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NETDATAからの移行分!!\04_【財政】\03 決算　★\26 財政状況資料集\財政状況資料集【H24～】\R6（R5決算）\14_ホームページ掲載用（２回目）\"/>
    </mc:Choice>
  </mc:AlternateContent>
  <xr:revisionPtr revIDLastSave="0" documentId="13_ncr:1_{8B52A09E-5AAE-4771-92E6-14693145BAB4}" xr6:coauthVersionLast="47" xr6:coauthVersionMax="47" xr10:uidLastSave="{00000000-0000-0000-0000-000000000000}"/>
  <bookViews>
    <workbookView xWindow="-108" yWindow="-108" windowWidth="23256" windowHeight="1389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W35" i="10"/>
  <c r="BW36" i="10" s="1"/>
  <c r="BW37" i="10" s="1"/>
  <c r="BW38" i="10" s="1"/>
  <c r="BW39" i="10" s="1"/>
  <c r="BW40" i="10" s="1"/>
  <c r="BE35" i="10"/>
  <c r="AM35" i="10"/>
  <c r="C35" i="10"/>
  <c r="CO34" i="10"/>
  <c r="BW34" i="10"/>
  <c r="BE34" i="10"/>
  <c r="C34" i="10"/>
  <c r="U34" i="10" s="1"/>
  <c r="U35" i="10" s="1"/>
  <c r="U36" i="10" s="1"/>
  <c r="AM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<sst xmlns="http://schemas.openxmlformats.org/spreadsheetml/2006/main" count="1150" uniqueCount="566">
  <si>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</si>
  <si>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</si>
  <si>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</si>
  <si>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</si>
  <si>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</si>
  <si>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</si>
  <si>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</si>
  <si>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</si>
  <si>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</si>
  <si>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</si>
  <si>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</si>
  <si>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</si>
  <si>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</si>
  <si>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</si>
  <si>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</si>
  <si>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</si>
  <si>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</si>
  <si>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</si>
  <si>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</si>
  <si>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</si>
  <si>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</si>
  <si>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</si>
  <si>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</si>
  <si>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</si>
  <si>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</si>
  <si>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</si>
  <si>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</si>
  <si>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</si>
  <si>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</si>
  <si>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</si>
  <si>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</si>
  <si>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</si>
  <si>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</si>
  <si>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</si>
  <si>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</si>
  <si>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</si>
  <si>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</si>
  <si>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</si>
  <si>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</si>
  <si>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</si>
  <si>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</si>
  <si>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</si>
  <si>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</si>
  <si>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</si>
  <si>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</si>
  <si>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</si>
  <si>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</si>
  <si>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</si>
  <si>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</si>
  <si>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</si>
  <si>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</si>
  <si>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</si>
  <si>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</si>
  <si>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</si>
  <si>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</si>
  <si>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</si>
  <si>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</si>
  <si>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</si>
  <si>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</si>
  <si>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</si>
  <si>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</si>
  <si>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</si>
  <si>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</si>
  <si>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</si>
  <si>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</si>
  <si>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</si>
  <si>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</si>
  <si>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</si>
  <si>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</si>
  <si>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</si>
  <si>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</si>
  <si>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</si>
  <si>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</si>
  <si>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</si>
  <si>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</si>
  <si>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</si>
  <si>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</si>
  <si>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</si>
  <si>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</si>
  <si>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</si>
  <si>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</si>
  <si>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Ⅲ－２</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</si>
  <si>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</si>
  <si>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</si>
  <si>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</si>
  <si>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</si>
  <si>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</si>
  <si>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</si>
  <si>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</si>
  <si>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</si>
  <si>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</si>
  <si>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</si>
  <si>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</si>
  <si>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</si>
  <si>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太子町</t>
    <phoneticPr fontId="5"/>
  </si>
  <si>
    <t>地方交付税種地</t>
    <rPh sb="0" eb="2">
      <t>チホウ</t>
    </rPh>
    <rPh sb="2" eb="5">
      <t>コウフゼイ</t>
    </rPh>
    <rPh sb="5" eb="6">
      <t>シュ</t>
    </rPh>
    <rPh sb="6" eb="7">
      <t>チ</t>
    </rPh>
    <phoneticPr fontId="5"/>
  </si>
  <si>
    <t>2-7</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</si>
  <si>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</si>
  <si>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</si>
  <si>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</si>
  <si>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</si>
  <si>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</si>
  <si>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</si>
  <si>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</si>
  <si>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</si>
  <si>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</si>
  <si>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</si>
  <si>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</si>
  <si>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</si>
  <si>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</si>
  <si>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</si>
  <si>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</si>
  <si>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</si>
  <si>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</si>
  <si>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</si>
  <si>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</si>
  <si>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</si>
  <si>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</si>
  <si>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-5.4</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</si>
  <si>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</si>
  <si>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</si>
  <si>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</si>
  <si>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</si>
  <si>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</si>
  <si>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</si>
  <si>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</si>
  <si>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</si>
  <si>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</si>
  <si>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</si>
  <si>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</si>
  <si>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</si>
  <si>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</si>
  <si>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</si>
  <si>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</si>
  <si>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</si>
  <si>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</si>
  <si>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</si>
  <si>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</si>
  <si>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</si>
  <si>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</si>
  <si>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</si>
  <si>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-1.1</t>
    <phoneticPr fontId="5"/>
  </si>
  <si>
    <t>基準財政需要額</t>
    <phoneticPr fontId="26"/>
  </si>
  <si>
    <t>うち日本人(％)</t>
    <phoneticPr fontId="5"/>
  </si>
  <si>
    <t>-1.2</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</si>
  <si>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</si>
  <si>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</si>
  <si>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</si>
  <si>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</si>
  <si>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</si>
  <si>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</si>
  <si>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</si>
  <si>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</si>
  <si>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</si>
  <si>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</si>
  <si>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</si>
  <si>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</si>
  <si>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</si>
  <si>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</si>
  <si>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</si>
  <si>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</si>
  <si>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</si>
  <si>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</si>
  <si>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</si>
  <si>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</si>
  <si>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</si>
  <si>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</si>
  <si>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</si>
  <si>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</si>
  <si>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</si>
  <si>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</si>
  <si>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</si>
  <si>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</si>
  <si>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</si>
  <si>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</si>
  <si>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</si>
  <si>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</si>
  <si>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</si>
  <si>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</si>
  <si>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</si>
  <si>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</si>
  <si>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</si>
  <si>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</si>
  <si>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</si>
  <si>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</si>
  <si>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</si>
  <si>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</si>
  <si>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</si>
  <si>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</si>
  <si>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</si>
  <si>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</si>
  <si>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</si>
  <si>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</si>
  <si>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</si>
  <si>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</si>
  <si>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</si>
  <si>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</si>
  <si>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</si>
  <si>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</si>
  <si>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</si>
  <si>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</si>
  <si>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</si>
  <si>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</si>
  <si>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大阪府太子町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</si>
  <si>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</si>
  <si>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</si>
  <si>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</si>
  <si>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</si>
  <si>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</si>
  <si>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</si>
  <si>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</si>
  <si>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</si>
  <si>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</si>
  <si>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</si>
  <si>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</si>
  <si>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</si>
  <si>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</si>
  <si>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</si>
  <si>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</si>
  <si>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</si>
  <si>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</si>
  <si>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</si>
  <si>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</si>
  <si>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</si>
  <si>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</si>
  <si>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</si>
  <si>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</si>
  <si>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</si>
  <si>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</si>
  <si>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</si>
  <si>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</si>
  <si>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</si>
  <si>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</si>
  <si>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</si>
  <si>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</si>
  <si>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</si>
  <si>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</si>
  <si>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</si>
  <si>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</si>
  <si>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</si>
  <si>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</si>
  <si>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</si>
  <si>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</si>
  <si>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</si>
  <si>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</si>
  <si>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</si>
  <si>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</si>
  <si>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</si>
  <si>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</si>
  <si>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</si>
  <si>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</si>
  <si>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</si>
  <si>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</si>
  <si>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</si>
  <si>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</si>
  <si>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</si>
  <si>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</si>
  <si>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</si>
  <si>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</si>
  <si>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</si>
  <si>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</si>
  <si>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</si>
  <si>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</si>
  <si>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</si>
  <si>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</si>
  <si>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</si>
  <si>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</si>
  <si>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</si>
  <si>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</si>
  <si>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</si>
  <si>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</si>
  <si>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</si>
  <si>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</si>
  <si>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</si>
  <si>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</si>
  <si>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</si>
  <si>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</si>
  <si>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</si>
  <si>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</si>
  <si>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</si>
  <si>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</si>
  <si>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</si>
  <si>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</si>
  <si>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</si>
  <si>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</si>
  <si>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</si>
  <si>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</si>
  <si>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</si>
  <si>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</si>
  <si>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</si>
  <si>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</si>
  <si>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</si>
  <si>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</si>
  <si>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</si>
  <si>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</si>
  <si>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</si>
  <si>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</si>
  <si>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</si>
  <si>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</si>
  <si>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</si>
  <si>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</si>
  <si>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</si>
  <si>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</si>
  <si>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</si>
  <si>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</si>
  <si>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</si>
  <si>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</si>
  <si>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</si>
  <si>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</si>
  <si>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</si>
  <si>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</si>
  <si>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</si>
  <si>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</si>
  <si>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</si>
  <si>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</si>
  <si>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</si>
  <si>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</si>
  <si>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</si>
  <si>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</si>
  <si>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</si>
  <si>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</si>
  <si>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</si>
  <si>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</si>
  <si>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</si>
  <si>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</si>
  <si>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</si>
  <si>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</si>
  <si>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</si>
  <si>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</si>
  <si>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</si>
  <si>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</si>
  <si>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</si>
  <si>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</si>
  <si>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</si>
  <si>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</si>
  <si>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</si>
  <si>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</si>
  <si>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</si>
  <si>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</si>
  <si>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</si>
  <si>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</si>
  <si>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</si>
  <si>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</si>
  <si>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</si>
  <si>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</si>
  <si>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</si>
  <si>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</si>
  <si>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</si>
  <si>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</si>
  <si>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</si>
  <si>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</si>
  <si>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</si>
  <si>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</si>
  <si>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</si>
  <si>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大阪府太子町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</si>
  <si>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</si>
  <si>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</si>
  <si>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</si>
  <si>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</si>
  <si>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</si>
  <si>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</si>
  <si>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</si>
  <si>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</si>
  <si>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</si>
  <si>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</si>
  <si>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</si>
  <si>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</si>
  <si>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</si>
  <si>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</si>
  <si>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</si>
  <si>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</si>
  <si>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</si>
  <si>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</si>
  <si>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</si>
  <si>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</si>
  <si>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</si>
  <si>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</si>
  <si>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</si>
  <si>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</si>
  <si>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</si>
  <si>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</si>
  <si>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</si>
  <si>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</si>
  <si>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</si>
  <si>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</si>
  <si>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</si>
  <si>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</si>
  <si>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</si>
  <si>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</si>
  <si>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</si>
  <si>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</si>
  <si>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</si>
  <si>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</si>
  <si>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</si>
  <si>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</si>
  <si>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</si>
  <si>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</si>
  <si>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</si>
  <si>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</si>
  <si>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</si>
  <si>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</si>
  <si>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</si>
  <si>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</si>
  <si>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</si>
  <si>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</si>
  <si>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</si>
  <si>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</si>
  <si>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</si>
  <si>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</si>
  <si>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</si>
  <si>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</si>
  <si>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</si>
  <si>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</si>
  <si>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</si>
  <si>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</si>
  <si>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</si>
  <si>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</si>
  <si>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</si>
  <si>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</si>
  <si>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</si>
  <si>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</si>
  <si>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</si>
  <si>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</si>
  <si>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</si>
  <si>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</si>
  <si>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</si>
  <si>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</si>
  <si>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</si>
  <si>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</si>
  <si>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</si>
  <si>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</si>
  <si>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</si>
  <si>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</si>
  <si>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</si>
  <si>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</si>
  <si>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</si>
  <si>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</si>
  <si>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</si>
  <si>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</si>
  <si>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</si>
  <si>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</si>
  <si>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</si>
  <si>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</si>
  <si>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</si>
  <si>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</si>
  <si>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</si>
  <si>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</si>
  <si>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</si>
  <si>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</si>
  <si>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</si>
  <si>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</si>
  <si>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</si>
  <si>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</si>
  <si>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</si>
  <si>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</si>
  <si>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</si>
  <si>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</si>
  <si>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</si>
  <si>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</si>
  <si>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</si>
  <si>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</si>
  <si>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</si>
  <si>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</si>
  <si>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</si>
  <si>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</si>
  <si>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</si>
  <si>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</si>
  <si>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</si>
  <si>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</si>
  <si>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</si>
  <si>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</si>
  <si>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</si>
  <si>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</si>
  <si>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</si>
  <si>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</si>
  <si>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</si>
  <si>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</si>
  <si>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</si>
  <si>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</si>
  <si>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</si>
  <si>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</si>
  <si>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</si>
  <si>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</si>
  <si>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</si>
  <si>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</si>
  <si>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</si>
  <si>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</si>
  <si>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</si>
  <si>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</si>
  <si>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</si>
  <si>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</si>
  <si>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</si>
  <si>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</si>
  <si>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</si>
  <si>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</si>
  <si>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</si>
  <si>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</si>
  <si>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</si>
  <si>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</si>
  <si>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</si>
  <si>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</si>
  <si>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</si>
  <si>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</si>
  <si>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</si>
  <si>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</si>
  <si>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</si>
  <si>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</si>
  <si>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</si>
  <si>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</si>
  <si>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</si>
  <si>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</si>
  <si>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</si>
  <si>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</si>
  <si>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</si>
  <si>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</si>
  <si>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</si>
  <si>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</si>
  <si>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</si>
  <si>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</si>
  <si>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</si>
  <si>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</si>
  <si>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</si>
  <si>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</si>
  <si>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</si>
  <si>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</si>
  <si>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</si>
  <si>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</si>
  <si>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</si>
  <si>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7.08</t>
  </si>
  <si>
    <t>▲ 2.99</t>
  </si>
  <si>
    <t>一般会計</t>
  </si>
  <si>
    <t>国民健康保険特別会計</t>
  </si>
  <si>
    <t>介護保険特別会計</t>
  </si>
  <si>
    <t>後期高齢者医療特別会計</t>
  </si>
  <si>
    <t>下水道事業会計</t>
  </si>
  <si>
    <t>その他会計（赤字）</t>
  </si>
  <si>
    <t>その他会計（黒字）</t>
  </si>
  <si>
    <t>R01</t>
    <phoneticPr fontId="5"/>
  </si>
  <si>
    <t>R02</t>
    <phoneticPr fontId="5"/>
  </si>
  <si>
    <t>R03</t>
    <phoneticPr fontId="5"/>
  </si>
  <si>
    <t>R04</t>
    <phoneticPr fontId="5"/>
  </si>
  <si>
    <t>R05</t>
    <phoneticPr fontId="5"/>
  </si>
  <si>
    <t>-</t>
    <phoneticPr fontId="2"/>
  </si>
  <si>
    <t>南河内環境事業組合</t>
    <rPh sb="0" eb="3">
      <t>ミナミカワチ</t>
    </rPh>
    <rPh sb="3" eb="5">
      <t>カンキョウ</t>
    </rPh>
    <rPh sb="5" eb="7">
      <t>ジギョウ</t>
    </rPh>
    <rPh sb="7" eb="9">
      <t>クミアイ</t>
    </rPh>
    <phoneticPr fontId="2"/>
  </si>
  <si>
    <t>大阪府後期高齢者医療広域連合（一般会計）</t>
    <rPh sb="0" eb="3">
      <t>オオサカフ</t>
    </rPh>
    <rPh sb="3" eb="5">
      <t>コウキ</t>
    </rPh>
    <rPh sb="5" eb="8">
      <t>コウレイシャ</t>
    </rPh>
    <rPh sb="8" eb="10">
      <t>イリョウ</t>
    </rPh>
    <rPh sb="10" eb="12">
      <t>コウイキ</t>
    </rPh>
    <rPh sb="12" eb="14">
      <t>レンゴウ</t>
    </rPh>
    <rPh sb="15" eb="17">
      <t>イッパン</t>
    </rPh>
    <rPh sb="17" eb="19">
      <t>カイケイ</t>
    </rPh>
    <phoneticPr fontId="2"/>
  </si>
  <si>
    <t>大阪南消防組合</t>
    <phoneticPr fontId="2"/>
  </si>
  <si>
    <t>大阪府後期高齢者医療広域連合（後期高齢者医療特別会計）</t>
    <rPh sb="15" eb="17">
      <t>コウキ</t>
    </rPh>
    <rPh sb="17" eb="20">
      <t>コウレイシャ</t>
    </rPh>
    <rPh sb="20" eb="22">
      <t>イリョウ</t>
    </rPh>
    <rPh sb="22" eb="24">
      <t>トクベツ</t>
    </rPh>
    <rPh sb="24" eb="26">
      <t>カイケイ</t>
    </rPh>
    <phoneticPr fontId="2"/>
  </si>
  <si>
    <t>大阪広域水道企業団 水道事業会計（水道用水供給事業）</t>
    <rPh sb="0" eb="9">
      <t>オオサカコウイキスイドウキギョウダン</t>
    </rPh>
    <rPh sb="10" eb="14">
      <t>スイドウジギョウ</t>
    </rPh>
    <rPh sb="14" eb="16">
      <t>カイケイ</t>
    </rPh>
    <rPh sb="17" eb="19">
      <t>スイドウ</t>
    </rPh>
    <rPh sb="19" eb="21">
      <t>ヨウスイ</t>
    </rPh>
    <rPh sb="21" eb="23">
      <t>キョウキュウ</t>
    </rPh>
    <rPh sb="23" eb="25">
      <t>ジギョウ</t>
    </rPh>
    <phoneticPr fontId="2"/>
  </si>
  <si>
    <t>大阪広域水道企業団 水道事業会計（市町村域水道事業）太子水道事業</t>
    <rPh sb="17" eb="20">
      <t>シチョウソン</t>
    </rPh>
    <rPh sb="20" eb="21">
      <t>イキ</t>
    </rPh>
    <rPh sb="26" eb="28">
      <t>タイシ</t>
    </rPh>
    <rPh sb="28" eb="32">
      <t>スイドウジギョウ</t>
    </rPh>
    <phoneticPr fontId="2"/>
  </si>
  <si>
    <t>大阪広域水道企業団（工業用水道事業会計）</t>
    <rPh sb="10" eb="13">
      <t>コウギョウヨウ</t>
    </rPh>
    <rPh sb="17" eb="19">
      <t>カイケイ</t>
    </rPh>
    <phoneticPr fontId="2"/>
  </si>
  <si>
    <t>公共施設整備基金</t>
    <rPh sb="0" eb="6">
      <t>コウキョウシセツセイビ</t>
    </rPh>
    <rPh sb="6" eb="8">
      <t>キキン</t>
    </rPh>
    <phoneticPr fontId="5"/>
  </si>
  <si>
    <t>ふるさと太子応援基金</t>
    <rPh sb="4" eb="6">
      <t>タイシ</t>
    </rPh>
    <rPh sb="6" eb="10">
      <t>オウエンキキン</t>
    </rPh>
    <phoneticPr fontId="2"/>
  </si>
  <si>
    <t>退職手当基金</t>
    <rPh sb="0" eb="4">
      <t>タイショクテアテ</t>
    </rPh>
    <rPh sb="4" eb="6">
      <t>キキン</t>
    </rPh>
    <phoneticPr fontId="2"/>
  </si>
  <si>
    <t>たいし・ふれ愛福祉基金</t>
    <rPh sb="6" eb="7">
      <t>アイ</t>
    </rPh>
    <rPh sb="7" eb="9">
      <t>フクシ</t>
    </rPh>
    <rPh sb="9" eb="11">
      <t>キキン</t>
    </rPh>
    <phoneticPr fontId="2"/>
  </si>
  <si>
    <t>環境衛生等基金</t>
    <rPh sb="0" eb="2">
      <t>カンキョウ</t>
    </rPh>
    <rPh sb="2" eb="4">
      <t>エイセイ</t>
    </rPh>
    <rPh sb="4" eb="5">
      <t>ナド</t>
    </rPh>
    <rPh sb="5" eb="7">
      <t>キキン</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</si>
  <si>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</si>
  <si>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</si>
  <si>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地方債の新規発行を抑制し、将来負担を現在のストックで賄ってきたことにより、将来負担比率は過年度から継続して生じていない。
　また、有形固定資産減価償却率においては、平成30年度から令和２年度にかけて、類似団体内平均値よりもやや高い水準で推移していたが、令和３年度になって低下している。生涯学習施設等の整備にかかる建設事業債の起債により、一時的に将来負担が増加することとなるものの、有形固定資産減価償却率は低下しており、比較的適正な維持管理ができている。
　今後も、公共施設等総合管理計画や個別施設計画に基づき、公共施設等の老朽化対策や長寿命化対策に積極的に取り組んでいく。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</si>
  <si>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</si>
  <si>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</si>
  <si>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</si>
  <si>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</si>
  <si>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</si>
  <si>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</si>
  <si>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地方債の新規発行を抑制し、将来負担を現在のストックで賄ってきたことにより、将来負担比率は過年度から継続して生じていない。
　実質公債費比率においても、継続して類似団体内平均値より低い水準にあり、さらに低下傾向となっているが、今後予定される公共施設等の長寿命化や老朽化対策をはじめ、新たな建設事業等にかかる起債については、交付税措置のある事業債を活用できるように事業計画を策定し、下水道事業の経営基盤強化とともに、引き続き公債費の適正化に取り組んでいく必要があ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</si>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</sst>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20A5146D-5D4A-4ECB-990D-E282DC2D4BA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103390</c:v>
                </c:pt>
                <c:pt idx="1">
                  <c:v>117234</c:v>
                </c:pt>
                <c:pt idx="2">
                  <c:v>97758</c:v>
                </c:pt>
                <c:pt idx="3">
                  <c:v>91338</c:v>
                </c:pt>
                <c:pt idx="4">
                  <c:v>103975</c:v>
                </c:pt>
              </c:numCache>
            </c:numRef>
          </c:val>
          <c:smooth val="0"/>
          <c:extLst>
            <c:ext xmlns:c16="http://schemas.microsoft.com/office/drawing/2014/chart" uri="{C3380CC4-5D6E-409C-BE32-E72D297353CC}">
              <c16:uniqueId val="{00000000-443D-4327-90B6-9D079A9D9E4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32440</c:v>
                </c:pt>
                <c:pt idx="1">
                  <c:v>51302</c:v>
                </c:pt>
                <c:pt idx="2">
                  <c:v>59797</c:v>
                </c:pt>
                <c:pt idx="3">
                  <c:v>21133</c:v>
                </c:pt>
                <c:pt idx="4">
                  <c:v>19256</c:v>
                </c:pt>
              </c:numCache>
            </c:numRef>
          </c:val>
          <c:smooth val="0"/>
          <c:extLst>
            <c:ext xmlns:c16="http://schemas.microsoft.com/office/drawing/2014/chart" uri="{C3380CC4-5D6E-409C-BE32-E72D297353CC}">
              <c16:uniqueId val="{00000001-443D-4327-90B6-9D079A9D9E4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0.87</c:v>
                </c:pt>
                <c:pt idx="1">
                  <c:v>1.65</c:v>
                </c:pt>
                <c:pt idx="2">
                  <c:v>5.16</c:v>
                </c:pt>
                <c:pt idx="3">
                  <c:v>4.6500000000000004</c:v>
                </c:pt>
                <c:pt idx="4">
                  <c:v>4.74</c:v>
                </c:pt>
              </c:numCache>
            </c:numRef>
          </c:val>
          <c:extLst>
            <c:ext xmlns:c16="http://schemas.microsoft.com/office/drawing/2014/chart" uri="{C3380CC4-5D6E-409C-BE32-E72D297353CC}">
              <c16:uniqueId val="{00000000-9749-4034-A749-23ADCCB6DD8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46.64</c:v>
                </c:pt>
                <c:pt idx="1">
                  <c:v>41.49</c:v>
                </c:pt>
                <c:pt idx="2">
                  <c:v>39.71</c:v>
                </c:pt>
                <c:pt idx="3">
                  <c:v>41.71</c:v>
                </c:pt>
                <c:pt idx="4">
                  <c:v>45.25</c:v>
                </c:pt>
              </c:numCache>
            </c:numRef>
          </c:val>
          <c:extLst>
            <c:ext xmlns:c16="http://schemas.microsoft.com/office/drawing/2014/chart" uri="{C3380CC4-5D6E-409C-BE32-E72D297353CC}">
              <c16:uniqueId val="{00000001-9749-4034-A749-23ADCCB6DD8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-7.08</c:v>
                </c:pt>
                <c:pt idx="1">
                  <c:v>-2.99</c:v>
                </c:pt>
                <c:pt idx="2">
                  <c:v>4.4000000000000004</c:v>
                </c:pt>
                <c:pt idx="3">
                  <c:v>2.12</c:v>
                </c:pt>
                <c:pt idx="4">
                  <c:v>2.38</c:v>
                </c:pt>
              </c:numCache>
            </c:numRef>
          </c:val>
          <c:smooth val="0"/>
          <c:extLst>
            <c:ext xmlns:c16="http://schemas.microsoft.com/office/drawing/2014/chart" uri="{C3380CC4-5D6E-409C-BE32-E72D297353CC}">
              <c16:uniqueId val="{00000002-9749-4034-A749-23ADCCB6DD8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0.84</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5845-4B1D-92E4-546732B4239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845-4B1D-92E4-546732B4239B}"/>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5845-4B1D-92E4-546732B4239B}"/>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5845-4B1D-92E4-546732B4239B}"/>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5845-4B1D-92E4-546732B4239B}"/>
            </c:ext>
          </c:extLst>
        </c:ser>
        <c:ser>
          <c:idx val="5"/>
          <c:order val="5"/>
          <c:tx>
            <c:strRef>
              <c:f>データシート!$A$32</c:f>
              <c:strCache>
                <c:ptCount val="1"/>
                <c:pt idx="0">
                  <c:v>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0</c:v>
                </c:pt>
                <c:pt idx="1">
                  <c:v>0</c:v>
                </c:pt>
                <c:pt idx="2">
                  <c:v>#N/A</c:v>
                </c:pt>
                <c:pt idx="3">
                  <c:v>0.09</c:v>
                </c:pt>
                <c:pt idx="4">
                  <c:v>#N/A</c:v>
                </c:pt>
                <c:pt idx="5">
                  <c:v>0.08</c:v>
                </c:pt>
                <c:pt idx="6">
                  <c:v>#N/A</c:v>
                </c:pt>
                <c:pt idx="7">
                  <c:v>0.02</c:v>
                </c:pt>
                <c:pt idx="8">
                  <c:v>#N/A</c:v>
                </c:pt>
                <c:pt idx="9">
                  <c:v>0.21</c:v>
                </c:pt>
              </c:numCache>
            </c:numRef>
          </c:val>
          <c:extLst>
            <c:ext xmlns:c16="http://schemas.microsoft.com/office/drawing/2014/chart" uri="{C3380CC4-5D6E-409C-BE32-E72D297353CC}">
              <c16:uniqueId val="{00000005-5845-4B1D-92E4-546732B4239B}"/>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0.19</c:v>
                </c:pt>
                <c:pt idx="2">
                  <c:v>#N/A</c:v>
                </c:pt>
                <c:pt idx="3">
                  <c:v>0.21</c:v>
                </c:pt>
                <c:pt idx="4">
                  <c:v>#N/A</c:v>
                </c:pt>
                <c:pt idx="5">
                  <c:v>0.19</c:v>
                </c:pt>
                <c:pt idx="6">
                  <c:v>#N/A</c:v>
                </c:pt>
                <c:pt idx="7">
                  <c:v>0.32</c:v>
                </c:pt>
                <c:pt idx="8">
                  <c:v>#N/A</c:v>
                </c:pt>
                <c:pt idx="9">
                  <c:v>0.28000000000000003</c:v>
                </c:pt>
              </c:numCache>
            </c:numRef>
          </c:val>
          <c:extLst>
            <c:ext xmlns:c16="http://schemas.microsoft.com/office/drawing/2014/chart" uri="{C3380CC4-5D6E-409C-BE32-E72D297353CC}">
              <c16:uniqueId val="{00000006-5845-4B1D-92E4-546732B4239B}"/>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0.44</c:v>
                </c:pt>
                <c:pt idx="2">
                  <c:v>#N/A</c:v>
                </c:pt>
                <c:pt idx="3">
                  <c:v>1.18</c:v>
                </c:pt>
                <c:pt idx="4">
                  <c:v>#N/A</c:v>
                </c:pt>
                <c:pt idx="5">
                  <c:v>1.97</c:v>
                </c:pt>
                <c:pt idx="6">
                  <c:v>#N/A</c:v>
                </c:pt>
                <c:pt idx="7">
                  <c:v>1.1200000000000001</c:v>
                </c:pt>
                <c:pt idx="8">
                  <c:v>#N/A</c:v>
                </c:pt>
                <c:pt idx="9">
                  <c:v>0.33</c:v>
                </c:pt>
              </c:numCache>
            </c:numRef>
          </c:val>
          <c:extLst>
            <c:ext xmlns:c16="http://schemas.microsoft.com/office/drawing/2014/chart" uri="{C3380CC4-5D6E-409C-BE32-E72D297353CC}">
              <c16:uniqueId val="{00000007-5845-4B1D-92E4-546732B4239B}"/>
            </c:ext>
          </c:extLst>
        </c:ser>
        <c:ser>
          <c:idx val="8"/>
          <c:order val="8"/>
          <c:tx>
            <c:strRef>
              <c:f>データシート!$A$35</c:f>
              <c:strCache>
                <c:ptCount val="1"/>
                <c:pt idx="0">
                  <c:v>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0.4</c:v>
                </c:pt>
                <c:pt idx="2">
                  <c:v>#N/A</c:v>
                </c:pt>
                <c:pt idx="3">
                  <c:v>0.42</c:v>
                </c:pt>
                <c:pt idx="4">
                  <c:v>#N/A</c:v>
                </c:pt>
                <c:pt idx="5">
                  <c:v>0.59</c:v>
                </c:pt>
                <c:pt idx="6">
                  <c:v>#N/A</c:v>
                </c:pt>
                <c:pt idx="7">
                  <c:v>0.83</c:v>
                </c:pt>
                <c:pt idx="8">
                  <c:v>#N/A</c:v>
                </c:pt>
                <c:pt idx="9">
                  <c:v>0.72</c:v>
                </c:pt>
              </c:numCache>
            </c:numRef>
          </c:val>
          <c:extLst>
            <c:ext xmlns:c16="http://schemas.microsoft.com/office/drawing/2014/chart" uri="{C3380CC4-5D6E-409C-BE32-E72D297353CC}">
              <c16:uniqueId val="{00000008-5845-4B1D-92E4-546732B4239B}"/>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0.87</c:v>
                </c:pt>
                <c:pt idx="2">
                  <c:v>#N/A</c:v>
                </c:pt>
                <c:pt idx="3">
                  <c:v>1.65</c:v>
                </c:pt>
                <c:pt idx="4">
                  <c:v>#N/A</c:v>
                </c:pt>
                <c:pt idx="5">
                  <c:v>5.15</c:v>
                </c:pt>
                <c:pt idx="6">
                  <c:v>#N/A</c:v>
                </c:pt>
                <c:pt idx="7">
                  <c:v>4.6500000000000004</c:v>
                </c:pt>
                <c:pt idx="8">
                  <c:v>#N/A</c:v>
                </c:pt>
                <c:pt idx="9">
                  <c:v>4.7300000000000004</c:v>
                </c:pt>
              </c:numCache>
            </c:numRef>
          </c:val>
          <c:extLst>
            <c:ext xmlns:c16="http://schemas.microsoft.com/office/drawing/2014/chart" uri="{C3380CC4-5D6E-409C-BE32-E72D297353CC}">
              <c16:uniqueId val="{00000009-5845-4B1D-92E4-546732B4239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406</c:v>
                </c:pt>
                <c:pt idx="5">
                  <c:v>405</c:v>
                </c:pt>
                <c:pt idx="8">
                  <c:v>402</c:v>
                </c:pt>
                <c:pt idx="11">
                  <c:v>398</c:v>
                </c:pt>
                <c:pt idx="14">
                  <c:v>385</c:v>
                </c:pt>
              </c:numCache>
            </c:numRef>
          </c:val>
          <c:extLst>
            <c:ext xmlns:c16="http://schemas.microsoft.com/office/drawing/2014/chart" uri="{C3380CC4-5D6E-409C-BE32-E72D297353CC}">
              <c16:uniqueId val="{00000000-E154-431A-9880-A78A05C6246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154-431A-9880-A78A05C6246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E154-431A-9880-A78A05C6246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0</c:v>
                </c:pt>
                <c:pt idx="3">
                  <c:v>0</c:v>
                </c:pt>
                <c:pt idx="6">
                  <c:v>0</c:v>
                </c:pt>
                <c:pt idx="9">
                  <c:v>5</c:v>
                </c:pt>
                <c:pt idx="12">
                  <c:v>10</c:v>
                </c:pt>
              </c:numCache>
            </c:numRef>
          </c:val>
          <c:extLst>
            <c:ext xmlns:c16="http://schemas.microsoft.com/office/drawing/2014/chart" uri="{C3380CC4-5D6E-409C-BE32-E72D297353CC}">
              <c16:uniqueId val="{00000003-E154-431A-9880-A78A05C6246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157</c:v>
                </c:pt>
                <c:pt idx="3">
                  <c:v>120</c:v>
                </c:pt>
                <c:pt idx="6">
                  <c:v>109</c:v>
                </c:pt>
                <c:pt idx="9">
                  <c:v>98</c:v>
                </c:pt>
                <c:pt idx="12">
                  <c:v>100</c:v>
                </c:pt>
              </c:numCache>
            </c:numRef>
          </c:val>
          <c:extLst>
            <c:ext xmlns:c16="http://schemas.microsoft.com/office/drawing/2014/chart" uri="{C3380CC4-5D6E-409C-BE32-E72D297353CC}">
              <c16:uniqueId val="{00000004-E154-431A-9880-A78A05C6246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154-431A-9880-A78A05C6246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154-431A-9880-A78A05C6246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435</c:v>
                </c:pt>
                <c:pt idx="3">
                  <c:v>431</c:v>
                </c:pt>
                <c:pt idx="6">
                  <c:v>440</c:v>
                </c:pt>
                <c:pt idx="9">
                  <c:v>417</c:v>
                </c:pt>
                <c:pt idx="12">
                  <c:v>407</c:v>
                </c:pt>
              </c:numCache>
            </c:numRef>
          </c:val>
          <c:extLst>
            <c:ext xmlns:c16="http://schemas.microsoft.com/office/drawing/2014/chart" uri="{C3380CC4-5D6E-409C-BE32-E72D297353CC}">
              <c16:uniqueId val="{00000007-E154-431A-9880-A78A05C6246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186</c:v>
                </c:pt>
                <c:pt idx="2">
                  <c:v>#N/A</c:v>
                </c:pt>
                <c:pt idx="3">
                  <c:v>#N/A</c:v>
                </c:pt>
                <c:pt idx="4">
                  <c:v>146</c:v>
                </c:pt>
                <c:pt idx="5">
                  <c:v>#N/A</c:v>
                </c:pt>
                <c:pt idx="6">
                  <c:v>#N/A</c:v>
                </c:pt>
                <c:pt idx="7">
                  <c:v>147</c:v>
                </c:pt>
                <c:pt idx="8">
                  <c:v>#N/A</c:v>
                </c:pt>
                <c:pt idx="9">
                  <c:v>#N/A</c:v>
                </c:pt>
                <c:pt idx="10">
                  <c:v>122</c:v>
                </c:pt>
                <c:pt idx="11">
                  <c:v>#N/A</c:v>
                </c:pt>
                <c:pt idx="12">
                  <c:v>#N/A</c:v>
                </c:pt>
                <c:pt idx="13">
                  <c:v>132</c:v>
                </c:pt>
                <c:pt idx="14">
                  <c:v>#N/A</c:v>
                </c:pt>
              </c:numCache>
            </c:numRef>
          </c:val>
          <c:smooth val="0"/>
          <c:extLst>
            <c:ext xmlns:c16="http://schemas.microsoft.com/office/drawing/2014/chart" uri="{C3380CC4-5D6E-409C-BE32-E72D297353CC}">
              <c16:uniqueId val="{00000008-E154-431A-9880-A78A05C6246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4491</c:v>
                </c:pt>
                <c:pt idx="5">
                  <c:v>4184</c:v>
                </c:pt>
                <c:pt idx="8">
                  <c:v>4183</c:v>
                </c:pt>
                <c:pt idx="11">
                  <c:v>3954</c:v>
                </c:pt>
                <c:pt idx="14">
                  <c:v>3818</c:v>
                </c:pt>
              </c:numCache>
            </c:numRef>
          </c:val>
          <c:extLst>
            <c:ext xmlns:c16="http://schemas.microsoft.com/office/drawing/2014/chart" uri="{C3380CC4-5D6E-409C-BE32-E72D297353CC}">
              <c16:uniqueId val="{00000000-70CA-40FD-80CB-E323C6417C2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70CA-40FD-80CB-E323C6417C2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3202</c:v>
                </c:pt>
                <c:pt idx="5">
                  <c:v>2907</c:v>
                </c:pt>
                <c:pt idx="8">
                  <c:v>2832</c:v>
                </c:pt>
                <c:pt idx="11">
                  <c:v>3454</c:v>
                </c:pt>
                <c:pt idx="14">
                  <c:v>3768</c:v>
                </c:pt>
              </c:numCache>
            </c:numRef>
          </c:val>
          <c:extLst>
            <c:ext xmlns:c16="http://schemas.microsoft.com/office/drawing/2014/chart" uri="{C3380CC4-5D6E-409C-BE32-E72D297353CC}">
              <c16:uniqueId val="{00000002-70CA-40FD-80CB-E323C6417C2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0CA-40FD-80CB-E323C6417C2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0CA-40FD-80CB-E323C6417C2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0CA-40FD-80CB-E323C6417C2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912</c:v>
                </c:pt>
                <c:pt idx="3">
                  <c:v>849</c:v>
                </c:pt>
                <c:pt idx="6">
                  <c:v>862</c:v>
                </c:pt>
                <c:pt idx="9">
                  <c:v>872</c:v>
                </c:pt>
                <c:pt idx="12">
                  <c:v>861</c:v>
                </c:pt>
              </c:numCache>
            </c:numRef>
          </c:val>
          <c:extLst>
            <c:ext xmlns:c16="http://schemas.microsoft.com/office/drawing/2014/chart" uri="{C3380CC4-5D6E-409C-BE32-E72D297353CC}">
              <c16:uniqueId val="{00000006-70CA-40FD-80CB-E323C6417C2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3</c:v>
                </c:pt>
                <c:pt idx="3">
                  <c:v>55</c:v>
                </c:pt>
                <c:pt idx="6">
                  <c:v>146</c:v>
                </c:pt>
                <c:pt idx="9">
                  <c:v>145</c:v>
                </c:pt>
                <c:pt idx="12">
                  <c:v>145</c:v>
                </c:pt>
              </c:numCache>
            </c:numRef>
          </c:val>
          <c:extLst>
            <c:ext xmlns:c16="http://schemas.microsoft.com/office/drawing/2014/chart" uri="{C3380CC4-5D6E-409C-BE32-E72D297353CC}">
              <c16:uniqueId val="{00000007-70CA-40FD-80CB-E323C6417C2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1153</c:v>
                </c:pt>
                <c:pt idx="3">
                  <c:v>1041</c:v>
                </c:pt>
                <c:pt idx="6">
                  <c:v>833</c:v>
                </c:pt>
                <c:pt idx="9">
                  <c:v>641</c:v>
                </c:pt>
                <c:pt idx="12">
                  <c:v>615</c:v>
                </c:pt>
              </c:numCache>
            </c:numRef>
          </c:val>
          <c:extLst>
            <c:ext xmlns:c16="http://schemas.microsoft.com/office/drawing/2014/chart" uri="{C3380CC4-5D6E-409C-BE32-E72D297353CC}">
              <c16:uniqueId val="{00000008-70CA-40FD-80CB-E323C6417C2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70CA-40FD-80CB-E323C6417C2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4229</c:v>
                </c:pt>
                <c:pt idx="3">
                  <c:v>4319</c:v>
                </c:pt>
                <c:pt idx="6">
                  <c:v>4417</c:v>
                </c:pt>
                <c:pt idx="9">
                  <c:v>4211</c:v>
                </c:pt>
                <c:pt idx="12">
                  <c:v>3985</c:v>
                </c:pt>
              </c:numCache>
            </c:numRef>
          </c:val>
          <c:extLst>
            <c:ext xmlns:c16="http://schemas.microsoft.com/office/drawing/2014/chart" uri="{C3380CC4-5D6E-409C-BE32-E72D297353CC}">
              <c16:uniqueId val="{0000000A-70CA-40FD-80CB-E323C6417C2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70CA-40FD-80CB-E323C6417C2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1397</c:v>
                </c:pt>
                <c:pt idx="1">
                  <c:v>1488</c:v>
                </c:pt>
                <c:pt idx="2">
                  <c:v>1572</c:v>
                </c:pt>
              </c:numCache>
            </c:numRef>
          </c:val>
          <c:extLst>
            <c:ext xmlns:c16="http://schemas.microsoft.com/office/drawing/2014/chart" uri="{C3380CC4-5D6E-409C-BE32-E72D297353CC}">
              <c16:uniqueId val="{00000000-74E0-4786-9B29-CC2953E514B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8</c:v>
                </c:pt>
                <c:pt idx="1">
                  <c:v>136</c:v>
                </c:pt>
                <c:pt idx="2">
                  <c:v>154</c:v>
                </c:pt>
              </c:numCache>
            </c:numRef>
          </c:val>
          <c:extLst>
            <c:ext xmlns:c16="http://schemas.microsoft.com/office/drawing/2014/chart" uri="{C3380CC4-5D6E-409C-BE32-E72D297353CC}">
              <c16:uniqueId val="{00000001-74E0-4786-9B29-CC2953E514B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1107</c:v>
                </c:pt>
                <c:pt idx="1">
                  <c:v>1471</c:v>
                </c:pt>
                <c:pt idx="2">
                  <c:v>1669</c:v>
                </c:pt>
              </c:numCache>
            </c:numRef>
          </c:val>
          <c:extLst>
            <c:ext xmlns:c16="http://schemas.microsoft.com/office/drawing/2014/chart" uri="{C3380CC4-5D6E-409C-BE32-E72D297353CC}">
              <c16:uniqueId val="{00000002-74E0-4786-9B29-CC2953E514B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{BDD8767B-C185-4A24-A962-83BDD6F45AE2}</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D34D-40B2-8D65-218502D94ED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{655D47A4-4659-43E4-B427-05EDC97F2FD2}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34D-40B2-8D65-218502D94ED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{8C66EC73-6D3F-4CD2-A053-10144D145E9F}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34D-40B2-8D65-218502D94ED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{651D63F0-138C-49C5-8DC6-0BFB68C5FDB9}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34D-40B2-8D65-218502D94ED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{7465FB8C-70DF-436C-872B-4BD51FD570D3}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34D-40B2-8D65-218502D94ED2}"/>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{EAF14DF2-D626-4042-AB0B-A52B2BB8D5C2}</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D34D-40B2-8D65-218502D94ED2}"/>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{A9D1CAEC-9181-4DDC-B901-38793930661D}</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D34D-40B2-8D65-218502D94ED2}"/>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{CE74A119-08CB-44EC-B00F-1341B10FC826}</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D34D-40B2-8D65-218502D94ED2}"/>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{E3C4BEE9-1373-459B-A369-45FEC35F3D13}</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D34D-40B2-8D65-218502D94ED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61.4</c:v>
                </c:pt>
                <c:pt idx="8">
                  <c:v>62.4</c:v>
                </c:pt>
                <c:pt idx="16">
                  <c:v>60.7</c:v>
                </c:pt>
                <c:pt idx="24">
                  <c:v>62.3</c:v>
                </c:pt>
                <c:pt idx="32">
                  <c:v>64</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D34D-40B2-8D65-218502D94ED2}"/>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{328C504D-25C2-4FC0-86BA-6C8E87F6E047}</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D34D-40B2-8D65-218502D94ED2}"/>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{5D0A9859-68FC-470E-9E0F-864645953C34}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34D-40B2-8D65-218502D94ED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{A49E58F4-E83B-4E0F-B747-568C2E853A6D}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34D-40B2-8D65-218502D94ED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{F16CC2B7-AB7B-4F9D-8630-FD4ECCADF034}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34D-40B2-8D65-218502D94ED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{54817182-0746-4515-A651-BEEE8013A7F0}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34D-40B2-8D65-218502D94ED2}"/>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{BFDAB189-A552-4CA9-BDDD-D1A6B20D83C5}</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D34D-40B2-8D65-218502D94ED2}"/>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{FFA83F32-B747-44FA-82EA-FFEE85D525B4}</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D34D-40B2-8D65-218502D94ED2}"/>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{DC350E8F-2DA1-46F9-A11B-70EE4FD7D699}</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D34D-40B2-8D65-218502D94ED2}"/>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{9A254404-7081-4CA8-921C-384756921BDE}</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D34D-40B2-8D65-218502D94ED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61.2</c:v>
                </c:pt>
                <c:pt idx="8">
                  <c:v>62</c:v>
                </c:pt>
                <c:pt idx="16">
                  <c:v>62.9</c:v>
                </c:pt>
                <c:pt idx="24">
                  <c:v>63.3</c:v>
                </c:pt>
                <c:pt idx="32">
                  <c:v>64.400000000000006</c:v>
                </c:pt>
              </c:numCache>
            </c:numRef>
          </c:xVal>
          <c:yVal>
            <c:numRef>
              <c:f>公会計指標分析・財政指標組合せ分析表!$BP$55:$DC$55</c:f>
              <c:numCache>
                <c:formatCode>#,##0.0;"▲ "#,##0.0</c:formatCode>
                <c:ptCount val="40"/>
                <c:pt idx="0">
                  <c:v>3.1</c:v>
                </c:pt>
                <c:pt idx="8">
                  <c:v>13.7</c:v>
                </c:pt>
                <c:pt idx="16">
                  <c:v>6.9</c:v>
                </c:pt>
                <c:pt idx="24">
                  <c:v>0</c:v>
                </c:pt>
                <c:pt idx="32">
                  <c:v>0</c:v>
                </c:pt>
              </c:numCache>
            </c:numRef>
          </c:yVal>
          <c:smooth val="0"/>
          <c:extLst>
            <c:ext xmlns:c16="http://schemas.microsoft.com/office/drawing/2014/chart" uri="{C3380CC4-5D6E-409C-BE32-E72D297353CC}">
              <c16:uniqueId val="{00000013-D34D-40B2-8D65-218502D94ED2}"/>
            </c:ext>
          </c:extLst>
        </c:ser>
        <c:dLbls>
          <c:showLegendKey val="0"/>
          <c:showVal val="1"/>
          <c:showCatName val="0"/>
          <c:showSerName val="0"/>
          <c:showPercent val="0"/>
          <c:showBubbleSize val="0"/>
        </c:dLbls>
        <c:axId val="46179840"/>
        <c:axId val="46181760"/>
      </c:scatterChart>
      <c:valAx>
        <c:axId val="46179840"/>
        <c:scaling>
          <c:orientation val="maxMin"/>
          <c:max val="65"/>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{A4B90A31-3394-463E-823D-132D173B3F61}</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A6C2-428B-9D4C-815D32ED92E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{FD656F47-C6DA-406B-8768-EB75182F4EC0}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6C2-428B-9D4C-815D32ED92E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{95BB54AB-BA50-471D-983A-EA75C4ABE6A6}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6C2-428B-9D4C-815D32ED92E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{DA9B808D-5A9B-4C62-8494-8DCEC568188A}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6C2-428B-9D4C-815D32ED92E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{1361250C-6ABB-42D7-9F6A-612868D14E3C}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6C2-428B-9D4C-815D32ED92E7}"/>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{39B1AD8B-C813-46CC-AB77-11DF74F0A54D}</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A6C2-428B-9D4C-815D32ED92E7}"/>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{4CB62113-C740-4F94-BF94-86BC30166FAF}</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A6C2-428B-9D4C-815D32ED92E7}"/>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{717D7017-222E-41A2-B511-E81B0805F42A}</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A6C2-428B-9D4C-815D32ED92E7}"/>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{24366814-2F73-4313-B11E-3017FBE06F0C}</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A6C2-428B-9D4C-815D32ED92E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7.1</c:v>
                </c:pt>
                <c:pt idx="8">
                  <c:v>6.2</c:v>
                </c:pt>
                <c:pt idx="16">
                  <c:v>5.5</c:v>
                </c:pt>
                <c:pt idx="24">
                  <c:v>4.5</c:v>
                </c:pt>
                <c:pt idx="32">
                  <c:v>4.2</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A6C2-428B-9D4C-815D32ED92E7}"/>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{73C4059A-2407-4356-8535-8B1348A71416}</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A6C2-428B-9D4C-815D32ED92E7}"/>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{F4AB45CE-85CF-45BC-8FFC-405C54B6050B}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6C2-428B-9D4C-815D32ED92E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{3D214920-42B6-4B5E-9F7D-46CD61D5EC21}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6C2-428B-9D4C-815D32ED92E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{C2E0DDF4-8F22-4008-834D-F1E4C7F33DF3}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6C2-428B-9D4C-815D32ED92E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{9A85268B-7352-4278-8C67-692501918F47}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6C2-428B-9D4C-815D32ED92E7}"/>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{F4534C22-0753-4B61-800D-4F51E5E916B3}</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A6C2-428B-9D4C-815D32ED92E7}"/>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{CFF3196B-648D-4636-A4DD-71EC6EFE6D9A}</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A6C2-428B-9D4C-815D32ED92E7}"/>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{B92BF78A-4924-4EFE-A03C-70DDFDBDF218}</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A6C2-428B-9D4C-815D32ED92E7}"/>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{35D577BD-C307-4BF2-B671-DC52A0CBE922}</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A6C2-428B-9D4C-815D32ED92E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7.9</c:v>
                </c:pt>
                <c:pt idx="8">
                  <c:v>7.9</c:v>
                </c:pt>
                <c:pt idx="16">
                  <c:v>8</c:v>
                </c:pt>
                <c:pt idx="24">
                  <c:v>8</c:v>
                </c:pt>
                <c:pt idx="32">
                  <c:v>8.1</c:v>
                </c:pt>
              </c:numCache>
            </c:numRef>
          </c:xVal>
          <c:yVal>
            <c:numRef>
              <c:f>公会計指標分析・財政指標組合せ分析表!$BP$77:$DC$77</c:f>
              <c:numCache>
                <c:formatCode>#,##0.0;"▲ "#,##0.0</c:formatCode>
                <c:ptCount val="40"/>
                <c:pt idx="0">
                  <c:v>3.1</c:v>
                </c:pt>
                <c:pt idx="8">
                  <c:v>13.7</c:v>
                </c:pt>
                <c:pt idx="16">
                  <c:v>6.9</c:v>
                </c:pt>
                <c:pt idx="24">
                  <c:v>0</c:v>
                </c:pt>
                <c:pt idx="32">
                  <c:v>0</c:v>
                </c:pt>
              </c:numCache>
            </c:numRef>
          </c:yVal>
          <c:smooth val="0"/>
          <c:extLst>
            <c:ext xmlns:c16="http://schemas.microsoft.com/office/drawing/2014/chart" uri="{C3380CC4-5D6E-409C-BE32-E72D297353CC}">
              <c16:uniqueId val="{00000013-A6C2-428B-9D4C-815D32ED92E7}"/>
            </c:ext>
          </c:extLst>
        </c:ser>
        <c:dLbls>
          <c:showLegendKey val="0"/>
          <c:showVal val="1"/>
          <c:showCatName val="0"/>
          <c:showSerName val="0"/>
          <c:showPercent val="0"/>
          <c:showBubbleSize val="0"/>
        </c:dLbls>
        <c:axId val="84219776"/>
        <c:axId val="84234240"/>
      </c:scatterChart>
      <c:valAx>
        <c:axId val="84219776"/>
        <c:scaling>
          <c:orientation val="maxMin"/>
          <c:max val="8.1999999999999993"/>
          <c:min val="7.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大阪府太子町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latin typeface="ＭＳ ゴシック" pitchFamily="49" charset="-128"/>
              <a:ea typeface="ＭＳ ゴシック" pitchFamily="49" charset="-128"/>
            </a:rPr>
            <a:t>　令和</a:t>
          </a:r>
          <a:r>
            <a:rPr kumimoji="1" lang="en-US" altLang="ja-JP" sz="1400">
              <a:solidFill>
                <a:schemeClr val="tx1"/>
              </a:solidFill>
              <a:latin typeface="ＭＳ ゴシック" pitchFamily="49" charset="-128"/>
              <a:ea typeface="ＭＳ ゴシック" pitchFamily="49" charset="-128"/>
            </a:rPr>
            <a:t>5</a:t>
          </a:r>
          <a:r>
            <a:rPr kumimoji="1" lang="ja-JP" altLang="en-US" sz="1400">
              <a:solidFill>
                <a:schemeClr val="tx1"/>
              </a:solidFill>
              <a:latin typeface="ＭＳ ゴシック" pitchFamily="49" charset="-128"/>
              <a:ea typeface="ＭＳ ゴシック" pitchFamily="49" charset="-128"/>
            </a:rPr>
            <a:t>年度の実質公債費比率は、早期健全化基準（</a:t>
          </a:r>
          <a:r>
            <a:rPr kumimoji="1" lang="en-US" altLang="ja-JP" sz="1400">
              <a:solidFill>
                <a:schemeClr val="tx1"/>
              </a:solidFill>
              <a:latin typeface="ＭＳ ゴシック" pitchFamily="49" charset="-128"/>
              <a:ea typeface="ＭＳ ゴシック" pitchFamily="49" charset="-128"/>
            </a:rPr>
            <a:t>25</a:t>
          </a:r>
          <a:r>
            <a:rPr kumimoji="1" lang="ja-JP" altLang="en-US" sz="1400">
              <a:solidFill>
                <a:schemeClr val="tx1"/>
              </a:solidFill>
              <a:latin typeface="ＭＳ ゴシック" pitchFamily="49" charset="-128"/>
              <a:ea typeface="ＭＳ ゴシック" pitchFamily="49" charset="-128"/>
            </a:rPr>
            <a:t>％）を下回る</a:t>
          </a:r>
          <a:r>
            <a:rPr kumimoji="1" lang="en-US" altLang="ja-JP" sz="1400">
              <a:solidFill>
                <a:schemeClr val="tx1"/>
              </a:solidFill>
              <a:latin typeface="ＭＳ ゴシック" pitchFamily="49" charset="-128"/>
              <a:ea typeface="ＭＳ ゴシック" pitchFamily="49" charset="-128"/>
            </a:rPr>
            <a:t>4.2</a:t>
          </a:r>
          <a:r>
            <a:rPr kumimoji="1" lang="ja-JP" altLang="en-US" sz="1400">
              <a:solidFill>
                <a:schemeClr val="tx1"/>
              </a:solidFill>
              <a:latin typeface="ＭＳ ゴシック" pitchFamily="49" charset="-128"/>
              <a:ea typeface="ＭＳ ゴシック" pitchFamily="49" charset="-128"/>
            </a:rPr>
            <a:t>％で前年度から</a:t>
          </a:r>
          <a:r>
            <a:rPr kumimoji="1" lang="en-US" altLang="ja-JP" sz="1400">
              <a:solidFill>
                <a:schemeClr val="tx1"/>
              </a:solidFill>
              <a:latin typeface="ＭＳ ゴシック" pitchFamily="49" charset="-128"/>
              <a:ea typeface="ＭＳ ゴシック" pitchFamily="49" charset="-128"/>
            </a:rPr>
            <a:t>0.3</a:t>
          </a:r>
          <a:r>
            <a:rPr kumimoji="1" lang="ja-JP" altLang="en-US" sz="1400">
              <a:solidFill>
                <a:schemeClr val="tx1"/>
              </a:solidFill>
              <a:latin typeface="ＭＳ ゴシック" pitchFamily="49" charset="-128"/>
              <a:ea typeface="ＭＳ ゴシック" pitchFamily="49" charset="-128"/>
            </a:rPr>
            <a:t>ポイント改善した。これは、</a:t>
          </a:r>
          <a:r>
            <a:rPr kumimoji="1" lang="en-US" altLang="ja-JP" sz="1400">
              <a:solidFill>
                <a:schemeClr val="tx1"/>
              </a:solidFill>
              <a:latin typeface="ＭＳ ゴシック" pitchFamily="49" charset="-128"/>
              <a:ea typeface="ＭＳ ゴシック" pitchFamily="49" charset="-128"/>
            </a:rPr>
            <a:t>3</a:t>
          </a:r>
          <a:r>
            <a:rPr kumimoji="1" lang="ja-JP" altLang="en-US" sz="1400">
              <a:solidFill>
                <a:schemeClr val="tx1"/>
              </a:solidFill>
              <a:latin typeface="ＭＳ ゴシック" pitchFamily="49" charset="-128"/>
              <a:ea typeface="ＭＳ ゴシック" pitchFamily="49" charset="-128"/>
            </a:rPr>
            <a:t>ヵ年平均による公債費の減少によるものである。</a:t>
          </a:r>
        </a:p>
        <a:p>
          <a:r>
            <a:rPr kumimoji="1" lang="ja-JP" altLang="en-US" sz="1400">
              <a:solidFill>
                <a:schemeClr val="tx1"/>
              </a:solidFill>
              <a:latin typeface="ＭＳ ゴシック" pitchFamily="49" charset="-128"/>
              <a:ea typeface="ＭＳ ゴシック" pitchFamily="49" charset="-128"/>
            </a:rPr>
            <a:t>　今後も予定される公共施設等の老朽化対策や、新たな建設事業等に係る地方債では、交付税算入のある事業債を活用できるように事業計画を策定し、下水道事業の経営基盤強化とともに、引き続き実質公債費比率の抑制に努める。</a:t>
          </a:r>
        </a:p>
        <a:p>
          <a:endParaRPr kumimoji="1" lang="ja-JP" altLang="en-US" sz="1400">
            <a:solidFill>
              <a:schemeClr val="tx1"/>
            </a:solidFill>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大阪府太子町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latin typeface="ＭＳ ゴシック" pitchFamily="49" charset="-128"/>
              <a:ea typeface="ＭＳ ゴシック" pitchFamily="49" charset="-128"/>
            </a:rPr>
            <a:t>　令和</a:t>
          </a:r>
          <a:r>
            <a:rPr kumimoji="1" lang="en-US" altLang="ja-JP" sz="1400">
              <a:solidFill>
                <a:schemeClr val="tx1"/>
              </a:solidFill>
              <a:latin typeface="ＭＳ ゴシック" pitchFamily="49" charset="-128"/>
              <a:ea typeface="ＭＳ ゴシック" pitchFamily="49" charset="-128"/>
            </a:rPr>
            <a:t>5</a:t>
          </a:r>
          <a:r>
            <a:rPr kumimoji="1" lang="ja-JP" altLang="en-US" sz="1400">
              <a:solidFill>
                <a:schemeClr val="tx1"/>
              </a:solidFill>
              <a:latin typeface="ＭＳ ゴシック" pitchFamily="49" charset="-128"/>
              <a:ea typeface="ＭＳ ゴシック" pitchFamily="49" charset="-128"/>
            </a:rPr>
            <a:t>年度の将来負担比率は、昨年度に引き続き生じておらず、早期健全化基準（</a:t>
          </a:r>
          <a:r>
            <a:rPr kumimoji="1" lang="en-US" altLang="ja-JP" sz="1400">
              <a:solidFill>
                <a:schemeClr val="tx1"/>
              </a:solidFill>
              <a:latin typeface="ＭＳ ゴシック" pitchFamily="49" charset="-128"/>
              <a:ea typeface="ＭＳ ゴシック" pitchFamily="49" charset="-128"/>
            </a:rPr>
            <a:t>350</a:t>
          </a:r>
          <a:r>
            <a:rPr kumimoji="1" lang="ja-JP" altLang="en-US" sz="1400">
              <a:solidFill>
                <a:schemeClr val="tx1"/>
              </a:solidFill>
              <a:latin typeface="ＭＳ ゴシック" pitchFamily="49" charset="-128"/>
              <a:ea typeface="ＭＳ ゴシック" pitchFamily="49" charset="-128"/>
            </a:rPr>
            <a:t>％）を下回っている。</a:t>
          </a:r>
        </a:p>
        <a:p>
          <a:r>
            <a:rPr kumimoji="1" lang="ja-JP" altLang="en-US" sz="1400">
              <a:solidFill>
                <a:schemeClr val="tx1"/>
              </a:solidFill>
              <a:latin typeface="ＭＳ ゴシック" pitchFamily="49" charset="-128"/>
              <a:ea typeface="ＭＳ ゴシック" pitchFamily="49" charset="-128"/>
            </a:rPr>
            <a:t>　一般会計等に係る地方債の現在高は、過年度債の償還が進み、令和</a:t>
          </a:r>
          <a:r>
            <a:rPr kumimoji="1" lang="en-US" altLang="ja-JP" sz="1400">
              <a:solidFill>
                <a:schemeClr val="tx1"/>
              </a:solidFill>
              <a:latin typeface="ＭＳ ゴシック" pitchFamily="49" charset="-128"/>
              <a:ea typeface="ＭＳ ゴシック" pitchFamily="49" charset="-128"/>
            </a:rPr>
            <a:t>5</a:t>
          </a:r>
          <a:r>
            <a:rPr kumimoji="1" lang="ja-JP" altLang="en-US" sz="1400">
              <a:solidFill>
                <a:schemeClr val="tx1"/>
              </a:solidFill>
              <a:latin typeface="ＭＳ ゴシック" pitchFamily="49" charset="-128"/>
              <a:ea typeface="ＭＳ ゴシック" pitchFamily="49" charset="-128"/>
            </a:rPr>
            <a:t>年度末時点で</a:t>
          </a:r>
          <a:r>
            <a:rPr kumimoji="1" lang="en-US" altLang="ja-JP" sz="1400">
              <a:solidFill>
                <a:schemeClr val="tx1"/>
              </a:solidFill>
              <a:latin typeface="ＭＳ ゴシック" pitchFamily="49" charset="-128"/>
              <a:ea typeface="ＭＳ ゴシック" pitchFamily="49" charset="-128"/>
            </a:rPr>
            <a:t>3,985</a:t>
          </a:r>
          <a:r>
            <a:rPr kumimoji="1" lang="ja-JP" altLang="en-US" sz="1400">
              <a:solidFill>
                <a:schemeClr val="tx1"/>
              </a:solidFill>
              <a:latin typeface="ＭＳ ゴシック" pitchFamily="49" charset="-128"/>
              <a:ea typeface="ＭＳ ゴシック" pitchFamily="49" charset="-128"/>
            </a:rPr>
            <a:t>百万円となり、減少傾向にある。</a:t>
          </a:r>
        </a:p>
        <a:p>
          <a:r>
            <a:rPr kumimoji="1" lang="ja-JP" altLang="en-US" sz="1400">
              <a:solidFill>
                <a:schemeClr val="tx1"/>
              </a:solidFill>
              <a:latin typeface="ＭＳ ゴシック" pitchFamily="49" charset="-128"/>
              <a:ea typeface="ＭＳ ゴシック" pitchFamily="49" charset="-128"/>
            </a:rPr>
            <a:t>　その一方で、公共施設等の老朽化対策等で新たな需要が見込まれるため、一般会計における建設事業等の地方債では、交付税算入のある事業債を活用することとする。</a:t>
          </a:r>
          <a:endParaRPr kumimoji="1" lang="en-US" altLang="ja-JP" sz="1400">
            <a:solidFill>
              <a:schemeClr val="tx1"/>
            </a:solidFill>
            <a:latin typeface="ＭＳ ゴシック" pitchFamily="49" charset="-128"/>
            <a:ea typeface="ＭＳ ゴシック" pitchFamily="49" charset="-128"/>
          </a:endParaRPr>
        </a:p>
        <a:p>
          <a:r>
            <a:rPr kumimoji="1" lang="ja-JP" altLang="en-US" sz="1400">
              <a:solidFill>
                <a:schemeClr val="tx1"/>
              </a:solidFill>
              <a:latin typeface="ＭＳ ゴシック" pitchFamily="49" charset="-128"/>
              <a:ea typeface="ＭＳ ゴシック" pitchFamily="49" charset="-128"/>
            </a:rPr>
            <a:t>　また、退職手当の負担については、退職手当基金を計画的に利活用することにより、将来負担に備えた財政運営に努める。</a:t>
          </a:r>
        </a:p>
        <a:p>
          <a:endParaRPr kumimoji="1" lang="ja-JP" altLang="en-US" sz="1400">
            <a:solidFill>
              <a:schemeClr val="tx1"/>
            </a:solidFill>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大阪府太子町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年度の決算余剰金が発生したことから財政調整基金に</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84</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百万円積み立てたこと、財産売払収入などを「公共施設整備基金」に</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103</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百万円積立てたこと、ふるさと納税の推進に伴い「ふるさと太子応援基金」が</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98</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百万円増加したことなどにより、基金全体としては</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301</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今後、人口減少や少子高齢化等に伴う町税の減少により、歳入総額の減少が見込まれるため、一定額以上の財政調整基金の積み立てを計画的に行う。</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また、特定目的基金では、公共施設の老朽化が進んでいるため、「公共施設整備基金」への積み立てや、定年退職者の増加に備えて「退職手当基金」への積み立てを計画的に行っていく予定。</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・公共施設整備基金：公共施設の耐震化等を整備することを目的</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・ふるさと太子応援基金：町に対し貢献、応援しようという趣旨の寄附金を財源として、町のまちづくりに資することを目的</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・退職手当基金：職員の退職手当の資金に充てることを目的</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・公共施設整備基金：今後の公共施設の老朽化対策に備え、財産売払収入などに伴う積立てを行ったことにより、</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103</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百円の増加。</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・ふるさと太子応援基金：ふるさと納税の推進に伴い、寄附金</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325</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百万円の積み立てを行い、寄附の目的事業への充当として</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227</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百万円の取崩しを行った結果、</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99</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百万円の増加。</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・退職手当基金：計画的な積み立てを行ったことによる</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0.5</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百万円の増加。</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・公共施設整備基金：公共施設の老朽化が進んでいるため、計画的に積み立てを行っていく予定。</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・ふるさと太子応援基金：ふるさと納税の寄附金を基金に積み立てた後、寄附の目的事業に充当するため、計画的な取崩しを行っていく予定。</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・退職手当基金：今後の定年退職に備えた計画的な積み立て、取崩しを行っていく予定。</a:t>
          </a: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年度の決算余剰金が発生したことから、財政調整基金に</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84</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百万円積み立てたことにより増加。</a:t>
          </a: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財政調整基金の残高は、今後の人口減少等による歳入総額の減少に備えるため、標準財政規模の</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％相当額以上となるように努めることとしている。</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将来の臨時財政対策債に係る元利償還金の返済に充てるため、</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18</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百万円積み立てたことにより増加。</a:t>
          </a: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地方債の償還計画を踏まえ、計画的に積み立て、取崩しを行っていく予定。</a:t>
          </a: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8405DCE3-8052-4D2B-BB63-24A7A14743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D66811EC-A4B0-4208-8DCE-A7DD2A0B6A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B60C29B8-8504-4361-9C31-169EC920816F}"/>
            </a:ext>
          </a:extLst>
        </xdr:cNvPr>
        <xdr:cNvSpPr/>
      </xdr:nvSpPr>
      <xdr:spPr>
        <a:xfrm>
          <a:off x="1149858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6687DFEA-51D7-4C36-89FC-C2C54EF0126E}"/>
            </a:ext>
          </a:extLst>
        </xdr:cNvPr>
        <xdr:cNvSpPr/>
      </xdr:nvSpPr>
      <xdr:spPr>
        <a:xfrm>
          <a:off x="1283970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97DE93FD-5A3A-441A-B828-7FF2DAAEE104}"/>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062DDFAA-D169-44A1-B4AE-A79C7913B372}"/>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A1ED7CEE-5216-430E-AB67-94FC6C0C36AA}"/>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F9B15CFA-076D-4AB8-9519-4875B7804597}"/>
            </a:ext>
          </a:extLst>
        </xdr:cNvPr>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E0FBAF39-F640-4D61-B25F-590B35BA46C6}"/>
            </a:ext>
          </a:extLst>
        </xdr:cNvPr>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5F1B05A0-BDC6-4813-9FBB-D705BD096F50}"/>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1CC39D8B-6D7A-4A8D-907A-3FFE2B53F21B}"/>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FF7B956C-2964-44ED-BFBA-328FAE41808F}"/>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C39D5BD6-14BE-4345-97CC-486420BC2605}"/>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B520B28B-5134-434B-A14E-C054DD05CA58}"/>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BCB478FD-6DE0-4D55-BA9F-D5A17D8D5374}"/>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AC6C95FB-30AA-44A6-9CFD-8A8928E990AC}"/>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大阪府太子町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054661AB-2774-4F79-A2CE-5A776BED56C5}"/>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7F0A7EB2-A3DF-4940-AB28-5D49E8DFC9D9}"/>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96838A4B-E7FD-4655-B373-B4C34521EDE7}"/>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EB490E46-3632-4361-A3B0-4C822EF7FF3E}"/>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25BE9F05-45D6-4836-A926-C8F3F7D37B64}"/>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19DA5C4B-91CF-423D-83E5-94DFF86578DA}"/>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12,813
12,673
14.17
6,370,183
6,166,607
164,494
3,473,227
3,985,376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2B1F452E-30F3-43CB-88AD-08AA652696C2}"/>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F4689B66-C6E6-4412-B031-1C86621E96D5}"/>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FCFE5E63-E185-4CB0-B1DC-F7DFA07F01F8}"/>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7CA9AF6B-A3CD-4A6A-B17E-D0E7B8DCEB7F}"/>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B85390C6-B5E3-4C99-93EC-8FF4C1D4BDBA}"/>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082B5705-EAA2-4123-8981-505823917540}"/>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F908C232-882B-4657-89E8-23DCB2706B59}"/>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4098B2E9-D894-464F-9E2E-4B9EBB6CB5A0}"/>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E8C9D902-1E59-4A24-85E5-7A2289D0ACBE}"/>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2079E9D3-AC7D-4B48-BE11-5A885FBFD610}"/>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AEAB8CF0-CEC1-4F7A-B01E-59268E239F84}"/>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515DD0B4-ED89-4938-A2EC-CA6C4E64409B}"/>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447DEE1F-0039-4662-B3FD-4FA80379B41E}"/>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001B5511-6C7D-423C-812D-DEE67613D9A0}"/>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74566422-ADC7-4220-AA09-751C3DFA44D7}"/>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AE2AC648-60A2-4DCE-ACEF-1E49D4648A69}"/>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27615F1F-3180-4EB0-AFC4-113D3B9510ED}"/>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B7F3611E-9F2B-46E4-8427-6F5DA4A3885B}"/>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19E2EFAE-89CD-4B3B-A97F-79B9A806C364}"/>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EDFA6AEE-3263-4D0E-97FC-BF4700C17519}"/>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006AF4BA-B210-4308-BAFB-E2C351B7BA9F}"/>
            </a:ext>
          </a:extLst>
        </xdr:cNvPr>
        <xdr:cNvSpPr txBox="1"/>
      </xdr:nvSpPr>
      <xdr:spPr>
        <a:xfrm>
          <a:off x="419100" y="343344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05DBEF80-10FC-445E-A9C0-5D8D327CB1E5}"/>
            </a:ext>
          </a:extLst>
        </xdr:cNvPr>
        <xdr:cNvSpPr txBox="1"/>
      </xdr:nvSpPr>
      <xdr:spPr>
        <a:xfrm>
          <a:off x="419100" y="367093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0B305FBD-4BF3-4522-9EEA-F03EAC0357AB}"/>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6CAEF540-4F5A-4AFD-8DF4-3AA9147A0318}"/>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4CB1CDF7-C5DD-4394-946E-F97A100E3A9E}"/>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[ 64.0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39161D36-5CC0-49AA-B469-4B7A4C29ED6B}"/>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D041881A-3E14-4563-8790-CBCD9246A72A}"/>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DE34E96A-B634-427A-95EA-C03A32E65B32}"/>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3D66A9F1-D0DB-40CC-952B-BFDEB468B0E1}"/>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9CDBF8FE-BCAA-4EEC-AF9D-40C57AA5670F}"/>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987091CD-C87A-455B-BE0E-E09AB306C9AA}"/>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8B53C6CF-919A-4267-8DEE-19B8FCFF7366}"/>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404962CA-61C3-48A3-AE07-55AC273ADC67}"/>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769FA952-DCE6-4122-874B-12E2BC62AE9D}"/>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4BC539FD-6861-4D7A-B0AA-AE87C4AC3BA2}"/>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a:t>
          </a:r>
          <a:r>
            <a:rPr kumimoji="1" lang="ja-JP" altLang="en-US" sz="1050">
              <a:latin typeface="ＭＳ Ｐゴシック" panose="020B0600070205080204" pitchFamily="50" charset="-128"/>
              <a:ea typeface="ＭＳ Ｐゴシック" panose="020B0600070205080204" pitchFamily="50" charset="-128"/>
            </a:rPr>
            <a:t>有形固定資産減価償却率は、令和２年度まで類似団体よりやや高い水準で推移していたが、令和３年度に老朽化した施設の集約化・複合化を実施したことにより、令和３年度以降の比率は類似団体内平均値を下回っている。</a:t>
          </a:r>
        </a:p>
        <a:p>
          <a:r>
            <a:rPr kumimoji="1" lang="ja-JP" altLang="en-US" sz="1050">
              <a:latin typeface="ＭＳ Ｐゴシック" panose="020B0600070205080204" pitchFamily="50" charset="-128"/>
              <a:ea typeface="ＭＳ Ｐゴシック" panose="020B0600070205080204" pitchFamily="50" charset="-128"/>
            </a:rPr>
            <a:t>　しかしながら、令和４年度に続き、令和５年度も前年度に比べて</a:t>
          </a:r>
          <a:r>
            <a:rPr kumimoji="1" lang="en-US" altLang="ja-JP" sz="1050">
              <a:latin typeface="ＭＳ Ｐゴシック" panose="020B0600070205080204" pitchFamily="50" charset="-128"/>
              <a:ea typeface="ＭＳ Ｐゴシック" panose="020B0600070205080204" pitchFamily="50" charset="-128"/>
            </a:rPr>
            <a:t>1.7</a:t>
          </a:r>
          <a:r>
            <a:rPr kumimoji="1" lang="ja-JP" altLang="en-US" sz="1050">
              <a:latin typeface="ＭＳ Ｐゴシック" panose="020B0600070205080204" pitchFamily="50" charset="-128"/>
              <a:ea typeface="ＭＳ Ｐゴシック" panose="020B0600070205080204" pitchFamily="50" charset="-128"/>
            </a:rPr>
            <a:t>ポイント上昇し、施設の老朽化が進んでいることが表れている。今後も、公共施設等の長寿命化や更新に多額の費用が必要となるため、公共施設等総合管理計画や個別施設計画に基づき、適正管理に努める。</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5CCF39FF-43AA-4314-8A9C-869EA3C0CAC2}"/>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6ADAAE1F-C224-4B66-950B-31C9F60B2DC2}"/>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a:extLst>
            <a:ext uri="{FF2B5EF4-FFF2-40B4-BE49-F238E27FC236}">
              <a16:creationId xmlns:a16="http://schemas.microsoft.com/office/drawing/2014/main" id="{1C1E6267-E11F-46FF-93FF-5BBD34F40755}"/>
            </a:ext>
          </a:extLst>
        </xdr:cNvPr>
        <xdr:cNvSpPr txBox="1"/>
      </xdr:nvSpPr>
      <xdr:spPr>
        <a:xfrm>
          <a:off x="721516" y="687913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69850</xdr:rowOff>
    </xdr:from>
    <xdr:to>
      <xdr:col>27</xdr:col>
      <xdr:colOff>73025</xdr:colOff>
      <xdr:row>35</xdr:row>
      <xdr:rowOff>69850</xdr:rowOff>
    </xdr:to>
    <xdr:cxnSp macro="">
      <xdr:nvCxnSpPr>
        <xdr:cNvPr id="62" name="直線コネクタ 61">
          <a:extLst>
            <a:ext uri="{FF2B5EF4-FFF2-40B4-BE49-F238E27FC236}">
              <a16:creationId xmlns:a16="http://schemas.microsoft.com/office/drawing/2014/main" id="{D553F789-4E8B-4CB1-9D5E-D3A7FB15B629}"/>
            </a:ext>
          </a:extLst>
        </xdr:cNvPr>
        <xdr:cNvCxnSpPr/>
      </xdr:nvCxnSpPr>
      <xdr:spPr>
        <a:xfrm>
          <a:off x="1127125" y="6706870"/>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147499</xdr:rowOff>
    </xdr:from>
    <xdr:ext cx="359394" cy="225703"/>
    <xdr:sp macro="" textlink="">
      <xdr:nvSpPr>
        <xdr:cNvPr id="63" name="テキスト ボックス 62">
          <a:extLst>
            <a:ext uri="{FF2B5EF4-FFF2-40B4-BE49-F238E27FC236}">
              <a16:creationId xmlns:a16="http://schemas.microsoft.com/office/drawing/2014/main" id="{FC2CE3AB-AE1C-4769-995B-C362BCF2F8EC}"/>
            </a:ext>
          </a:extLst>
        </xdr:cNvPr>
        <xdr:cNvSpPr txBox="1"/>
      </xdr:nvSpPr>
      <xdr:spPr>
        <a:xfrm>
          <a:off x="772811" y="661687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142875</xdr:rowOff>
    </xdr:from>
    <xdr:to>
      <xdr:col>27</xdr:col>
      <xdr:colOff>73025</xdr:colOff>
      <xdr:row>33</xdr:row>
      <xdr:rowOff>142875</xdr:rowOff>
    </xdr:to>
    <xdr:cxnSp macro="">
      <xdr:nvCxnSpPr>
        <xdr:cNvPr id="64" name="直線コネクタ 63">
          <a:extLst>
            <a:ext uri="{FF2B5EF4-FFF2-40B4-BE49-F238E27FC236}">
              <a16:creationId xmlns:a16="http://schemas.microsoft.com/office/drawing/2014/main" id="{F3341F37-F6F5-49BF-A966-7A03981DBE5B}"/>
            </a:ext>
          </a:extLst>
        </xdr:cNvPr>
        <xdr:cNvCxnSpPr/>
      </xdr:nvCxnSpPr>
      <xdr:spPr>
        <a:xfrm>
          <a:off x="1127125" y="644461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49074</xdr:rowOff>
    </xdr:from>
    <xdr:ext cx="359394" cy="225703"/>
    <xdr:sp macro="" textlink="">
      <xdr:nvSpPr>
        <xdr:cNvPr id="65" name="テキスト ボックス 64">
          <a:extLst>
            <a:ext uri="{FF2B5EF4-FFF2-40B4-BE49-F238E27FC236}">
              <a16:creationId xmlns:a16="http://schemas.microsoft.com/office/drawing/2014/main" id="{D2463ED0-B0B5-4E75-AB3E-615BB20D26C8}"/>
            </a:ext>
          </a:extLst>
        </xdr:cNvPr>
        <xdr:cNvSpPr txBox="1"/>
      </xdr:nvSpPr>
      <xdr:spPr>
        <a:xfrm>
          <a:off x="772811" y="635081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44450</xdr:rowOff>
    </xdr:from>
    <xdr:to>
      <xdr:col>27</xdr:col>
      <xdr:colOff>73025</xdr:colOff>
      <xdr:row>32</xdr:row>
      <xdr:rowOff>44450</xdr:rowOff>
    </xdr:to>
    <xdr:cxnSp macro="">
      <xdr:nvCxnSpPr>
        <xdr:cNvPr id="66" name="直線コネクタ 65">
          <a:extLst>
            <a:ext uri="{FF2B5EF4-FFF2-40B4-BE49-F238E27FC236}">
              <a16:creationId xmlns:a16="http://schemas.microsoft.com/office/drawing/2014/main" id="{BC32D211-99B2-4363-AFBF-890868E986D7}"/>
            </a:ext>
          </a:extLst>
        </xdr:cNvPr>
        <xdr:cNvCxnSpPr/>
      </xdr:nvCxnSpPr>
      <xdr:spPr>
        <a:xfrm>
          <a:off x="1127125" y="6178550"/>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122099</xdr:rowOff>
    </xdr:from>
    <xdr:ext cx="359394" cy="225703"/>
    <xdr:sp macro="" textlink="">
      <xdr:nvSpPr>
        <xdr:cNvPr id="67" name="テキスト ボックス 66">
          <a:extLst>
            <a:ext uri="{FF2B5EF4-FFF2-40B4-BE49-F238E27FC236}">
              <a16:creationId xmlns:a16="http://schemas.microsoft.com/office/drawing/2014/main" id="{4AC130B8-D37E-40B8-A3D6-BDB3C5C21A95}"/>
            </a:ext>
          </a:extLst>
        </xdr:cNvPr>
        <xdr:cNvSpPr txBox="1"/>
      </xdr:nvSpPr>
      <xdr:spPr>
        <a:xfrm>
          <a:off x="772811" y="608855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8" name="直線コネクタ 67">
          <a:extLst>
            <a:ext uri="{FF2B5EF4-FFF2-40B4-BE49-F238E27FC236}">
              <a16:creationId xmlns:a16="http://schemas.microsoft.com/office/drawing/2014/main" id="{7A3E9F6E-4434-4A41-AA81-D22A7C76D198}"/>
            </a:ext>
          </a:extLst>
        </xdr:cNvPr>
        <xdr:cNvCxnSpPr/>
      </xdr:nvCxnSpPr>
      <xdr:spPr>
        <a:xfrm>
          <a:off x="1127125" y="59162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9" name="テキスト ボックス 68">
          <a:extLst>
            <a:ext uri="{FF2B5EF4-FFF2-40B4-BE49-F238E27FC236}">
              <a16:creationId xmlns:a16="http://schemas.microsoft.com/office/drawing/2014/main" id="{724E323B-17A6-432C-866E-25683A52F498}"/>
            </a:ext>
          </a:extLst>
        </xdr:cNvPr>
        <xdr:cNvSpPr txBox="1"/>
      </xdr:nvSpPr>
      <xdr:spPr>
        <a:xfrm>
          <a:off x="77281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19050</xdr:rowOff>
    </xdr:from>
    <xdr:to>
      <xdr:col>27</xdr:col>
      <xdr:colOff>73025</xdr:colOff>
      <xdr:row>29</xdr:row>
      <xdr:rowOff>19050</xdr:rowOff>
    </xdr:to>
    <xdr:cxnSp macro="">
      <xdr:nvCxnSpPr>
        <xdr:cNvPr id="70" name="直線コネクタ 69">
          <a:extLst>
            <a:ext uri="{FF2B5EF4-FFF2-40B4-BE49-F238E27FC236}">
              <a16:creationId xmlns:a16="http://schemas.microsoft.com/office/drawing/2014/main" id="{7D57B9C3-CE1F-4806-BC25-E2A2995B96F9}"/>
            </a:ext>
          </a:extLst>
        </xdr:cNvPr>
        <xdr:cNvCxnSpPr/>
      </xdr:nvCxnSpPr>
      <xdr:spPr>
        <a:xfrm>
          <a:off x="1127125" y="5650230"/>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96699</xdr:rowOff>
    </xdr:from>
    <xdr:ext cx="359394" cy="225703"/>
    <xdr:sp macro="" textlink="">
      <xdr:nvSpPr>
        <xdr:cNvPr id="71" name="テキスト ボックス 70">
          <a:extLst>
            <a:ext uri="{FF2B5EF4-FFF2-40B4-BE49-F238E27FC236}">
              <a16:creationId xmlns:a16="http://schemas.microsoft.com/office/drawing/2014/main" id="{73129A61-8ED1-4AC4-A2A3-8E3F5C313FF5}"/>
            </a:ext>
          </a:extLst>
        </xdr:cNvPr>
        <xdr:cNvSpPr txBox="1"/>
      </xdr:nvSpPr>
      <xdr:spPr>
        <a:xfrm>
          <a:off x="772811" y="556023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92075</xdr:rowOff>
    </xdr:from>
    <xdr:to>
      <xdr:col>27</xdr:col>
      <xdr:colOff>73025</xdr:colOff>
      <xdr:row>27</xdr:row>
      <xdr:rowOff>92075</xdr:rowOff>
    </xdr:to>
    <xdr:cxnSp macro="">
      <xdr:nvCxnSpPr>
        <xdr:cNvPr id="72" name="直線コネクタ 71">
          <a:extLst>
            <a:ext uri="{FF2B5EF4-FFF2-40B4-BE49-F238E27FC236}">
              <a16:creationId xmlns:a16="http://schemas.microsoft.com/office/drawing/2014/main" id="{F48D78A5-B965-41BD-8A65-CFDA825D0412}"/>
            </a:ext>
          </a:extLst>
        </xdr:cNvPr>
        <xdr:cNvCxnSpPr/>
      </xdr:nvCxnSpPr>
      <xdr:spPr>
        <a:xfrm>
          <a:off x="1127125" y="538797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169724</xdr:rowOff>
    </xdr:from>
    <xdr:ext cx="359394" cy="225703"/>
    <xdr:sp macro="" textlink="">
      <xdr:nvSpPr>
        <xdr:cNvPr id="73" name="テキスト ボックス 72">
          <a:extLst>
            <a:ext uri="{FF2B5EF4-FFF2-40B4-BE49-F238E27FC236}">
              <a16:creationId xmlns:a16="http://schemas.microsoft.com/office/drawing/2014/main" id="{17E7B704-0086-4F73-BBA2-29AB07871951}"/>
            </a:ext>
          </a:extLst>
        </xdr:cNvPr>
        <xdr:cNvSpPr txBox="1"/>
      </xdr:nvSpPr>
      <xdr:spPr>
        <a:xfrm>
          <a:off x="772811" y="529798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25</xdr:row>
      <xdr:rowOff>165100</xdr:rowOff>
    </xdr:from>
    <xdr:to>
      <xdr:col>27</xdr:col>
      <xdr:colOff>73025</xdr:colOff>
      <xdr:row>25</xdr:row>
      <xdr:rowOff>165100</xdr:rowOff>
    </xdr:to>
    <xdr:cxnSp macro="">
      <xdr:nvCxnSpPr>
        <xdr:cNvPr id="74" name="直線コネクタ 73">
          <a:extLst>
            <a:ext uri="{FF2B5EF4-FFF2-40B4-BE49-F238E27FC236}">
              <a16:creationId xmlns:a16="http://schemas.microsoft.com/office/drawing/2014/main" id="{09002775-E3BC-47FF-BD9D-7C5246464BB7}"/>
            </a:ext>
          </a:extLst>
        </xdr:cNvPr>
        <xdr:cNvCxnSpPr/>
      </xdr:nvCxnSpPr>
      <xdr:spPr>
        <a:xfrm>
          <a:off x="1127125" y="5125720"/>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71299</xdr:rowOff>
    </xdr:from>
    <xdr:ext cx="359394" cy="225703"/>
    <xdr:sp macro="" textlink="">
      <xdr:nvSpPr>
        <xdr:cNvPr id="75" name="テキスト ボックス 74">
          <a:extLst>
            <a:ext uri="{FF2B5EF4-FFF2-40B4-BE49-F238E27FC236}">
              <a16:creationId xmlns:a16="http://schemas.microsoft.com/office/drawing/2014/main" id="{EE7CE289-11E1-4411-8F2F-DB54523F0688}"/>
            </a:ext>
          </a:extLst>
        </xdr:cNvPr>
        <xdr:cNvSpPr txBox="1"/>
      </xdr:nvSpPr>
      <xdr:spPr>
        <a:xfrm>
          <a:off x="772811" y="503191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6" name="直線コネクタ 75">
          <a:extLst>
            <a:ext uri="{FF2B5EF4-FFF2-40B4-BE49-F238E27FC236}">
              <a16:creationId xmlns:a16="http://schemas.microsoft.com/office/drawing/2014/main" id="{93D3A0C4-5262-43D6-AD8B-46F7D7E748BE}"/>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7" name="テキスト ボックス 76">
          <a:extLst>
            <a:ext uri="{FF2B5EF4-FFF2-40B4-BE49-F238E27FC236}">
              <a16:creationId xmlns:a16="http://schemas.microsoft.com/office/drawing/2014/main" id="{87811F6D-1103-43F9-9D8A-08377D6CAFF9}"/>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8" name="有形固定資産減価償却率グラフ枠">
          <a:extLst>
            <a:ext uri="{FF2B5EF4-FFF2-40B4-BE49-F238E27FC236}">
              <a16:creationId xmlns:a16="http://schemas.microsoft.com/office/drawing/2014/main" id="{FE36C340-0467-4152-838B-7228F1B8B504}"/>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90805</xdr:rowOff>
    </xdr:from>
    <xdr:to>
      <xdr:col>23</xdr:col>
      <xdr:colOff>85090</xdr:colOff>
      <xdr:row>34</xdr:row>
      <xdr:rowOff>55087</xdr:rowOff>
    </xdr:to>
    <xdr:cxnSp macro="">
      <xdr:nvCxnSpPr>
        <xdr:cNvPr id="79" name="直線コネクタ 78">
          <a:extLst>
            <a:ext uri="{FF2B5EF4-FFF2-40B4-BE49-F238E27FC236}">
              <a16:creationId xmlns:a16="http://schemas.microsoft.com/office/drawing/2014/main" id="{41A0EC7A-0065-4570-AAE8-FE40AFE5506A}"/>
            </a:ext>
          </a:extLst>
        </xdr:cNvPr>
        <xdr:cNvCxnSpPr/>
      </xdr:nvCxnSpPr>
      <xdr:spPr>
        <a:xfrm flipV="1">
          <a:off x="4206240" y="5219065"/>
          <a:ext cx="1270" cy="1305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58914</xdr:rowOff>
    </xdr:from>
    <xdr:ext cx="405111" cy="259045"/>
    <xdr:sp macro="" textlink="">
      <xdr:nvSpPr>
        <xdr:cNvPr id="80" name="有形固定資産減価償却率最小値テキスト">
          <a:extLst>
            <a:ext uri="{FF2B5EF4-FFF2-40B4-BE49-F238E27FC236}">
              <a16:creationId xmlns:a16="http://schemas.microsoft.com/office/drawing/2014/main" id="{D4EA414A-D92C-4A50-848C-EFB53155DA43}"/>
            </a:ext>
          </a:extLst>
        </xdr:cNvPr>
        <xdr:cNvSpPr txBox="1"/>
      </xdr:nvSpPr>
      <xdr:spPr>
        <a:xfrm>
          <a:off x="4258945" y="65282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55087</xdr:rowOff>
    </xdr:from>
    <xdr:to>
      <xdr:col>23</xdr:col>
      <xdr:colOff>174625</xdr:colOff>
      <xdr:row>34</xdr:row>
      <xdr:rowOff>55087</xdr:rowOff>
    </xdr:to>
    <xdr:cxnSp macro="">
      <xdr:nvCxnSpPr>
        <xdr:cNvPr id="81" name="直線コネクタ 80">
          <a:extLst>
            <a:ext uri="{FF2B5EF4-FFF2-40B4-BE49-F238E27FC236}">
              <a16:creationId xmlns:a16="http://schemas.microsoft.com/office/drawing/2014/main" id="{0C68CA19-7EE5-4444-9B0A-2C330D6C1814}"/>
            </a:ext>
          </a:extLst>
        </xdr:cNvPr>
        <xdr:cNvCxnSpPr/>
      </xdr:nvCxnSpPr>
      <xdr:spPr>
        <a:xfrm>
          <a:off x="4119245" y="6524467"/>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37482</xdr:rowOff>
    </xdr:from>
    <xdr:ext cx="405111" cy="259045"/>
    <xdr:sp macro="" textlink="">
      <xdr:nvSpPr>
        <xdr:cNvPr id="82" name="有形固定資産減価償却率最大値テキスト">
          <a:extLst>
            <a:ext uri="{FF2B5EF4-FFF2-40B4-BE49-F238E27FC236}">
              <a16:creationId xmlns:a16="http://schemas.microsoft.com/office/drawing/2014/main" id="{9F404497-FF40-490F-8FD0-3DDF9F61A093}"/>
            </a:ext>
          </a:extLst>
        </xdr:cNvPr>
        <xdr:cNvSpPr txBox="1"/>
      </xdr:nvSpPr>
      <xdr:spPr>
        <a:xfrm>
          <a:off x="4258945" y="499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90805</xdr:rowOff>
    </xdr:from>
    <xdr:to>
      <xdr:col>23</xdr:col>
      <xdr:colOff>174625</xdr:colOff>
      <xdr:row>26</xdr:row>
      <xdr:rowOff>90805</xdr:rowOff>
    </xdr:to>
    <xdr:cxnSp macro="">
      <xdr:nvCxnSpPr>
        <xdr:cNvPr id="83" name="直線コネクタ 82">
          <a:extLst>
            <a:ext uri="{FF2B5EF4-FFF2-40B4-BE49-F238E27FC236}">
              <a16:creationId xmlns:a16="http://schemas.microsoft.com/office/drawing/2014/main" id="{6E5B6AEE-6132-4CC0-902F-DE61EC1637F3}"/>
            </a:ext>
          </a:extLst>
        </xdr:cNvPr>
        <xdr:cNvCxnSpPr/>
      </xdr:nvCxnSpPr>
      <xdr:spPr>
        <a:xfrm>
          <a:off x="4119245" y="5219065"/>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163847</xdr:rowOff>
    </xdr:from>
    <xdr:ext cx="405111" cy="259045"/>
    <xdr:sp macro="" textlink="">
      <xdr:nvSpPr>
        <xdr:cNvPr id="84" name="有形固定資産減価償却率平均値テキスト">
          <a:extLst>
            <a:ext uri="{FF2B5EF4-FFF2-40B4-BE49-F238E27FC236}">
              <a16:creationId xmlns:a16="http://schemas.microsoft.com/office/drawing/2014/main" id="{A6F65EA7-9F8D-4C24-B8E8-E898A11F8D2B}"/>
            </a:ext>
          </a:extLst>
        </xdr:cNvPr>
        <xdr:cNvSpPr txBox="1"/>
      </xdr:nvSpPr>
      <xdr:spPr>
        <a:xfrm>
          <a:off x="4258945" y="59626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13970</xdr:rowOff>
    </xdr:from>
    <xdr:to>
      <xdr:col>23</xdr:col>
      <xdr:colOff>136525</xdr:colOff>
      <xdr:row>31</xdr:row>
      <xdr:rowOff>115570</xdr:rowOff>
    </xdr:to>
    <xdr:sp macro="" textlink="">
      <xdr:nvSpPr>
        <xdr:cNvPr id="85" name="フローチャート: 判断 84">
          <a:extLst>
            <a:ext uri="{FF2B5EF4-FFF2-40B4-BE49-F238E27FC236}">
              <a16:creationId xmlns:a16="http://schemas.microsoft.com/office/drawing/2014/main" id="{E5462422-5FE5-4C43-A7A5-3E2FB4C72C04}"/>
            </a:ext>
          </a:extLst>
        </xdr:cNvPr>
        <xdr:cNvSpPr/>
      </xdr:nvSpPr>
      <xdr:spPr>
        <a:xfrm>
          <a:off x="4157345" y="5980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155734</xdr:rowOff>
    </xdr:from>
    <xdr:to>
      <xdr:col>19</xdr:col>
      <xdr:colOff>187325</xdr:colOff>
      <xdr:row>31</xdr:row>
      <xdr:rowOff>85884</xdr:rowOff>
    </xdr:to>
    <xdr:sp macro="" textlink="">
      <xdr:nvSpPr>
        <xdr:cNvPr id="86" name="フローチャート: 判断 85">
          <a:extLst>
            <a:ext uri="{FF2B5EF4-FFF2-40B4-BE49-F238E27FC236}">
              <a16:creationId xmlns:a16="http://schemas.microsoft.com/office/drawing/2014/main" id="{A6C6DB2C-1A08-4D63-B3DB-A9CBF8960590}"/>
            </a:ext>
          </a:extLst>
        </xdr:cNvPr>
        <xdr:cNvSpPr/>
      </xdr:nvSpPr>
      <xdr:spPr>
        <a:xfrm>
          <a:off x="3537585" y="595455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144939</xdr:rowOff>
    </xdr:from>
    <xdr:to>
      <xdr:col>15</xdr:col>
      <xdr:colOff>187325</xdr:colOff>
      <xdr:row>31</xdr:row>
      <xdr:rowOff>75089</xdr:rowOff>
    </xdr:to>
    <xdr:sp macro="" textlink="">
      <xdr:nvSpPr>
        <xdr:cNvPr id="87" name="フローチャート: 判断 86">
          <a:extLst>
            <a:ext uri="{FF2B5EF4-FFF2-40B4-BE49-F238E27FC236}">
              <a16:creationId xmlns:a16="http://schemas.microsoft.com/office/drawing/2014/main" id="{420CFDDA-0A89-4CC3-99BF-9403EE071D20}"/>
            </a:ext>
          </a:extLst>
        </xdr:cNvPr>
        <xdr:cNvSpPr/>
      </xdr:nvSpPr>
      <xdr:spPr>
        <a:xfrm>
          <a:off x="2867025" y="594375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120650</xdr:rowOff>
    </xdr:from>
    <xdr:to>
      <xdr:col>11</xdr:col>
      <xdr:colOff>187325</xdr:colOff>
      <xdr:row>31</xdr:row>
      <xdr:rowOff>50800</xdr:rowOff>
    </xdr:to>
    <xdr:sp macro="" textlink="">
      <xdr:nvSpPr>
        <xdr:cNvPr id="88" name="フローチャート: 判断 87">
          <a:extLst>
            <a:ext uri="{FF2B5EF4-FFF2-40B4-BE49-F238E27FC236}">
              <a16:creationId xmlns:a16="http://schemas.microsoft.com/office/drawing/2014/main" id="{83F2F4D0-A9D3-4A0C-B779-E2ACA04A97A9}"/>
            </a:ext>
          </a:extLst>
        </xdr:cNvPr>
        <xdr:cNvSpPr/>
      </xdr:nvSpPr>
      <xdr:spPr>
        <a:xfrm>
          <a:off x="2196465" y="59194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99060</xdr:rowOff>
    </xdr:from>
    <xdr:to>
      <xdr:col>7</xdr:col>
      <xdr:colOff>187325</xdr:colOff>
      <xdr:row>31</xdr:row>
      <xdr:rowOff>29210</xdr:rowOff>
    </xdr:to>
    <xdr:sp macro="" textlink="">
      <xdr:nvSpPr>
        <xdr:cNvPr id="89" name="フローチャート: 判断 88">
          <a:extLst>
            <a:ext uri="{FF2B5EF4-FFF2-40B4-BE49-F238E27FC236}">
              <a16:creationId xmlns:a16="http://schemas.microsoft.com/office/drawing/2014/main" id="{A2E4204F-3515-4493-A324-3FCAA2A9F18F}"/>
            </a:ext>
          </a:extLst>
        </xdr:cNvPr>
        <xdr:cNvSpPr/>
      </xdr:nvSpPr>
      <xdr:spPr>
        <a:xfrm>
          <a:off x="1525905" y="58978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BE56A5E1-5DDF-4A47-AB12-0FAD764220F4}"/>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A60872E5-105C-4D93-8389-A73BE4C7D0FB}"/>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6CD23D1E-3B5F-4BFA-B361-FEB2D0FA321B}"/>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3" name="テキスト ボックス 92">
          <a:extLst>
            <a:ext uri="{FF2B5EF4-FFF2-40B4-BE49-F238E27FC236}">
              <a16:creationId xmlns:a16="http://schemas.microsoft.com/office/drawing/2014/main" id="{1EFBB40D-5D97-4CB2-BF46-C5F779C1F013}"/>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4" name="テキスト ボックス 93">
          <a:extLst>
            <a:ext uri="{FF2B5EF4-FFF2-40B4-BE49-F238E27FC236}">
              <a16:creationId xmlns:a16="http://schemas.microsoft.com/office/drawing/2014/main" id="{EECE31EA-6559-481F-91DF-5A7AD25A79D9}"/>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3175</xdr:rowOff>
    </xdr:from>
    <xdr:to>
      <xdr:col>23</xdr:col>
      <xdr:colOff>136525</xdr:colOff>
      <xdr:row>31</xdr:row>
      <xdr:rowOff>104775</xdr:rowOff>
    </xdr:to>
    <xdr:sp macro="" textlink="">
      <xdr:nvSpPr>
        <xdr:cNvPr id="95" name="楕円 94">
          <a:extLst>
            <a:ext uri="{FF2B5EF4-FFF2-40B4-BE49-F238E27FC236}">
              <a16:creationId xmlns:a16="http://schemas.microsoft.com/office/drawing/2014/main" id="{F2265C5F-60C4-498A-9F9A-771547FD894F}"/>
            </a:ext>
          </a:extLst>
        </xdr:cNvPr>
        <xdr:cNvSpPr/>
      </xdr:nvSpPr>
      <xdr:spPr>
        <a:xfrm>
          <a:off x="4157345" y="5969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26052</xdr:rowOff>
    </xdr:from>
    <xdr:ext cx="405111" cy="259045"/>
    <xdr:sp macro="" textlink="">
      <xdr:nvSpPr>
        <xdr:cNvPr id="96" name="有形固定資産減価償却率該当値テキスト">
          <a:extLst>
            <a:ext uri="{FF2B5EF4-FFF2-40B4-BE49-F238E27FC236}">
              <a16:creationId xmlns:a16="http://schemas.microsoft.com/office/drawing/2014/main" id="{3B9455E6-E3DA-409F-A897-7CBB798B39F2}"/>
            </a:ext>
          </a:extLst>
        </xdr:cNvPr>
        <xdr:cNvSpPr txBox="1"/>
      </xdr:nvSpPr>
      <xdr:spPr>
        <a:xfrm>
          <a:off x="4258945" y="5824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128746</xdr:rowOff>
    </xdr:from>
    <xdr:to>
      <xdr:col>19</xdr:col>
      <xdr:colOff>187325</xdr:colOff>
      <xdr:row>31</xdr:row>
      <xdr:rowOff>58896</xdr:rowOff>
    </xdr:to>
    <xdr:sp macro="" textlink="">
      <xdr:nvSpPr>
        <xdr:cNvPr id="97" name="楕円 96">
          <a:extLst>
            <a:ext uri="{FF2B5EF4-FFF2-40B4-BE49-F238E27FC236}">
              <a16:creationId xmlns:a16="http://schemas.microsoft.com/office/drawing/2014/main" id="{CBA0859B-4973-445A-82E4-E4443E6159A1}"/>
            </a:ext>
          </a:extLst>
        </xdr:cNvPr>
        <xdr:cNvSpPr/>
      </xdr:nvSpPr>
      <xdr:spPr>
        <a:xfrm>
          <a:off x="3537585" y="592756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8096</xdr:rowOff>
    </xdr:from>
    <xdr:to>
      <xdr:col>23</xdr:col>
      <xdr:colOff>85725</xdr:colOff>
      <xdr:row>31</xdr:row>
      <xdr:rowOff>53975</xdr:rowOff>
    </xdr:to>
    <xdr:cxnSp macro="">
      <xdr:nvCxnSpPr>
        <xdr:cNvPr id="98" name="直線コネクタ 97">
          <a:extLst>
            <a:ext uri="{FF2B5EF4-FFF2-40B4-BE49-F238E27FC236}">
              <a16:creationId xmlns:a16="http://schemas.microsoft.com/office/drawing/2014/main" id="{9C9746F1-D6A3-4D59-9AD5-7452E89DFA01}"/>
            </a:ext>
          </a:extLst>
        </xdr:cNvPr>
        <xdr:cNvCxnSpPr/>
      </xdr:nvCxnSpPr>
      <xdr:spPr>
        <a:xfrm>
          <a:off x="3588385" y="5974556"/>
          <a:ext cx="619760" cy="45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85566</xdr:rowOff>
    </xdr:from>
    <xdr:to>
      <xdr:col>15</xdr:col>
      <xdr:colOff>187325</xdr:colOff>
      <xdr:row>31</xdr:row>
      <xdr:rowOff>15716</xdr:rowOff>
    </xdr:to>
    <xdr:sp macro="" textlink="">
      <xdr:nvSpPr>
        <xdr:cNvPr id="99" name="楕円 98">
          <a:extLst>
            <a:ext uri="{FF2B5EF4-FFF2-40B4-BE49-F238E27FC236}">
              <a16:creationId xmlns:a16="http://schemas.microsoft.com/office/drawing/2014/main" id="{3A9A21C2-6BE7-45D1-9E58-2E0C6605E22B}"/>
            </a:ext>
          </a:extLst>
        </xdr:cNvPr>
        <xdr:cNvSpPr/>
      </xdr:nvSpPr>
      <xdr:spPr>
        <a:xfrm>
          <a:off x="2867025" y="588438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136366</xdr:rowOff>
    </xdr:from>
    <xdr:to>
      <xdr:col>19</xdr:col>
      <xdr:colOff>136525</xdr:colOff>
      <xdr:row>31</xdr:row>
      <xdr:rowOff>8096</xdr:rowOff>
    </xdr:to>
    <xdr:cxnSp macro="">
      <xdr:nvCxnSpPr>
        <xdr:cNvPr id="100" name="直線コネクタ 99">
          <a:extLst>
            <a:ext uri="{FF2B5EF4-FFF2-40B4-BE49-F238E27FC236}">
              <a16:creationId xmlns:a16="http://schemas.microsoft.com/office/drawing/2014/main" id="{25795DF3-B94B-44E4-8143-37F48D256F59}"/>
            </a:ext>
          </a:extLst>
        </xdr:cNvPr>
        <xdr:cNvCxnSpPr/>
      </xdr:nvCxnSpPr>
      <xdr:spPr>
        <a:xfrm>
          <a:off x="2917825" y="5935186"/>
          <a:ext cx="670560"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131445</xdr:rowOff>
    </xdr:from>
    <xdr:to>
      <xdr:col>11</xdr:col>
      <xdr:colOff>187325</xdr:colOff>
      <xdr:row>31</xdr:row>
      <xdr:rowOff>61595</xdr:rowOff>
    </xdr:to>
    <xdr:sp macro="" textlink="">
      <xdr:nvSpPr>
        <xdr:cNvPr id="101" name="楕円 100">
          <a:extLst>
            <a:ext uri="{FF2B5EF4-FFF2-40B4-BE49-F238E27FC236}">
              <a16:creationId xmlns:a16="http://schemas.microsoft.com/office/drawing/2014/main" id="{52AA0B87-9933-439E-AF16-867742B86D51}"/>
            </a:ext>
          </a:extLst>
        </xdr:cNvPr>
        <xdr:cNvSpPr/>
      </xdr:nvSpPr>
      <xdr:spPr>
        <a:xfrm>
          <a:off x="2196465" y="593026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136366</xdr:rowOff>
    </xdr:from>
    <xdr:to>
      <xdr:col>15</xdr:col>
      <xdr:colOff>136525</xdr:colOff>
      <xdr:row>31</xdr:row>
      <xdr:rowOff>10795</xdr:rowOff>
    </xdr:to>
    <xdr:cxnSp macro="">
      <xdr:nvCxnSpPr>
        <xdr:cNvPr id="102" name="直線コネクタ 101">
          <a:extLst>
            <a:ext uri="{FF2B5EF4-FFF2-40B4-BE49-F238E27FC236}">
              <a16:creationId xmlns:a16="http://schemas.microsoft.com/office/drawing/2014/main" id="{874467C6-8AEA-45C4-9F49-9A7A4E078A77}"/>
            </a:ext>
          </a:extLst>
        </xdr:cNvPr>
        <xdr:cNvCxnSpPr/>
      </xdr:nvCxnSpPr>
      <xdr:spPr>
        <a:xfrm flipV="1">
          <a:off x="2247265" y="5935186"/>
          <a:ext cx="670560" cy="42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104458</xdr:rowOff>
    </xdr:from>
    <xdr:to>
      <xdr:col>7</xdr:col>
      <xdr:colOff>187325</xdr:colOff>
      <xdr:row>31</xdr:row>
      <xdr:rowOff>34608</xdr:rowOff>
    </xdr:to>
    <xdr:sp macro="" textlink="">
      <xdr:nvSpPr>
        <xdr:cNvPr id="103" name="楕円 102">
          <a:extLst>
            <a:ext uri="{FF2B5EF4-FFF2-40B4-BE49-F238E27FC236}">
              <a16:creationId xmlns:a16="http://schemas.microsoft.com/office/drawing/2014/main" id="{B0154E37-0EF0-4A4F-ACFC-0BBDD128CED2}"/>
            </a:ext>
          </a:extLst>
        </xdr:cNvPr>
        <xdr:cNvSpPr/>
      </xdr:nvSpPr>
      <xdr:spPr>
        <a:xfrm>
          <a:off x="1525905" y="590327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155258</xdr:rowOff>
    </xdr:from>
    <xdr:to>
      <xdr:col>11</xdr:col>
      <xdr:colOff>136525</xdr:colOff>
      <xdr:row>31</xdr:row>
      <xdr:rowOff>10795</xdr:rowOff>
    </xdr:to>
    <xdr:cxnSp macro="">
      <xdr:nvCxnSpPr>
        <xdr:cNvPr id="104" name="直線コネクタ 103">
          <a:extLst>
            <a:ext uri="{FF2B5EF4-FFF2-40B4-BE49-F238E27FC236}">
              <a16:creationId xmlns:a16="http://schemas.microsoft.com/office/drawing/2014/main" id="{2188BC06-B6E4-445E-B4B5-E48922206E98}"/>
            </a:ext>
          </a:extLst>
        </xdr:cNvPr>
        <xdr:cNvCxnSpPr/>
      </xdr:nvCxnSpPr>
      <xdr:spPr>
        <a:xfrm>
          <a:off x="1576705" y="5954078"/>
          <a:ext cx="670560" cy="23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77011</xdr:rowOff>
    </xdr:from>
    <xdr:ext cx="405111" cy="259045"/>
    <xdr:sp macro="" textlink="">
      <xdr:nvSpPr>
        <xdr:cNvPr id="105" name="n_1aveValue有形固定資産減価償却率">
          <a:extLst>
            <a:ext uri="{FF2B5EF4-FFF2-40B4-BE49-F238E27FC236}">
              <a16:creationId xmlns:a16="http://schemas.microsoft.com/office/drawing/2014/main" id="{C90C272A-43D6-4A6E-820D-3E99667BEAEA}"/>
            </a:ext>
          </a:extLst>
        </xdr:cNvPr>
        <xdr:cNvSpPr txBox="1"/>
      </xdr:nvSpPr>
      <xdr:spPr>
        <a:xfrm>
          <a:off x="3395989" y="6043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66216</xdr:rowOff>
    </xdr:from>
    <xdr:ext cx="405111" cy="259045"/>
    <xdr:sp macro="" textlink="">
      <xdr:nvSpPr>
        <xdr:cNvPr id="106" name="n_2aveValue有形固定資産減価償却率">
          <a:extLst>
            <a:ext uri="{FF2B5EF4-FFF2-40B4-BE49-F238E27FC236}">
              <a16:creationId xmlns:a16="http://schemas.microsoft.com/office/drawing/2014/main" id="{F55FAC8F-DD10-43A9-83AF-6F7E550BA36F}"/>
            </a:ext>
          </a:extLst>
        </xdr:cNvPr>
        <xdr:cNvSpPr txBox="1"/>
      </xdr:nvSpPr>
      <xdr:spPr>
        <a:xfrm>
          <a:off x="2738129" y="6032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67327</xdr:rowOff>
    </xdr:from>
    <xdr:ext cx="405111" cy="259045"/>
    <xdr:sp macro="" textlink="">
      <xdr:nvSpPr>
        <xdr:cNvPr id="107" name="n_3aveValue有形固定資産減価償却率">
          <a:extLst>
            <a:ext uri="{FF2B5EF4-FFF2-40B4-BE49-F238E27FC236}">
              <a16:creationId xmlns:a16="http://schemas.microsoft.com/office/drawing/2014/main" id="{E0A1C40F-94F6-4EA1-8295-0C29B14CEA19}"/>
            </a:ext>
          </a:extLst>
        </xdr:cNvPr>
        <xdr:cNvSpPr txBox="1"/>
      </xdr:nvSpPr>
      <xdr:spPr>
        <a:xfrm>
          <a:off x="2067569" y="569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45737</xdr:rowOff>
    </xdr:from>
    <xdr:ext cx="405111" cy="259045"/>
    <xdr:sp macro="" textlink="">
      <xdr:nvSpPr>
        <xdr:cNvPr id="108" name="n_4aveValue有形固定資産減価償却率">
          <a:extLst>
            <a:ext uri="{FF2B5EF4-FFF2-40B4-BE49-F238E27FC236}">
              <a16:creationId xmlns:a16="http://schemas.microsoft.com/office/drawing/2014/main" id="{7CCEF78D-9318-414B-9417-BFAD9D5C3083}"/>
            </a:ext>
          </a:extLst>
        </xdr:cNvPr>
        <xdr:cNvSpPr txBox="1"/>
      </xdr:nvSpPr>
      <xdr:spPr>
        <a:xfrm>
          <a:off x="1397009" y="5676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75423</xdr:rowOff>
    </xdr:from>
    <xdr:ext cx="405111" cy="259045"/>
    <xdr:sp macro="" textlink="">
      <xdr:nvSpPr>
        <xdr:cNvPr id="109" name="n_1mainValue有形固定資産減価償却率">
          <a:extLst>
            <a:ext uri="{FF2B5EF4-FFF2-40B4-BE49-F238E27FC236}">
              <a16:creationId xmlns:a16="http://schemas.microsoft.com/office/drawing/2014/main" id="{33F335C9-1CD0-4BC4-8F87-40AF636B51DF}"/>
            </a:ext>
          </a:extLst>
        </xdr:cNvPr>
        <xdr:cNvSpPr txBox="1"/>
      </xdr:nvSpPr>
      <xdr:spPr>
        <a:xfrm>
          <a:off x="3395989" y="5706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32243</xdr:rowOff>
    </xdr:from>
    <xdr:ext cx="405111" cy="259045"/>
    <xdr:sp macro="" textlink="">
      <xdr:nvSpPr>
        <xdr:cNvPr id="110" name="n_2mainValue有形固定資産減価償却率">
          <a:extLst>
            <a:ext uri="{FF2B5EF4-FFF2-40B4-BE49-F238E27FC236}">
              <a16:creationId xmlns:a16="http://schemas.microsoft.com/office/drawing/2014/main" id="{E8562ACA-3670-4944-AE9E-C4718BF742CB}"/>
            </a:ext>
          </a:extLst>
        </xdr:cNvPr>
        <xdr:cNvSpPr txBox="1"/>
      </xdr:nvSpPr>
      <xdr:spPr>
        <a:xfrm>
          <a:off x="2738129" y="5663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52722</xdr:rowOff>
    </xdr:from>
    <xdr:ext cx="405111" cy="259045"/>
    <xdr:sp macro="" textlink="">
      <xdr:nvSpPr>
        <xdr:cNvPr id="111" name="n_3mainValue有形固定資産減価償却率">
          <a:extLst>
            <a:ext uri="{FF2B5EF4-FFF2-40B4-BE49-F238E27FC236}">
              <a16:creationId xmlns:a16="http://schemas.microsoft.com/office/drawing/2014/main" id="{940AD2C3-9C7F-44E6-85F4-AC8CD40FB742}"/>
            </a:ext>
          </a:extLst>
        </xdr:cNvPr>
        <xdr:cNvSpPr txBox="1"/>
      </xdr:nvSpPr>
      <xdr:spPr>
        <a:xfrm>
          <a:off x="2067569" y="6019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25735</xdr:rowOff>
    </xdr:from>
    <xdr:ext cx="405111" cy="259045"/>
    <xdr:sp macro="" textlink="">
      <xdr:nvSpPr>
        <xdr:cNvPr id="112" name="n_4mainValue有形固定資産減価償却率">
          <a:extLst>
            <a:ext uri="{FF2B5EF4-FFF2-40B4-BE49-F238E27FC236}">
              <a16:creationId xmlns:a16="http://schemas.microsoft.com/office/drawing/2014/main" id="{A67FFD74-49EF-4565-8487-90B3FA4399A0}"/>
            </a:ext>
          </a:extLst>
        </xdr:cNvPr>
        <xdr:cNvSpPr txBox="1"/>
      </xdr:nvSpPr>
      <xdr:spPr>
        <a:xfrm>
          <a:off x="1397009" y="5992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3" name="正方形/長方形 112">
          <a:extLst>
            <a:ext uri="{FF2B5EF4-FFF2-40B4-BE49-F238E27FC236}">
              <a16:creationId xmlns:a16="http://schemas.microsoft.com/office/drawing/2014/main" id="{2E114679-7709-4BA5-97B3-0D9DDA528CBF}"/>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4" name="正方形/長方形 113">
          <a:extLst>
            <a:ext uri="{FF2B5EF4-FFF2-40B4-BE49-F238E27FC236}">
              <a16:creationId xmlns:a16="http://schemas.microsoft.com/office/drawing/2014/main" id="{7C6479F9-62F4-4BE6-A463-6D85206C69B4}"/>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5" name="正方形/長方形 114">
          <a:extLst>
            <a:ext uri="{FF2B5EF4-FFF2-40B4-BE49-F238E27FC236}">
              <a16:creationId xmlns:a16="http://schemas.microsoft.com/office/drawing/2014/main" id="{96426441-64F2-4810-B44C-3301AF0D4181}"/>
            </a:ext>
          </a:extLst>
        </xdr:cNvPr>
        <xdr:cNvSpPr/>
      </xdr:nvSpPr>
      <xdr:spPr>
        <a:xfrm>
          <a:off x="12166505" y="452224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[ 251.6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6" name="正方形/長方形 115">
          <a:extLst>
            <a:ext uri="{FF2B5EF4-FFF2-40B4-BE49-F238E27FC236}">
              <a16:creationId xmlns:a16="http://schemas.microsoft.com/office/drawing/2014/main" id="{172A2190-9A41-4F20-8BB7-4E81F1067CA1}"/>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7" name="正方形/長方形 116">
          <a:extLst>
            <a:ext uri="{FF2B5EF4-FFF2-40B4-BE49-F238E27FC236}">
              <a16:creationId xmlns:a16="http://schemas.microsoft.com/office/drawing/2014/main" id="{AAFEEE25-0C6D-4F5E-8754-D86B1373020C}"/>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8" name="正方形/長方形 117">
          <a:extLst>
            <a:ext uri="{FF2B5EF4-FFF2-40B4-BE49-F238E27FC236}">
              <a16:creationId xmlns:a16="http://schemas.microsoft.com/office/drawing/2014/main" id="{3B616FB1-A3D5-49E3-A8EF-144EA51DFD03}"/>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9" name="正方形/長方形 118">
          <a:extLst>
            <a:ext uri="{FF2B5EF4-FFF2-40B4-BE49-F238E27FC236}">
              <a16:creationId xmlns:a16="http://schemas.microsoft.com/office/drawing/2014/main" id="{D9A0B1A6-F71B-4595-A6DD-92F812314F45}"/>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20" name="正方形/長方形 119">
          <a:extLst>
            <a:ext uri="{FF2B5EF4-FFF2-40B4-BE49-F238E27FC236}">
              <a16:creationId xmlns:a16="http://schemas.microsoft.com/office/drawing/2014/main" id="{541A93D9-F424-4817-901B-B4BB1513AF15}"/>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21" name="正方形/長方形 120">
          <a:extLst>
            <a:ext uri="{FF2B5EF4-FFF2-40B4-BE49-F238E27FC236}">
              <a16:creationId xmlns:a16="http://schemas.microsoft.com/office/drawing/2014/main" id="{C72F1787-C697-4559-B38C-CCB18E679AF0}"/>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2" name="正方形/長方形 121">
          <a:extLst>
            <a:ext uri="{FF2B5EF4-FFF2-40B4-BE49-F238E27FC236}">
              <a16:creationId xmlns:a16="http://schemas.microsoft.com/office/drawing/2014/main" id="{B63FB93D-A328-42B5-9365-9B0038FD0137}"/>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3" name="正方形/長方形 122">
          <a:extLst>
            <a:ext uri="{FF2B5EF4-FFF2-40B4-BE49-F238E27FC236}">
              <a16:creationId xmlns:a16="http://schemas.microsoft.com/office/drawing/2014/main" id="{A307C150-8FEF-4E0A-B4B8-F1F4A75553B3}"/>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4" name="正方形/長方形 123">
          <a:extLst>
            <a:ext uri="{FF2B5EF4-FFF2-40B4-BE49-F238E27FC236}">
              <a16:creationId xmlns:a16="http://schemas.microsoft.com/office/drawing/2014/main" id="{48F7F8FD-9558-4645-8412-D5CA4C267CBB}"/>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5" name="テキスト ボックス 124">
          <a:extLst>
            <a:ext uri="{FF2B5EF4-FFF2-40B4-BE49-F238E27FC236}">
              <a16:creationId xmlns:a16="http://schemas.microsoft.com/office/drawing/2014/main" id="{BCB0659A-AAE5-4731-9653-91B1405491AA}"/>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債務償還比率は、令和２年度以降低下傾向にあり、令和５年度においても前年度に比べて</a:t>
          </a:r>
          <a:r>
            <a:rPr kumimoji="1" lang="en-US" altLang="ja-JP" sz="1100">
              <a:latin typeface="ＭＳ Ｐゴシック" panose="020B0600070205080204" pitchFamily="50" charset="-128"/>
              <a:ea typeface="ＭＳ Ｐゴシック" panose="020B0600070205080204" pitchFamily="50" charset="-128"/>
            </a:rPr>
            <a:t>5.7</a:t>
          </a:r>
          <a:r>
            <a:rPr kumimoji="1" lang="ja-JP" altLang="en-US" sz="1100">
              <a:latin typeface="ＭＳ Ｐゴシック" panose="020B0600070205080204" pitchFamily="50" charset="-128"/>
              <a:ea typeface="ＭＳ Ｐゴシック" panose="020B0600070205080204" pitchFamily="50" charset="-128"/>
            </a:rPr>
            <a:t>ポイント低下し、類似団体内平均値と比べても大きく下回っている。</a:t>
          </a:r>
        </a:p>
        <a:p>
          <a:r>
            <a:rPr kumimoji="1" lang="ja-JP" altLang="en-US" sz="1100">
              <a:latin typeface="ＭＳ Ｐゴシック" panose="020B0600070205080204" pitchFamily="50" charset="-128"/>
              <a:ea typeface="ＭＳ Ｐゴシック" panose="020B0600070205080204" pitchFamily="50" charset="-128"/>
            </a:rPr>
            <a:t>　これは、公債費等が減少傾向にあることから将来負担額が減少したことに加え、基金等の充当可能財源が増加したことも要因となっている。</a:t>
          </a:r>
        </a:p>
        <a:p>
          <a:r>
            <a:rPr kumimoji="1" lang="ja-JP" altLang="en-US" sz="1100">
              <a:latin typeface="ＭＳ Ｐゴシック" panose="020B0600070205080204" pitchFamily="50" charset="-128"/>
              <a:ea typeface="ＭＳ Ｐゴシック" panose="020B0600070205080204" pitchFamily="50" charset="-128"/>
            </a:rPr>
            <a:t>　今後も、債務償還比率が上昇することのないよう、引き続き債務の抑制に取り組んでいく。</a:t>
          </a:r>
        </a:p>
      </xdr:txBody>
    </xdr:sp>
    <xdr:clientData/>
  </xdr:twoCellAnchor>
  <xdr:oneCellAnchor>
    <xdr:from>
      <xdr:col>57</xdr:col>
      <xdr:colOff>111125</xdr:colOff>
      <xdr:row>23</xdr:row>
      <xdr:rowOff>47625</xdr:rowOff>
    </xdr:from>
    <xdr:ext cx="349839" cy="225703"/>
    <xdr:sp macro="" textlink="">
      <xdr:nvSpPr>
        <xdr:cNvPr id="126" name="テキスト ボックス 125">
          <a:extLst>
            <a:ext uri="{FF2B5EF4-FFF2-40B4-BE49-F238E27FC236}">
              <a16:creationId xmlns:a16="http://schemas.microsoft.com/office/drawing/2014/main" id="{6CFADE71-D979-41B1-8B97-683C3979A329}"/>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7" name="直線コネクタ 126">
          <a:extLst>
            <a:ext uri="{FF2B5EF4-FFF2-40B4-BE49-F238E27FC236}">
              <a16:creationId xmlns:a16="http://schemas.microsoft.com/office/drawing/2014/main" id="{0A12876D-3364-4401-9BF8-51E99E5A44C0}"/>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8" name="テキスト ボックス 127">
          <a:extLst>
            <a:ext uri="{FF2B5EF4-FFF2-40B4-BE49-F238E27FC236}">
              <a16:creationId xmlns:a16="http://schemas.microsoft.com/office/drawing/2014/main" id="{42593965-3DBE-4411-A6D6-C7E28A5E4B02}"/>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9" name="直線コネクタ 128">
          <a:extLst>
            <a:ext uri="{FF2B5EF4-FFF2-40B4-BE49-F238E27FC236}">
              <a16:creationId xmlns:a16="http://schemas.microsoft.com/office/drawing/2014/main" id="{712C3DB7-EAD2-4D3C-A640-75C17CE0BA75}"/>
            </a:ext>
          </a:extLst>
        </xdr:cNvPr>
        <xdr:cNvCxnSpPr/>
      </xdr:nvCxnSpPr>
      <xdr:spPr>
        <a:xfrm>
          <a:off x="9971405" y="6668317"/>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30" name="テキスト ボックス 129">
          <a:extLst>
            <a:ext uri="{FF2B5EF4-FFF2-40B4-BE49-F238E27FC236}">
              <a16:creationId xmlns:a16="http://schemas.microsoft.com/office/drawing/2014/main" id="{9DB4D30B-5782-483E-9552-2B656A375B81}"/>
            </a:ext>
          </a:extLst>
        </xdr:cNvPr>
        <xdr:cNvSpPr txBox="1"/>
      </xdr:nvSpPr>
      <xdr:spPr>
        <a:xfrm>
          <a:off x="9486041" y="657832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31" name="直線コネクタ 130">
          <a:extLst>
            <a:ext uri="{FF2B5EF4-FFF2-40B4-BE49-F238E27FC236}">
              <a16:creationId xmlns:a16="http://schemas.microsoft.com/office/drawing/2014/main" id="{66CA0292-3F40-43E5-B9DF-F7B02803DFFA}"/>
            </a:ext>
          </a:extLst>
        </xdr:cNvPr>
        <xdr:cNvCxnSpPr/>
      </xdr:nvCxnSpPr>
      <xdr:spPr>
        <a:xfrm>
          <a:off x="9971405" y="6367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32" name="テキスト ボックス 131">
          <a:extLst>
            <a:ext uri="{FF2B5EF4-FFF2-40B4-BE49-F238E27FC236}">
              <a16:creationId xmlns:a16="http://schemas.microsoft.com/office/drawing/2014/main" id="{2F52C9D4-1CA1-424C-AE73-E813F0CE6FF4}"/>
            </a:ext>
          </a:extLst>
        </xdr:cNvPr>
        <xdr:cNvSpPr txBox="1"/>
      </xdr:nvSpPr>
      <xdr:spPr>
        <a:xfrm>
          <a:off x="9542936" y="627751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33" name="直線コネクタ 132">
          <a:extLst>
            <a:ext uri="{FF2B5EF4-FFF2-40B4-BE49-F238E27FC236}">
              <a16:creationId xmlns:a16="http://schemas.microsoft.com/office/drawing/2014/main" id="{846420D6-D91E-433B-8D00-6B3805E2591D}"/>
            </a:ext>
          </a:extLst>
        </xdr:cNvPr>
        <xdr:cNvCxnSpPr/>
      </xdr:nvCxnSpPr>
      <xdr:spPr>
        <a:xfrm>
          <a:off x="9971405" y="6066699"/>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4" name="テキスト ボックス 133">
          <a:extLst>
            <a:ext uri="{FF2B5EF4-FFF2-40B4-BE49-F238E27FC236}">
              <a16:creationId xmlns:a16="http://schemas.microsoft.com/office/drawing/2014/main" id="{9B7F5F10-7F57-4A3F-A0AA-76BFF4F4FA8D}"/>
            </a:ext>
          </a:extLst>
        </xdr:cNvPr>
        <xdr:cNvSpPr txBox="1"/>
      </xdr:nvSpPr>
      <xdr:spPr>
        <a:xfrm>
          <a:off x="9542936" y="597289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5" name="直線コネクタ 134">
          <a:extLst>
            <a:ext uri="{FF2B5EF4-FFF2-40B4-BE49-F238E27FC236}">
              <a16:creationId xmlns:a16="http://schemas.microsoft.com/office/drawing/2014/main" id="{B47E61C5-1782-46FB-AFEA-C6B28B58A4E3}"/>
            </a:ext>
          </a:extLst>
        </xdr:cNvPr>
        <xdr:cNvCxnSpPr/>
      </xdr:nvCxnSpPr>
      <xdr:spPr>
        <a:xfrm>
          <a:off x="9971405" y="5765891"/>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6" name="テキスト ボックス 135">
          <a:extLst>
            <a:ext uri="{FF2B5EF4-FFF2-40B4-BE49-F238E27FC236}">
              <a16:creationId xmlns:a16="http://schemas.microsoft.com/office/drawing/2014/main" id="{7D2DA746-D3A3-485B-BD25-0576E95AEC4C}"/>
            </a:ext>
          </a:extLst>
        </xdr:cNvPr>
        <xdr:cNvSpPr txBox="1"/>
      </xdr:nvSpPr>
      <xdr:spPr>
        <a:xfrm>
          <a:off x="9542936" y="567209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7" name="直線コネクタ 136">
          <a:extLst>
            <a:ext uri="{FF2B5EF4-FFF2-40B4-BE49-F238E27FC236}">
              <a16:creationId xmlns:a16="http://schemas.microsoft.com/office/drawing/2014/main" id="{61EDD7D1-8037-4C2D-A9C3-9A090A01D8A0}"/>
            </a:ext>
          </a:extLst>
        </xdr:cNvPr>
        <xdr:cNvCxnSpPr/>
      </xdr:nvCxnSpPr>
      <xdr:spPr>
        <a:xfrm>
          <a:off x="9971405" y="5465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8" name="テキスト ボックス 137">
          <a:extLst>
            <a:ext uri="{FF2B5EF4-FFF2-40B4-BE49-F238E27FC236}">
              <a16:creationId xmlns:a16="http://schemas.microsoft.com/office/drawing/2014/main" id="{A0278EAE-6DF0-491F-9002-9031B5CB5648}"/>
            </a:ext>
          </a:extLst>
        </xdr:cNvPr>
        <xdr:cNvSpPr txBox="1"/>
      </xdr:nvSpPr>
      <xdr:spPr>
        <a:xfrm>
          <a:off x="9542936" y="5371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9" name="直線コネクタ 138">
          <a:extLst>
            <a:ext uri="{FF2B5EF4-FFF2-40B4-BE49-F238E27FC236}">
              <a16:creationId xmlns:a16="http://schemas.microsoft.com/office/drawing/2014/main" id="{0B71607C-7877-47C7-B378-C85D82B521F9}"/>
            </a:ext>
          </a:extLst>
        </xdr:cNvPr>
        <xdr:cNvCxnSpPr/>
      </xdr:nvCxnSpPr>
      <xdr:spPr>
        <a:xfrm>
          <a:off x="9971405" y="5160463"/>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40" name="テキスト ボックス 139">
          <a:extLst>
            <a:ext uri="{FF2B5EF4-FFF2-40B4-BE49-F238E27FC236}">
              <a16:creationId xmlns:a16="http://schemas.microsoft.com/office/drawing/2014/main" id="{90BA6027-3D1D-4670-B5DC-75A36B9DBE01}"/>
            </a:ext>
          </a:extLst>
        </xdr:cNvPr>
        <xdr:cNvSpPr txBox="1"/>
      </xdr:nvSpPr>
      <xdr:spPr>
        <a:xfrm>
          <a:off x="9645528" y="507047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41" name="直線コネクタ 140">
          <a:extLst>
            <a:ext uri="{FF2B5EF4-FFF2-40B4-BE49-F238E27FC236}">
              <a16:creationId xmlns:a16="http://schemas.microsoft.com/office/drawing/2014/main" id="{502689C1-C8FC-4B98-BC9C-0349C124A0E9}"/>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42" name="債務償還比率グラフ枠">
          <a:extLst>
            <a:ext uri="{FF2B5EF4-FFF2-40B4-BE49-F238E27FC236}">
              <a16:creationId xmlns:a16="http://schemas.microsoft.com/office/drawing/2014/main" id="{C72B7DC1-66A0-46FD-8C34-C2B7E5FBC3A4}"/>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33</xdr:row>
      <xdr:rowOff>158759</xdr:rowOff>
    </xdr:to>
    <xdr:cxnSp macro="">
      <xdr:nvCxnSpPr>
        <xdr:cNvPr id="143" name="直線コネクタ 142">
          <a:extLst>
            <a:ext uri="{FF2B5EF4-FFF2-40B4-BE49-F238E27FC236}">
              <a16:creationId xmlns:a16="http://schemas.microsoft.com/office/drawing/2014/main" id="{9B5E3A46-DBFB-46A0-986D-D90B55AC6D63}"/>
            </a:ext>
          </a:extLst>
        </xdr:cNvPr>
        <xdr:cNvCxnSpPr/>
      </xdr:nvCxnSpPr>
      <xdr:spPr>
        <a:xfrm flipV="1">
          <a:off x="13027660" y="5160463"/>
          <a:ext cx="1269" cy="13000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162586</xdr:rowOff>
    </xdr:from>
    <xdr:ext cx="469744" cy="259045"/>
    <xdr:sp macro="" textlink="">
      <xdr:nvSpPr>
        <xdr:cNvPr id="144" name="債務償還比率最小値テキスト">
          <a:extLst>
            <a:ext uri="{FF2B5EF4-FFF2-40B4-BE49-F238E27FC236}">
              <a16:creationId xmlns:a16="http://schemas.microsoft.com/office/drawing/2014/main" id="{5D470DFF-DE11-4655-8241-4D9B7985352D}"/>
            </a:ext>
          </a:extLst>
        </xdr:cNvPr>
        <xdr:cNvSpPr txBox="1"/>
      </xdr:nvSpPr>
      <xdr:spPr>
        <a:xfrm>
          <a:off x="13080365" y="6464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158759</xdr:rowOff>
    </xdr:from>
    <xdr:to>
      <xdr:col>76</xdr:col>
      <xdr:colOff>111125</xdr:colOff>
      <xdr:row>33</xdr:row>
      <xdr:rowOff>158759</xdr:rowOff>
    </xdr:to>
    <xdr:cxnSp macro="">
      <xdr:nvCxnSpPr>
        <xdr:cNvPr id="145" name="直線コネクタ 144">
          <a:extLst>
            <a:ext uri="{FF2B5EF4-FFF2-40B4-BE49-F238E27FC236}">
              <a16:creationId xmlns:a16="http://schemas.microsoft.com/office/drawing/2014/main" id="{992295AC-FA4B-4435-B5AC-51E44AEE5286}"/>
            </a:ext>
          </a:extLst>
        </xdr:cNvPr>
        <xdr:cNvCxnSpPr/>
      </xdr:nvCxnSpPr>
      <xdr:spPr>
        <a:xfrm>
          <a:off x="12963525" y="646049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6" name="債務償還比率最大値テキスト">
          <a:extLst>
            <a:ext uri="{FF2B5EF4-FFF2-40B4-BE49-F238E27FC236}">
              <a16:creationId xmlns:a16="http://schemas.microsoft.com/office/drawing/2014/main" id="{D4D68EFE-6A6E-4E84-B67F-C19F39F4769D}"/>
            </a:ext>
          </a:extLst>
        </xdr:cNvPr>
        <xdr:cNvSpPr txBox="1"/>
      </xdr:nvSpPr>
      <xdr:spPr>
        <a:xfrm>
          <a:off x="13080365" y="49433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7" name="直線コネクタ 146">
          <a:extLst>
            <a:ext uri="{FF2B5EF4-FFF2-40B4-BE49-F238E27FC236}">
              <a16:creationId xmlns:a16="http://schemas.microsoft.com/office/drawing/2014/main" id="{3C80DEF0-7F48-492E-9657-840D7A16E55A}"/>
            </a:ext>
          </a:extLst>
        </xdr:cNvPr>
        <xdr:cNvCxnSpPr/>
      </xdr:nvCxnSpPr>
      <xdr:spPr>
        <a:xfrm>
          <a:off x="12963525" y="51604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113383</xdr:rowOff>
    </xdr:from>
    <xdr:ext cx="469744" cy="259045"/>
    <xdr:sp macro="" textlink="">
      <xdr:nvSpPr>
        <xdr:cNvPr id="148" name="債務償還比率平均値テキスト">
          <a:extLst>
            <a:ext uri="{FF2B5EF4-FFF2-40B4-BE49-F238E27FC236}">
              <a16:creationId xmlns:a16="http://schemas.microsoft.com/office/drawing/2014/main" id="{B85341D2-8245-45E1-A03D-C696CFC545C0}"/>
            </a:ext>
          </a:extLst>
        </xdr:cNvPr>
        <xdr:cNvSpPr txBox="1"/>
      </xdr:nvSpPr>
      <xdr:spPr>
        <a:xfrm>
          <a:off x="13080365" y="57445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134956</xdr:rowOff>
    </xdr:from>
    <xdr:to>
      <xdr:col>76</xdr:col>
      <xdr:colOff>73025</xdr:colOff>
      <xdr:row>30</xdr:row>
      <xdr:rowOff>65106</xdr:rowOff>
    </xdr:to>
    <xdr:sp macro="" textlink="">
      <xdr:nvSpPr>
        <xdr:cNvPr id="149" name="フローチャート: 判断 148">
          <a:extLst>
            <a:ext uri="{FF2B5EF4-FFF2-40B4-BE49-F238E27FC236}">
              <a16:creationId xmlns:a16="http://schemas.microsoft.com/office/drawing/2014/main" id="{4819CA05-01C6-4820-8A44-9D0671FDF0F0}"/>
            </a:ext>
          </a:extLst>
        </xdr:cNvPr>
        <xdr:cNvSpPr/>
      </xdr:nvSpPr>
      <xdr:spPr>
        <a:xfrm>
          <a:off x="13001625" y="576613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120768</xdr:rowOff>
    </xdr:from>
    <xdr:to>
      <xdr:col>72</xdr:col>
      <xdr:colOff>123825</xdr:colOff>
      <xdr:row>30</xdr:row>
      <xdr:rowOff>50918</xdr:rowOff>
    </xdr:to>
    <xdr:sp macro="" textlink="">
      <xdr:nvSpPr>
        <xdr:cNvPr id="150" name="フローチャート: 判断 149">
          <a:extLst>
            <a:ext uri="{FF2B5EF4-FFF2-40B4-BE49-F238E27FC236}">
              <a16:creationId xmlns:a16="http://schemas.microsoft.com/office/drawing/2014/main" id="{83A3DA93-2287-451B-87DB-C9D71DF354B9}"/>
            </a:ext>
          </a:extLst>
        </xdr:cNvPr>
        <xdr:cNvSpPr/>
      </xdr:nvSpPr>
      <xdr:spPr>
        <a:xfrm>
          <a:off x="12359005" y="575194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113828</xdr:rowOff>
    </xdr:from>
    <xdr:to>
      <xdr:col>68</xdr:col>
      <xdr:colOff>123825</xdr:colOff>
      <xdr:row>30</xdr:row>
      <xdr:rowOff>43978</xdr:rowOff>
    </xdr:to>
    <xdr:sp macro="" textlink="">
      <xdr:nvSpPr>
        <xdr:cNvPr id="151" name="フローチャート: 判断 150">
          <a:extLst>
            <a:ext uri="{FF2B5EF4-FFF2-40B4-BE49-F238E27FC236}">
              <a16:creationId xmlns:a16="http://schemas.microsoft.com/office/drawing/2014/main" id="{51FB6F05-91C9-4704-BB75-EF63AB99DDA5}"/>
            </a:ext>
          </a:extLst>
        </xdr:cNvPr>
        <xdr:cNvSpPr/>
      </xdr:nvSpPr>
      <xdr:spPr>
        <a:xfrm>
          <a:off x="11688445" y="574500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146712</xdr:rowOff>
    </xdr:from>
    <xdr:to>
      <xdr:col>64</xdr:col>
      <xdr:colOff>123825</xdr:colOff>
      <xdr:row>31</xdr:row>
      <xdr:rowOff>76862</xdr:rowOff>
    </xdr:to>
    <xdr:sp macro="" textlink="">
      <xdr:nvSpPr>
        <xdr:cNvPr id="152" name="フローチャート: 判断 151">
          <a:extLst>
            <a:ext uri="{FF2B5EF4-FFF2-40B4-BE49-F238E27FC236}">
              <a16:creationId xmlns:a16="http://schemas.microsoft.com/office/drawing/2014/main" id="{0C626339-F6C7-4435-992E-7A98E68F0C7F}"/>
            </a:ext>
          </a:extLst>
        </xdr:cNvPr>
        <xdr:cNvSpPr/>
      </xdr:nvSpPr>
      <xdr:spPr>
        <a:xfrm>
          <a:off x="11017885" y="594553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98597</xdr:rowOff>
    </xdr:from>
    <xdr:to>
      <xdr:col>60</xdr:col>
      <xdr:colOff>123825</xdr:colOff>
      <xdr:row>31</xdr:row>
      <xdr:rowOff>28747</xdr:rowOff>
    </xdr:to>
    <xdr:sp macro="" textlink="">
      <xdr:nvSpPr>
        <xdr:cNvPr id="153" name="フローチャート: 判断 152">
          <a:extLst>
            <a:ext uri="{FF2B5EF4-FFF2-40B4-BE49-F238E27FC236}">
              <a16:creationId xmlns:a16="http://schemas.microsoft.com/office/drawing/2014/main" id="{62F9B65B-3228-4CD1-874F-2DE450068E81}"/>
            </a:ext>
          </a:extLst>
        </xdr:cNvPr>
        <xdr:cNvSpPr/>
      </xdr:nvSpPr>
      <xdr:spPr>
        <a:xfrm>
          <a:off x="10347325" y="589741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19496E8F-BDF3-40EC-9AB6-A177FD528F85}"/>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5" name="テキスト ボックス 154">
          <a:extLst>
            <a:ext uri="{FF2B5EF4-FFF2-40B4-BE49-F238E27FC236}">
              <a16:creationId xmlns:a16="http://schemas.microsoft.com/office/drawing/2014/main" id="{AD273B48-A794-4042-8EAC-72788E443FB1}"/>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6" name="テキスト ボックス 155">
          <a:extLst>
            <a:ext uri="{FF2B5EF4-FFF2-40B4-BE49-F238E27FC236}">
              <a16:creationId xmlns:a16="http://schemas.microsoft.com/office/drawing/2014/main" id="{50BB0408-4184-4960-BB8A-4831F97BC3F1}"/>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7" name="テキスト ボックス 156">
          <a:extLst>
            <a:ext uri="{FF2B5EF4-FFF2-40B4-BE49-F238E27FC236}">
              <a16:creationId xmlns:a16="http://schemas.microsoft.com/office/drawing/2014/main" id="{B964D8F6-54BE-48E0-BF9A-3251225C5AA8}"/>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8" name="テキスト ボックス 157">
          <a:extLst>
            <a:ext uri="{FF2B5EF4-FFF2-40B4-BE49-F238E27FC236}">
              <a16:creationId xmlns:a16="http://schemas.microsoft.com/office/drawing/2014/main" id="{87E22956-2EFB-4EF3-9039-56BBE1FFC9B0}"/>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26507</xdr:rowOff>
    </xdr:from>
    <xdr:to>
      <xdr:col>76</xdr:col>
      <xdr:colOff>73025</xdr:colOff>
      <xdr:row>28</xdr:row>
      <xdr:rowOff>128107</xdr:rowOff>
    </xdr:to>
    <xdr:sp macro="" textlink="">
      <xdr:nvSpPr>
        <xdr:cNvPr id="159" name="楕円 158">
          <a:extLst>
            <a:ext uri="{FF2B5EF4-FFF2-40B4-BE49-F238E27FC236}">
              <a16:creationId xmlns:a16="http://schemas.microsoft.com/office/drawing/2014/main" id="{80B54C28-3BCD-4BB7-ACE8-0EF438D60474}"/>
            </a:ext>
          </a:extLst>
        </xdr:cNvPr>
        <xdr:cNvSpPr/>
      </xdr:nvSpPr>
      <xdr:spPr>
        <a:xfrm>
          <a:off x="13001625" y="549004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49384</xdr:rowOff>
    </xdr:from>
    <xdr:ext cx="469744" cy="259045"/>
    <xdr:sp macro="" textlink="">
      <xdr:nvSpPr>
        <xdr:cNvPr id="160" name="債務償還比率該当値テキスト">
          <a:extLst>
            <a:ext uri="{FF2B5EF4-FFF2-40B4-BE49-F238E27FC236}">
              <a16:creationId xmlns:a16="http://schemas.microsoft.com/office/drawing/2014/main" id="{F2C70487-B94E-4556-8617-14463F4EC25D}"/>
            </a:ext>
          </a:extLst>
        </xdr:cNvPr>
        <xdr:cNvSpPr txBox="1"/>
      </xdr:nvSpPr>
      <xdr:spPr>
        <a:xfrm>
          <a:off x="13080365" y="5345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35297</xdr:rowOff>
    </xdr:from>
    <xdr:to>
      <xdr:col>72</xdr:col>
      <xdr:colOff>123825</xdr:colOff>
      <xdr:row>28</xdr:row>
      <xdr:rowOff>136897</xdr:rowOff>
    </xdr:to>
    <xdr:sp macro="" textlink="">
      <xdr:nvSpPr>
        <xdr:cNvPr id="161" name="楕円 160">
          <a:extLst>
            <a:ext uri="{FF2B5EF4-FFF2-40B4-BE49-F238E27FC236}">
              <a16:creationId xmlns:a16="http://schemas.microsoft.com/office/drawing/2014/main" id="{857D593A-9162-4E96-830C-03CB62A3FD89}"/>
            </a:ext>
          </a:extLst>
        </xdr:cNvPr>
        <xdr:cNvSpPr/>
      </xdr:nvSpPr>
      <xdr:spPr>
        <a:xfrm>
          <a:off x="12359005" y="5498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77307</xdr:rowOff>
    </xdr:from>
    <xdr:to>
      <xdr:col>76</xdr:col>
      <xdr:colOff>22225</xdr:colOff>
      <xdr:row>28</xdr:row>
      <xdr:rowOff>86097</xdr:rowOff>
    </xdr:to>
    <xdr:cxnSp macro="">
      <xdr:nvCxnSpPr>
        <xdr:cNvPr id="162" name="直線コネクタ 161">
          <a:extLst>
            <a:ext uri="{FF2B5EF4-FFF2-40B4-BE49-F238E27FC236}">
              <a16:creationId xmlns:a16="http://schemas.microsoft.com/office/drawing/2014/main" id="{0BE50368-0466-4420-A946-06B280603985}"/>
            </a:ext>
          </a:extLst>
        </xdr:cNvPr>
        <xdr:cNvCxnSpPr/>
      </xdr:nvCxnSpPr>
      <xdr:spPr>
        <a:xfrm flipV="1">
          <a:off x="12409805" y="5540847"/>
          <a:ext cx="619760" cy="8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4645</xdr:rowOff>
    </xdr:from>
    <xdr:to>
      <xdr:col>68</xdr:col>
      <xdr:colOff>123825</xdr:colOff>
      <xdr:row>29</xdr:row>
      <xdr:rowOff>106245</xdr:rowOff>
    </xdr:to>
    <xdr:sp macro="" textlink="">
      <xdr:nvSpPr>
        <xdr:cNvPr id="163" name="楕円 162">
          <a:extLst>
            <a:ext uri="{FF2B5EF4-FFF2-40B4-BE49-F238E27FC236}">
              <a16:creationId xmlns:a16="http://schemas.microsoft.com/office/drawing/2014/main" id="{630223F4-9790-4C9F-8E51-DDC26B28F3A6}"/>
            </a:ext>
          </a:extLst>
        </xdr:cNvPr>
        <xdr:cNvSpPr/>
      </xdr:nvSpPr>
      <xdr:spPr>
        <a:xfrm>
          <a:off x="11688445" y="563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86097</xdr:rowOff>
    </xdr:from>
    <xdr:to>
      <xdr:col>72</xdr:col>
      <xdr:colOff>73025</xdr:colOff>
      <xdr:row>29</xdr:row>
      <xdr:rowOff>55445</xdr:rowOff>
    </xdr:to>
    <xdr:cxnSp macro="">
      <xdr:nvCxnSpPr>
        <xdr:cNvPr id="164" name="直線コネクタ 163">
          <a:extLst>
            <a:ext uri="{FF2B5EF4-FFF2-40B4-BE49-F238E27FC236}">
              <a16:creationId xmlns:a16="http://schemas.microsoft.com/office/drawing/2014/main" id="{ABD504E8-60A8-4DAD-A6E4-D2FCDD8958F9}"/>
            </a:ext>
          </a:extLst>
        </xdr:cNvPr>
        <xdr:cNvCxnSpPr/>
      </xdr:nvCxnSpPr>
      <xdr:spPr>
        <a:xfrm flipV="1">
          <a:off x="11739245" y="5549637"/>
          <a:ext cx="670560" cy="136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67482</xdr:rowOff>
    </xdr:from>
    <xdr:to>
      <xdr:col>64</xdr:col>
      <xdr:colOff>123825</xdr:colOff>
      <xdr:row>31</xdr:row>
      <xdr:rowOff>169082</xdr:rowOff>
    </xdr:to>
    <xdr:sp macro="" textlink="">
      <xdr:nvSpPr>
        <xdr:cNvPr id="165" name="楕円 164">
          <a:extLst>
            <a:ext uri="{FF2B5EF4-FFF2-40B4-BE49-F238E27FC236}">
              <a16:creationId xmlns:a16="http://schemas.microsoft.com/office/drawing/2014/main" id="{E571DF60-27C8-4910-A772-EF3E79621DF6}"/>
            </a:ext>
          </a:extLst>
        </xdr:cNvPr>
        <xdr:cNvSpPr/>
      </xdr:nvSpPr>
      <xdr:spPr>
        <a:xfrm>
          <a:off x="11017885" y="6033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55445</xdr:rowOff>
    </xdr:from>
    <xdr:to>
      <xdr:col>68</xdr:col>
      <xdr:colOff>73025</xdr:colOff>
      <xdr:row>31</xdr:row>
      <xdr:rowOff>118282</xdr:rowOff>
    </xdr:to>
    <xdr:cxnSp macro="">
      <xdr:nvCxnSpPr>
        <xdr:cNvPr id="166" name="直線コネクタ 165">
          <a:extLst>
            <a:ext uri="{FF2B5EF4-FFF2-40B4-BE49-F238E27FC236}">
              <a16:creationId xmlns:a16="http://schemas.microsoft.com/office/drawing/2014/main" id="{0CD70A62-3355-42FC-8AF4-DF060DACB41C}"/>
            </a:ext>
          </a:extLst>
        </xdr:cNvPr>
        <xdr:cNvCxnSpPr/>
      </xdr:nvCxnSpPr>
      <xdr:spPr>
        <a:xfrm flipV="1">
          <a:off x="11068685" y="5686625"/>
          <a:ext cx="670560" cy="398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35442</xdr:rowOff>
    </xdr:from>
    <xdr:to>
      <xdr:col>60</xdr:col>
      <xdr:colOff>123825</xdr:colOff>
      <xdr:row>32</xdr:row>
      <xdr:rowOff>137042</xdr:rowOff>
    </xdr:to>
    <xdr:sp macro="" textlink="">
      <xdr:nvSpPr>
        <xdr:cNvPr id="167" name="楕円 166">
          <a:extLst>
            <a:ext uri="{FF2B5EF4-FFF2-40B4-BE49-F238E27FC236}">
              <a16:creationId xmlns:a16="http://schemas.microsoft.com/office/drawing/2014/main" id="{2277D09C-B425-42AF-8EB3-5327C282C983}"/>
            </a:ext>
          </a:extLst>
        </xdr:cNvPr>
        <xdr:cNvSpPr/>
      </xdr:nvSpPr>
      <xdr:spPr>
        <a:xfrm>
          <a:off x="10347325" y="6169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118282</xdr:rowOff>
    </xdr:from>
    <xdr:to>
      <xdr:col>64</xdr:col>
      <xdr:colOff>73025</xdr:colOff>
      <xdr:row>32</xdr:row>
      <xdr:rowOff>86242</xdr:rowOff>
    </xdr:to>
    <xdr:cxnSp macro="">
      <xdr:nvCxnSpPr>
        <xdr:cNvPr id="168" name="直線コネクタ 167">
          <a:extLst>
            <a:ext uri="{FF2B5EF4-FFF2-40B4-BE49-F238E27FC236}">
              <a16:creationId xmlns:a16="http://schemas.microsoft.com/office/drawing/2014/main" id="{6D04A18C-9015-4355-81E1-CCBD5999E82C}"/>
            </a:ext>
          </a:extLst>
        </xdr:cNvPr>
        <xdr:cNvCxnSpPr/>
      </xdr:nvCxnSpPr>
      <xdr:spPr>
        <a:xfrm flipV="1">
          <a:off x="10398125" y="6084742"/>
          <a:ext cx="670560" cy="135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42045</xdr:rowOff>
    </xdr:from>
    <xdr:ext cx="469744" cy="259045"/>
    <xdr:sp macro="" textlink="">
      <xdr:nvSpPr>
        <xdr:cNvPr id="169" name="n_1aveValue債務償還比率">
          <a:extLst>
            <a:ext uri="{FF2B5EF4-FFF2-40B4-BE49-F238E27FC236}">
              <a16:creationId xmlns:a16="http://schemas.microsoft.com/office/drawing/2014/main" id="{6428A4DE-C590-4EAF-9D72-8BDB144BA353}"/>
            </a:ext>
          </a:extLst>
        </xdr:cNvPr>
        <xdr:cNvSpPr txBox="1"/>
      </xdr:nvSpPr>
      <xdr:spPr>
        <a:xfrm>
          <a:off x="12185092" y="5840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35105</xdr:rowOff>
    </xdr:from>
    <xdr:ext cx="469744" cy="259045"/>
    <xdr:sp macro="" textlink="">
      <xdr:nvSpPr>
        <xdr:cNvPr id="170" name="n_2aveValue債務償還比率">
          <a:extLst>
            <a:ext uri="{FF2B5EF4-FFF2-40B4-BE49-F238E27FC236}">
              <a16:creationId xmlns:a16="http://schemas.microsoft.com/office/drawing/2014/main" id="{7ECBFE61-BCD3-4461-89C8-5E3C9D292C95}"/>
            </a:ext>
          </a:extLst>
        </xdr:cNvPr>
        <xdr:cNvSpPr txBox="1"/>
      </xdr:nvSpPr>
      <xdr:spPr>
        <a:xfrm>
          <a:off x="11527232" y="583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93389</xdr:rowOff>
    </xdr:from>
    <xdr:ext cx="469744" cy="259045"/>
    <xdr:sp macro="" textlink="">
      <xdr:nvSpPr>
        <xdr:cNvPr id="171" name="n_3aveValue債務償還比率">
          <a:extLst>
            <a:ext uri="{FF2B5EF4-FFF2-40B4-BE49-F238E27FC236}">
              <a16:creationId xmlns:a16="http://schemas.microsoft.com/office/drawing/2014/main" id="{46D40E50-591F-4BC2-8DAB-03C2B51DED0D}"/>
            </a:ext>
          </a:extLst>
        </xdr:cNvPr>
        <xdr:cNvSpPr txBox="1"/>
      </xdr:nvSpPr>
      <xdr:spPr>
        <a:xfrm>
          <a:off x="10856672" y="5724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45274</xdr:rowOff>
    </xdr:from>
    <xdr:ext cx="469744" cy="259045"/>
    <xdr:sp macro="" textlink="">
      <xdr:nvSpPr>
        <xdr:cNvPr id="172" name="n_4aveValue債務償還比率">
          <a:extLst>
            <a:ext uri="{FF2B5EF4-FFF2-40B4-BE49-F238E27FC236}">
              <a16:creationId xmlns:a16="http://schemas.microsoft.com/office/drawing/2014/main" id="{69705D77-FC15-42DD-8CF8-840C53A2F84B}"/>
            </a:ext>
          </a:extLst>
        </xdr:cNvPr>
        <xdr:cNvSpPr txBox="1"/>
      </xdr:nvSpPr>
      <xdr:spPr>
        <a:xfrm>
          <a:off x="10186112" y="5676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153424</xdr:rowOff>
    </xdr:from>
    <xdr:ext cx="469744" cy="259045"/>
    <xdr:sp macro="" textlink="">
      <xdr:nvSpPr>
        <xdr:cNvPr id="173" name="n_1mainValue債務償還比率">
          <a:extLst>
            <a:ext uri="{FF2B5EF4-FFF2-40B4-BE49-F238E27FC236}">
              <a16:creationId xmlns:a16="http://schemas.microsoft.com/office/drawing/2014/main" id="{9213F985-975D-4586-B6F8-6F2856EF43A3}"/>
            </a:ext>
          </a:extLst>
        </xdr:cNvPr>
        <xdr:cNvSpPr txBox="1"/>
      </xdr:nvSpPr>
      <xdr:spPr>
        <a:xfrm>
          <a:off x="12185092" y="5281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122772</xdr:rowOff>
    </xdr:from>
    <xdr:ext cx="469744" cy="259045"/>
    <xdr:sp macro="" textlink="">
      <xdr:nvSpPr>
        <xdr:cNvPr id="174" name="n_2mainValue債務償還比率">
          <a:extLst>
            <a:ext uri="{FF2B5EF4-FFF2-40B4-BE49-F238E27FC236}">
              <a16:creationId xmlns:a16="http://schemas.microsoft.com/office/drawing/2014/main" id="{74969647-0CBA-492C-AD29-C56130426054}"/>
            </a:ext>
          </a:extLst>
        </xdr:cNvPr>
        <xdr:cNvSpPr txBox="1"/>
      </xdr:nvSpPr>
      <xdr:spPr>
        <a:xfrm>
          <a:off x="11527232" y="5418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160209</xdr:rowOff>
    </xdr:from>
    <xdr:ext cx="469744" cy="259045"/>
    <xdr:sp macro="" textlink="">
      <xdr:nvSpPr>
        <xdr:cNvPr id="175" name="n_3mainValue債務償還比率">
          <a:extLst>
            <a:ext uri="{FF2B5EF4-FFF2-40B4-BE49-F238E27FC236}">
              <a16:creationId xmlns:a16="http://schemas.microsoft.com/office/drawing/2014/main" id="{1A6F11E0-7EF8-4A4C-8B7E-CC46811386E0}"/>
            </a:ext>
          </a:extLst>
        </xdr:cNvPr>
        <xdr:cNvSpPr txBox="1"/>
      </xdr:nvSpPr>
      <xdr:spPr>
        <a:xfrm>
          <a:off x="10856672" y="6126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128169</xdr:rowOff>
    </xdr:from>
    <xdr:ext cx="469744" cy="259045"/>
    <xdr:sp macro="" textlink="">
      <xdr:nvSpPr>
        <xdr:cNvPr id="176" name="n_4mainValue債務償還比率">
          <a:extLst>
            <a:ext uri="{FF2B5EF4-FFF2-40B4-BE49-F238E27FC236}">
              <a16:creationId xmlns:a16="http://schemas.microsoft.com/office/drawing/2014/main" id="{1ED48881-C4F6-485F-9ADA-2588B7352961}"/>
            </a:ext>
          </a:extLst>
        </xdr:cNvPr>
        <xdr:cNvSpPr txBox="1"/>
      </xdr:nvSpPr>
      <xdr:spPr>
        <a:xfrm>
          <a:off x="10186112" y="6262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7" name="正方形/長方形 176">
          <a:extLst>
            <a:ext uri="{FF2B5EF4-FFF2-40B4-BE49-F238E27FC236}">
              <a16:creationId xmlns:a16="http://schemas.microsoft.com/office/drawing/2014/main" id="{F79A332E-E2E4-47F1-8E90-BD7B93250FFB}"/>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8" name="正方形/長方形 177">
          <a:extLst>
            <a:ext uri="{FF2B5EF4-FFF2-40B4-BE49-F238E27FC236}">
              <a16:creationId xmlns:a16="http://schemas.microsoft.com/office/drawing/2014/main" id="{52410B14-8772-45B2-B93F-8B375C20810A}"/>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9" name="テキスト ボックス 178">
          <a:extLst>
            <a:ext uri="{FF2B5EF4-FFF2-40B4-BE49-F238E27FC236}">
              <a16:creationId xmlns:a16="http://schemas.microsoft.com/office/drawing/2014/main" id="{0C681B5D-B64A-4E2D-B378-C705ECE80D17}"/>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80" name="テキスト ボックス 179">
          <a:extLst>
            <a:ext uri="{FF2B5EF4-FFF2-40B4-BE49-F238E27FC236}">
              <a16:creationId xmlns:a16="http://schemas.microsoft.com/office/drawing/2014/main" id="{FAC028A3-8250-4BDA-91EE-2DA6E23ADA13}"/>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81" name="テキスト ボックス 180">
          <a:extLst>
            <a:ext uri="{FF2B5EF4-FFF2-40B4-BE49-F238E27FC236}">
              <a16:creationId xmlns:a16="http://schemas.microsoft.com/office/drawing/2014/main" id="{731766AE-0E7C-4840-A0F2-A90926865168}"/>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82" name="テキスト ボックス 181">
          <a:extLst>
            <a:ext uri="{FF2B5EF4-FFF2-40B4-BE49-F238E27FC236}">
              <a16:creationId xmlns:a16="http://schemas.microsoft.com/office/drawing/2014/main" id="{0936854F-1EA7-46C0-B691-6921F95691FB}"/>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6AF9E45A-D0BD-478E-9F57-295270F5EB13}"/>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5B91FDCE-78F1-49EF-B00B-5D82BE7FFBB0}"/>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B54D0634-11E4-4D91-84E6-780E137947E0}"/>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F0912325-023F-4740-8CA4-C57307D06E2D}"/>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大阪府太子町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A713B630-F986-4ADC-942F-CA7436997E26}"/>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81F1529-AB7B-4D58-8321-005F8DD5EE9F}"/>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16F1F02-8099-4E83-BDFA-F8B9DDFAD8A0}"/>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6BFB4A3D-6C1E-4EC5-9CB6-84144B0D7903}"/>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51CB4BE4-92FE-49AE-A16D-CEDF285A03E1}"/>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70041674-F8D6-4EA9-9E08-3CF12D964410}"/>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12,813
12,673
14.17
6,370,183
6,166,607
164,494
3,473,227
3,985,376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6B394434-32D9-46A8-A099-4BDD6D782A23}"/>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B5971661-E6DA-4904-B6E9-C3F67D866B2F}"/>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14EB5EF4-64F9-4AA3-A0E0-707FED2733AF}"/>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667B4BD8-9657-4532-8F42-446146FCAD35}"/>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EEDEC1B4-3149-40CA-B685-F1CF2193F7F8}"/>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F4F73E3A-26C2-4F86-B694-5C1A4415817E}"/>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D0A8DC11-DE6D-4773-A50E-10DCECD6B76C}"/>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5407462D-52D5-41D7-9CE5-BC326F8800F1}"/>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4CCEFE0A-E2D2-4DC4-85E8-CE33ECF93BA3}"/>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654E790-6F2C-4C29-A479-6126DF8A09EF}"/>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1C16F87B-98D4-4B95-8D47-1DE8F5A5E9E1}"/>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B1A3133B-C631-477F-84E0-21AB7A2734ED}"/>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694307E6-6EBF-4F03-9652-16D3C4D2664C}"/>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FE3526B3-E3AE-4E1D-B21C-290A525A7031}"/>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66B9DFE4-313F-423E-BC92-680511E4F385}"/>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A18FB325-2B37-40B2-9E42-A373F062CF5E}"/>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6463BB3-9E9B-4F72-B82E-D7063A088CFC}"/>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F7D44CC9-FBBA-4251-8ACE-8A1D6F2639B7}"/>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3E91DF0-A319-4B96-AECF-C0046CB5B84B}"/>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2D521388-35E9-4838-B6E4-1AD03ADC8A01}"/>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6D0B9278-B1A4-403D-8599-3C5444AABEA0}"/>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5CCB5890-FB20-4181-829C-3D40FE473959}"/>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F746A26B-DFF7-471C-93E1-CA0EDA489006}"/>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EEA154F8-9DD8-4B1F-9122-9161CEB14C32}"/>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A7CC3CE5-88DA-4BE2-B6AE-390025652AEF}"/>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13EE94E6-FD3C-4029-B2FC-FD4EBE2FA274}"/>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A7E02D29-BB67-4AE3-998A-5BB80983CDF8}"/>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8691A9ED-FE61-4460-B321-28A9D786123C}"/>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B2D7288A-8A4F-4554-B44F-36BD34429EA8}"/>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A9D3E123-EF4B-448A-A16F-F226223C0608}"/>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16B689B4-0529-4D30-BE6D-3CA7A322D7B0}"/>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69D5CD2D-1268-45FF-A862-F94CB7A28233}"/>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F9181699-8231-416D-861C-815B2ED7036F}"/>
            </a:ext>
          </a:extLst>
        </xdr:cNvPr>
        <xdr:cNvCxnSpPr/>
      </xdr:nvCxnSpPr>
      <xdr:spPr>
        <a:xfrm>
          <a:off x="67056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ADBA9A30-B101-4DFB-9785-019B16297CE7}"/>
            </a:ext>
          </a:extLst>
        </xdr:cNvPr>
        <xdr:cNvSpPr txBox="1"/>
      </xdr:nvSpPr>
      <xdr:spPr>
        <a:xfrm>
          <a:off x="27196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A5157F52-99E7-4A41-B2A5-EA1462337938}"/>
            </a:ext>
          </a:extLst>
        </xdr:cNvPr>
        <xdr:cNvCxnSpPr/>
      </xdr:nvCxnSpPr>
      <xdr:spPr>
        <a:xfrm>
          <a:off x="67056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08CF7E36-966B-4472-88D8-016EFE3BC396}"/>
            </a:ext>
          </a:extLst>
        </xdr:cNvPr>
        <xdr:cNvSpPr txBox="1"/>
      </xdr:nvSpPr>
      <xdr:spPr>
        <a:xfrm>
          <a:off x="33608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961C654B-C5D3-43F5-8BD0-FC6B465B11AA}"/>
            </a:ext>
          </a:extLst>
        </xdr:cNvPr>
        <xdr:cNvCxnSpPr/>
      </xdr:nvCxnSpPr>
      <xdr:spPr>
        <a:xfrm>
          <a:off x="67056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3C91066E-82AF-4F18-826B-B1223BDB3BA1}"/>
            </a:ext>
          </a:extLst>
        </xdr:cNvPr>
        <xdr:cNvSpPr txBox="1"/>
      </xdr:nvSpPr>
      <xdr:spPr>
        <a:xfrm>
          <a:off x="33608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84870D6F-B2C0-4EDB-9403-D55EA6CEF264}"/>
            </a:ext>
          </a:extLst>
        </xdr:cNvPr>
        <xdr:cNvCxnSpPr/>
      </xdr:nvCxnSpPr>
      <xdr:spPr>
        <a:xfrm>
          <a:off x="67056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2331F53D-5453-4BC1-96C8-790F99AD342D}"/>
            </a:ext>
          </a:extLst>
        </xdr:cNvPr>
        <xdr:cNvSpPr txBox="1"/>
      </xdr:nvSpPr>
      <xdr:spPr>
        <a:xfrm>
          <a:off x="33608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332C9545-D841-4727-AE79-304084AFA714}"/>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3A5C3DC3-C94C-4C15-864D-AD1EAAE36002}"/>
            </a:ext>
          </a:extLst>
        </xdr:cNvPr>
        <xdr:cNvSpPr txBox="1"/>
      </xdr:nvSpPr>
      <xdr:spPr>
        <a:xfrm>
          <a:off x="336081" y="507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9F2C7B99-2987-4ECF-A2C3-74DFEE2C2CC9}"/>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108204</xdr:rowOff>
    </xdr:from>
    <xdr:to>
      <xdr:col>24</xdr:col>
      <xdr:colOff>62865</xdr:colOff>
      <xdr:row>41</xdr:row>
      <xdr:rowOff>62484</xdr:rowOff>
    </xdr:to>
    <xdr:cxnSp macro="">
      <xdr:nvCxnSpPr>
        <xdr:cNvPr id="55" name="直線コネクタ 54">
          <a:extLst>
            <a:ext uri="{FF2B5EF4-FFF2-40B4-BE49-F238E27FC236}">
              <a16:creationId xmlns:a16="http://schemas.microsoft.com/office/drawing/2014/main" id="{40EE4E71-FC23-40FE-AD88-DD38005F655E}"/>
            </a:ext>
          </a:extLst>
        </xdr:cNvPr>
        <xdr:cNvCxnSpPr/>
      </xdr:nvCxnSpPr>
      <xdr:spPr>
        <a:xfrm flipV="1">
          <a:off x="4086225" y="5640324"/>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66311</xdr:rowOff>
    </xdr:from>
    <xdr:ext cx="405111" cy="259045"/>
    <xdr:sp macro="" textlink="">
      <xdr:nvSpPr>
        <xdr:cNvPr id="56" name="【道路】&#10;有形固定資産減価償却率最小値テキスト">
          <a:extLst>
            <a:ext uri="{FF2B5EF4-FFF2-40B4-BE49-F238E27FC236}">
              <a16:creationId xmlns:a16="http://schemas.microsoft.com/office/drawing/2014/main" id="{351D3BAF-09AA-4DA9-8942-333723A23F7B}"/>
            </a:ext>
          </a:extLst>
        </xdr:cNvPr>
        <xdr:cNvSpPr txBox="1"/>
      </xdr:nvSpPr>
      <xdr:spPr>
        <a:xfrm>
          <a:off x="4124960" y="6939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62484</xdr:rowOff>
    </xdr:from>
    <xdr:to>
      <xdr:col>24</xdr:col>
      <xdr:colOff>152400</xdr:colOff>
      <xdr:row>41</xdr:row>
      <xdr:rowOff>62484</xdr:rowOff>
    </xdr:to>
    <xdr:cxnSp macro="">
      <xdr:nvCxnSpPr>
        <xdr:cNvPr id="57" name="直線コネクタ 56">
          <a:extLst>
            <a:ext uri="{FF2B5EF4-FFF2-40B4-BE49-F238E27FC236}">
              <a16:creationId xmlns:a16="http://schemas.microsoft.com/office/drawing/2014/main" id="{B0D105B2-FA77-4E80-8B87-75F32EB4D4FA}"/>
            </a:ext>
          </a:extLst>
        </xdr:cNvPr>
        <xdr:cNvCxnSpPr/>
      </xdr:nvCxnSpPr>
      <xdr:spPr>
        <a:xfrm>
          <a:off x="4020820" y="693572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54881</xdr:rowOff>
    </xdr:from>
    <xdr:ext cx="405111" cy="259045"/>
    <xdr:sp macro="" textlink="">
      <xdr:nvSpPr>
        <xdr:cNvPr id="58" name="【道路】&#10;有形固定資産減価償却率最大値テキスト">
          <a:extLst>
            <a:ext uri="{FF2B5EF4-FFF2-40B4-BE49-F238E27FC236}">
              <a16:creationId xmlns:a16="http://schemas.microsoft.com/office/drawing/2014/main" id="{D01E34D0-63AA-46AE-9316-4F868E203575}"/>
            </a:ext>
          </a:extLst>
        </xdr:cNvPr>
        <xdr:cNvSpPr txBox="1"/>
      </xdr:nvSpPr>
      <xdr:spPr>
        <a:xfrm>
          <a:off x="4124960" y="5419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108204</xdr:rowOff>
    </xdr:from>
    <xdr:to>
      <xdr:col>24</xdr:col>
      <xdr:colOff>152400</xdr:colOff>
      <xdr:row>33</xdr:row>
      <xdr:rowOff>108204</xdr:rowOff>
    </xdr:to>
    <xdr:cxnSp macro="">
      <xdr:nvCxnSpPr>
        <xdr:cNvPr id="59" name="直線コネクタ 58">
          <a:extLst>
            <a:ext uri="{FF2B5EF4-FFF2-40B4-BE49-F238E27FC236}">
              <a16:creationId xmlns:a16="http://schemas.microsoft.com/office/drawing/2014/main" id="{5CA4560A-7F5D-4CD3-AFD0-D0F8B2711EBA}"/>
            </a:ext>
          </a:extLst>
        </xdr:cNvPr>
        <xdr:cNvCxnSpPr/>
      </xdr:nvCxnSpPr>
      <xdr:spPr>
        <a:xfrm>
          <a:off x="4020820" y="564032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31259</xdr:rowOff>
    </xdr:from>
    <xdr:ext cx="405111" cy="259045"/>
    <xdr:sp macro="" textlink="">
      <xdr:nvSpPr>
        <xdr:cNvPr id="60" name="【道路】&#10;有形固定資産減価償却率平均値テキスト">
          <a:extLst>
            <a:ext uri="{FF2B5EF4-FFF2-40B4-BE49-F238E27FC236}">
              <a16:creationId xmlns:a16="http://schemas.microsoft.com/office/drawing/2014/main" id="{5E959942-EAE2-4095-8FDF-43A5EB621B46}"/>
            </a:ext>
          </a:extLst>
        </xdr:cNvPr>
        <xdr:cNvSpPr txBox="1"/>
      </xdr:nvSpPr>
      <xdr:spPr>
        <a:xfrm>
          <a:off x="4124960" y="62339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52832</xdr:rowOff>
    </xdr:from>
    <xdr:to>
      <xdr:col>24</xdr:col>
      <xdr:colOff>114300</xdr:colOff>
      <xdr:row>37</xdr:row>
      <xdr:rowOff>154432</xdr:rowOff>
    </xdr:to>
    <xdr:sp macro="" textlink="">
      <xdr:nvSpPr>
        <xdr:cNvPr id="61" name="フローチャート: 判断 60">
          <a:extLst>
            <a:ext uri="{FF2B5EF4-FFF2-40B4-BE49-F238E27FC236}">
              <a16:creationId xmlns:a16="http://schemas.microsoft.com/office/drawing/2014/main" id="{78387E1F-13CA-41CA-BCD4-AABD13F1D836}"/>
            </a:ext>
          </a:extLst>
        </xdr:cNvPr>
        <xdr:cNvSpPr/>
      </xdr:nvSpPr>
      <xdr:spPr>
        <a:xfrm>
          <a:off x="4036060" y="6255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11684</xdr:rowOff>
    </xdr:from>
    <xdr:to>
      <xdr:col>20</xdr:col>
      <xdr:colOff>38100</xdr:colOff>
      <xdr:row>37</xdr:row>
      <xdr:rowOff>113284</xdr:rowOff>
    </xdr:to>
    <xdr:sp macro="" textlink="">
      <xdr:nvSpPr>
        <xdr:cNvPr id="62" name="フローチャート: 判断 61">
          <a:extLst>
            <a:ext uri="{FF2B5EF4-FFF2-40B4-BE49-F238E27FC236}">
              <a16:creationId xmlns:a16="http://schemas.microsoft.com/office/drawing/2014/main" id="{08C7B812-644E-408E-A91A-C05B698BC6E6}"/>
            </a:ext>
          </a:extLst>
        </xdr:cNvPr>
        <xdr:cNvSpPr/>
      </xdr:nvSpPr>
      <xdr:spPr>
        <a:xfrm>
          <a:off x="3312160" y="621436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164846</xdr:rowOff>
    </xdr:from>
    <xdr:to>
      <xdr:col>15</xdr:col>
      <xdr:colOff>101600</xdr:colOff>
      <xdr:row>37</xdr:row>
      <xdr:rowOff>94996</xdr:rowOff>
    </xdr:to>
    <xdr:sp macro="" textlink="">
      <xdr:nvSpPr>
        <xdr:cNvPr id="63" name="フローチャート: 判断 62">
          <a:extLst>
            <a:ext uri="{FF2B5EF4-FFF2-40B4-BE49-F238E27FC236}">
              <a16:creationId xmlns:a16="http://schemas.microsoft.com/office/drawing/2014/main" id="{C7E85610-81CD-4D5E-914A-335183D40EB6}"/>
            </a:ext>
          </a:extLst>
        </xdr:cNvPr>
        <xdr:cNvSpPr/>
      </xdr:nvSpPr>
      <xdr:spPr>
        <a:xfrm>
          <a:off x="2514600" y="61998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128270</xdr:rowOff>
    </xdr:from>
    <xdr:to>
      <xdr:col>10</xdr:col>
      <xdr:colOff>165100</xdr:colOff>
      <xdr:row>37</xdr:row>
      <xdr:rowOff>58420</xdr:rowOff>
    </xdr:to>
    <xdr:sp macro="" textlink="">
      <xdr:nvSpPr>
        <xdr:cNvPr id="64" name="フローチャート: 判断 63">
          <a:extLst>
            <a:ext uri="{FF2B5EF4-FFF2-40B4-BE49-F238E27FC236}">
              <a16:creationId xmlns:a16="http://schemas.microsoft.com/office/drawing/2014/main" id="{1D9990DE-F67F-46B1-B246-7026EE1B2E73}"/>
            </a:ext>
          </a:extLst>
        </xdr:cNvPr>
        <xdr:cNvSpPr/>
      </xdr:nvSpPr>
      <xdr:spPr>
        <a:xfrm>
          <a:off x="1739900" y="61633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103124</xdr:rowOff>
    </xdr:from>
    <xdr:to>
      <xdr:col>6</xdr:col>
      <xdr:colOff>38100</xdr:colOff>
      <xdr:row>37</xdr:row>
      <xdr:rowOff>33274</xdr:rowOff>
    </xdr:to>
    <xdr:sp macro="" textlink="">
      <xdr:nvSpPr>
        <xdr:cNvPr id="65" name="フローチャート: 判断 64">
          <a:extLst>
            <a:ext uri="{FF2B5EF4-FFF2-40B4-BE49-F238E27FC236}">
              <a16:creationId xmlns:a16="http://schemas.microsoft.com/office/drawing/2014/main" id="{A012C20D-A697-46DA-9ADB-735BCF398C3D}"/>
            </a:ext>
          </a:extLst>
        </xdr:cNvPr>
        <xdr:cNvSpPr/>
      </xdr:nvSpPr>
      <xdr:spPr>
        <a:xfrm>
          <a:off x="965200" y="613816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189D0BFB-02EF-4BF6-8E0E-2CA2DB483100}"/>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FEC92FE-E9E8-4ACE-B2E7-E437FE1D1929}"/>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864D9C40-92EF-4D6C-9210-FE511488167A}"/>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7B9EC1F8-C39C-4C64-94BE-9AF96900055B}"/>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AC847B99-DD7F-4315-A205-D4C93C605154}"/>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20828</xdr:rowOff>
    </xdr:from>
    <xdr:to>
      <xdr:col>24</xdr:col>
      <xdr:colOff>114300</xdr:colOff>
      <xdr:row>36</xdr:row>
      <xdr:rowOff>122428</xdr:rowOff>
    </xdr:to>
    <xdr:sp macro="" textlink="">
      <xdr:nvSpPr>
        <xdr:cNvPr id="71" name="楕円 70">
          <a:extLst>
            <a:ext uri="{FF2B5EF4-FFF2-40B4-BE49-F238E27FC236}">
              <a16:creationId xmlns:a16="http://schemas.microsoft.com/office/drawing/2014/main" id="{B74E6806-25CA-48E3-8EFE-B05B50828BF1}"/>
            </a:ext>
          </a:extLst>
        </xdr:cNvPr>
        <xdr:cNvSpPr/>
      </xdr:nvSpPr>
      <xdr:spPr>
        <a:xfrm>
          <a:off x="4036060" y="6055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43705</xdr:rowOff>
    </xdr:from>
    <xdr:ext cx="405111" cy="259045"/>
    <xdr:sp macro="" textlink="">
      <xdr:nvSpPr>
        <xdr:cNvPr id="72" name="【道路】&#10;有形固定資産減価償却率該当値テキスト">
          <a:extLst>
            <a:ext uri="{FF2B5EF4-FFF2-40B4-BE49-F238E27FC236}">
              <a16:creationId xmlns:a16="http://schemas.microsoft.com/office/drawing/2014/main" id="{45ACD660-6F53-4B78-AAC8-98FD73085186}"/>
            </a:ext>
          </a:extLst>
        </xdr:cNvPr>
        <xdr:cNvSpPr txBox="1"/>
      </xdr:nvSpPr>
      <xdr:spPr>
        <a:xfrm>
          <a:off x="4124960" y="59111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144272</xdr:rowOff>
    </xdr:from>
    <xdr:to>
      <xdr:col>20</xdr:col>
      <xdr:colOff>38100</xdr:colOff>
      <xdr:row>36</xdr:row>
      <xdr:rowOff>74422</xdr:rowOff>
    </xdr:to>
    <xdr:sp macro="" textlink="">
      <xdr:nvSpPr>
        <xdr:cNvPr id="73" name="楕円 72">
          <a:extLst>
            <a:ext uri="{FF2B5EF4-FFF2-40B4-BE49-F238E27FC236}">
              <a16:creationId xmlns:a16="http://schemas.microsoft.com/office/drawing/2014/main" id="{25E66428-B7B7-4B8B-B68C-FDE5CB176B6E}"/>
            </a:ext>
          </a:extLst>
        </xdr:cNvPr>
        <xdr:cNvSpPr/>
      </xdr:nvSpPr>
      <xdr:spPr>
        <a:xfrm>
          <a:off x="3312160" y="601167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23622</xdr:rowOff>
    </xdr:from>
    <xdr:to>
      <xdr:col>24</xdr:col>
      <xdr:colOff>63500</xdr:colOff>
      <xdr:row>36</xdr:row>
      <xdr:rowOff>71628</xdr:rowOff>
    </xdr:to>
    <xdr:cxnSp macro="">
      <xdr:nvCxnSpPr>
        <xdr:cNvPr id="74" name="直線コネクタ 73">
          <a:extLst>
            <a:ext uri="{FF2B5EF4-FFF2-40B4-BE49-F238E27FC236}">
              <a16:creationId xmlns:a16="http://schemas.microsoft.com/office/drawing/2014/main" id="{CEAB5B44-63D3-4182-BEBE-9880CDA3A95C}"/>
            </a:ext>
          </a:extLst>
        </xdr:cNvPr>
        <xdr:cNvCxnSpPr/>
      </xdr:nvCxnSpPr>
      <xdr:spPr>
        <a:xfrm>
          <a:off x="3355340" y="6058662"/>
          <a:ext cx="73152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98552</xdr:rowOff>
    </xdr:from>
    <xdr:to>
      <xdr:col>15</xdr:col>
      <xdr:colOff>101600</xdr:colOff>
      <xdr:row>36</xdr:row>
      <xdr:rowOff>28702</xdr:rowOff>
    </xdr:to>
    <xdr:sp macro="" textlink="">
      <xdr:nvSpPr>
        <xdr:cNvPr id="75" name="楕円 74">
          <a:extLst>
            <a:ext uri="{FF2B5EF4-FFF2-40B4-BE49-F238E27FC236}">
              <a16:creationId xmlns:a16="http://schemas.microsoft.com/office/drawing/2014/main" id="{E5FD83D9-A9DC-4376-B36D-177E67476F5E}"/>
            </a:ext>
          </a:extLst>
        </xdr:cNvPr>
        <xdr:cNvSpPr/>
      </xdr:nvSpPr>
      <xdr:spPr>
        <a:xfrm>
          <a:off x="2514600" y="596595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149352</xdr:rowOff>
    </xdr:from>
    <xdr:to>
      <xdr:col>19</xdr:col>
      <xdr:colOff>177800</xdr:colOff>
      <xdr:row>36</xdr:row>
      <xdr:rowOff>23622</xdr:rowOff>
    </xdr:to>
    <xdr:cxnSp macro="">
      <xdr:nvCxnSpPr>
        <xdr:cNvPr id="76" name="直線コネクタ 75">
          <a:extLst>
            <a:ext uri="{FF2B5EF4-FFF2-40B4-BE49-F238E27FC236}">
              <a16:creationId xmlns:a16="http://schemas.microsoft.com/office/drawing/2014/main" id="{9285172D-2018-4ED9-AD3F-746699E87345}"/>
            </a:ext>
          </a:extLst>
        </xdr:cNvPr>
        <xdr:cNvCxnSpPr/>
      </xdr:nvCxnSpPr>
      <xdr:spPr>
        <a:xfrm>
          <a:off x="2565400" y="6016752"/>
          <a:ext cx="78994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52832</xdr:rowOff>
    </xdr:from>
    <xdr:to>
      <xdr:col>10</xdr:col>
      <xdr:colOff>165100</xdr:colOff>
      <xdr:row>35</xdr:row>
      <xdr:rowOff>154432</xdr:rowOff>
    </xdr:to>
    <xdr:sp macro="" textlink="">
      <xdr:nvSpPr>
        <xdr:cNvPr id="77" name="楕円 76">
          <a:extLst>
            <a:ext uri="{FF2B5EF4-FFF2-40B4-BE49-F238E27FC236}">
              <a16:creationId xmlns:a16="http://schemas.microsoft.com/office/drawing/2014/main" id="{7389502A-1057-460E-B24B-3C5F57B02085}"/>
            </a:ext>
          </a:extLst>
        </xdr:cNvPr>
        <xdr:cNvSpPr/>
      </xdr:nvSpPr>
      <xdr:spPr>
        <a:xfrm>
          <a:off x="1739900" y="5920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103632</xdr:rowOff>
    </xdr:from>
    <xdr:to>
      <xdr:col>15</xdr:col>
      <xdr:colOff>50800</xdr:colOff>
      <xdr:row>35</xdr:row>
      <xdr:rowOff>149352</xdr:rowOff>
    </xdr:to>
    <xdr:cxnSp macro="">
      <xdr:nvCxnSpPr>
        <xdr:cNvPr id="78" name="直線コネクタ 77">
          <a:extLst>
            <a:ext uri="{FF2B5EF4-FFF2-40B4-BE49-F238E27FC236}">
              <a16:creationId xmlns:a16="http://schemas.microsoft.com/office/drawing/2014/main" id="{1F6555E5-AB05-48CC-8B52-85B04379E223}"/>
            </a:ext>
          </a:extLst>
        </xdr:cNvPr>
        <xdr:cNvCxnSpPr/>
      </xdr:nvCxnSpPr>
      <xdr:spPr>
        <a:xfrm>
          <a:off x="1790700" y="5971032"/>
          <a:ext cx="7747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7112</xdr:rowOff>
    </xdr:from>
    <xdr:to>
      <xdr:col>6</xdr:col>
      <xdr:colOff>38100</xdr:colOff>
      <xdr:row>35</xdr:row>
      <xdr:rowOff>108712</xdr:rowOff>
    </xdr:to>
    <xdr:sp macro="" textlink="">
      <xdr:nvSpPr>
        <xdr:cNvPr id="79" name="楕円 78">
          <a:extLst>
            <a:ext uri="{FF2B5EF4-FFF2-40B4-BE49-F238E27FC236}">
              <a16:creationId xmlns:a16="http://schemas.microsoft.com/office/drawing/2014/main" id="{DA453D9E-4F85-4551-AFC5-D00CB1CF65DC}"/>
            </a:ext>
          </a:extLst>
        </xdr:cNvPr>
        <xdr:cNvSpPr/>
      </xdr:nvSpPr>
      <xdr:spPr>
        <a:xfrm>
          <a:off x="965200" y="587451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57912</xdr:rowOff>
    </xdr:from>
    <xdr:to>
      <xdr:col>10</xdr:col>
      <xdr:colOff>114300</xdr:colOff>
      <xdr:row>35</xdr:row>
      <xdr:rowOff>103632</xdr:rowOff>
    </xdr:to>
    <xdr:cxnSp macro="">
      <xdr:nvCxnSpPr>
        <xdr:cNvPr id="80" name="直線コネクタ 79">
          <a:extLst>
            <a:ext uri="{FF2B5EF4-FFF2-40B4-BE49-F238E27FC236}">
              <a16:creationId xmlns:a16="http://schemas.microsoft.com/office/drawing/2014/main" id="{45DF079B-2DDC-48C6-A75A-A9A24CFF4720}"/>
            </a:ext>
          </a:extLst>
        </xdr:cNvPr>
        <xdr:cNvCxnSpPr/>
      </xdr:nvCxnSpPr>
      <xdr:spPr>
        <a:xfrm>
          <a:off x="1008380" y="5925312"/>
          <a:ext cx="78232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104411</xdr:rowOff>
    </xdr:from>
    <xdr:ext cx="405111" cy="259045"/>
    <xdr:sp macro="" textlink="">
      <xdr:nvSpPr>
        <xdr:cNvPr id="81" name="n_1aveValue【道路】&#10;有形固定資産減価償却率">
          <a:extLst>
            <a:ext uri="{FF2B5EF4-FFF2-40B4-BE49-F238E27FC236}">
              <a16:creationId xmlns:a16="http://schemas.microsoft.com/office/drawing/2014/main" id="{011A57F4-D261-4770-90E9-D4C33F73ADA3}"/>
            </a:ext>
          </a:extLst>
        </xdr:cNvPr>
        <xdr:cNvSpPr txBox="1"/>
      </xdr:nvSpPr>
      <xdr:spPr>
        <a:xfrm>
          <a:off x="3170564" y="6307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86123</xdr:rowOff>
    </xdr:from>
    <xdr:ext cx="405111" cy="259045"/>
    <xdr:sp macro="" textlink="">
      <xdr:nvSpPr>
        <xdr:cNvPr id="82" name="n_2aveValue【道路】&#10;有形固定資産減価償却率">
          <a:extLst>
            <a:ext uri="{FF2B5EF4-FFF2-40B4-BE49-F238E27FC236}">
              <a16:creationId xmlns:a16="http://schemas.microsoft.com/office/drawing/2014/main" id="{EE871ED9-6066-47E8-B371-DEBA5AAE1675}"/>
            </a:ext>
          </a:extLst>
        </xdr:cNvPr>
        <xdr:cNvSpPr txBox="1"/>
      </xdr:nvSpPr>
      <xdr:spPr>
        <a:xfrm>
          <a:off x="2385704" y="6288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49547</xdr:rowOff>
    </xdr:from>
    <xdr:ext cx="405111" cy="259045"/>
    <xdr:sp macro="" textlink="">
      <xdr:nvSpPr>
        <xdr:cNvPr id="83" name="n_3aveValue【道路】&#10;有形固定資産減価償却率">
          <a:extLst>
            <a:ext uri="{FF2B5EF4-FFF2-40B4-BE49-F238E27FC236}">
              <a16:creationId xmlns:a16="http://schemas.microsoft.com/office/drawing/2014/main" id="{C75B9630-0273-47F8-A0D5-D0E1C31790AD}"/>
            </a:ext>
          </a:extLst>
        </xdr:cNvPr>
        <xdr:cNvSpPr txBox="1"/>
      </xdr:nvSpPr>
      <xdr:spPr>
        <a:xfrm>
          <a:off x="1611004" y="6252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24401</xdr:rowOff>
    </xdr:from>
    <xdr:ext cx="405111" cy="259045"/>
    <xdr:sp macro="" textlink="">
      <xdr:nvSpPr>
        <xdr:cNvPr id="84" name="n_4aveValue【道路】&#10;有形固定資産減価償却率">
          <a:extLst>
            <a:ext uri="{FF2B5EF4-FFF2-40B4-BE49-F238E27FC236}">
              <a16:creationId xmlns:a16="http://schemas.microsoft.com/office/drawing/2014/main" id="{0BB9A0D1-E86A-476A-B8B5-BECA4C4C6FEE}"/>
            </a:ext>
          </a:extLst>
        </xdr:cNvPr>
        <xdr:cNvSpPr txBox="1"/>
      </xdr:nvSpPr>
      <xdr:spPr>
        <a:xfrm>
          <a:off x="836304" y="6227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90949</xdr:rowOff>
    </xdr:from>
    <xdr:ext cx="405111" cy="259045"/>
    <xdr:sp macro="" textlink="">
      <xdr:nvSpPr>
        <xdr:cNvPr id="85" name="n_1mainValue【道路】&#10;有形固定資産減価償却率">
          <a:extLst>
            <a:ext uri="{FF2B5EF4-FFF2-40B4-BE49-F238E27FC236}">
              <a16:creationId xmlns:a16="http://schemas.microsoft.com/office/drawing/2014/main" id="{BB3A90B5-55EF-4193-8987-A3769191EB09}"/>
            </a:ext>
          </a:extLst>
        </xdr:cNvPr>
        <xdr:cNvSpPr txBox="1"/>
      </xdr:nvSpPr>
      <xdr:spPr>
        <a:xfrm>
          <a:off x="3170564" y="5790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45229</xdr:rowOff>
    </xdr:from>
    <xdr:ext cx="405111" cy="259045"/>
    <xdr:sp macro="" textlink="">
      <xdr:nvSpPr>
        <xdr:cNvPr id="86" name="n_2mainValue【道路】&#10;有形固定資産減価償却率">
          <a:extLst>
            <a:ext uri="{FF2B5EF4-FFF2-40B4-BE49-F238E27FC236}">
              <a16:creationId xmlns:a16="http://schemas.microsoft.com/office/drawing/2014/main" id="{1D28F746-655F-4CA5-BE7F-E1460050DF68}"/>
            </a:ext>
          </a:extLst>
        </xdr:cNvPr>
        <xdr:cNvSpPr txBox="1"/>
      </xdr:nvSpPr>
      <xdr:spPr>
        <a:xfrm>
          <a:off x="2385704" y="57449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170959</xdr:rowOff>
    </xdr:from>
    <xdr:ext cx="405111" cy="259045"/>
    <xdr:sp macro="" textlink="">
      <xdr:nvSpPr>
        <xdr:cNvPr id="87" name="n_3mainValue【道路】&#10;有形固定資産減価償却率">
          <a:extLst>
            <a:ext uri="{FF2B5EF4-FFF2-40B4-BE49-F238E27FC236}">
              <a16:creationId xmlns:a16="http://schemas.microsoft.com/office/drawing/2014/main" id="{B8D69731-11B7-474D-BD9B-337040647A04}"/>
            </a:ext>
          </a:extLst>
        </xdr:cNvPr>
        <xdr:cNvSpPr txBox="1"/>
      </xdr:nvSpPr>
      <xdr:spPr>
        <a:xfrm>
          <a:off x="1611004" y="5703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125239</xdr:rowOff>
    </xdr:from>
    <xdr:ext cx="405111" cy="259045"/>
    <xdr:sp macro="" textlink="">
      <xdr:nvSpPr>
        <xdr:cNvPr id="88" name="n_4mainValue【道路】&#10;有形固定資産減価償却率">
          <a:extLst>
            <a:ext uri="{FF2B5EF4-FFF2-40B4-BE49-F238E27FC236}">
              <a16:creationId xmlns:a16="http://schemas.microsoft.com/office/drawing/2014/main" id="{EA9F51BF-1960-4A92-ACE6-40CD9A5CD0F1}"/>
            </a:ext>
          </a:extLst>
        </xdr:cNvPr>
        <xdr:cNvSpPr txBox="1"/>
      </xdr:nvSpPr>
      <xdr:spPr>
        <a:xfrm>
          <a:off x="836304" y="5657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E5117318-B7AE-4805-AE30-DB893BACB28D}"/>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73C5EF49-234A-46FC-B9A1-A3A9D872F0D3}"/>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06E72B0A-D319-4BAF-99C4-3233D44B6628}"/>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C1571689-4FFF-491A-A347-DC15378958FB}"/>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686C6B04-93D9-4F30-A2C1-5EEFAFD68EF4}"/>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D9C51889-2B92-4AF2-9C63-5C42EABDC264}"/>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68EB360A-4355-4743-B820-F9CC8D23992A}"/>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F448F3CF-9C7E-4238-AB8D-D2CEFCDCAC57}"/>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44D59B18-5374-4334-9FA6-183A013323C2}"/>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223AFF16-BAE0-4D44-8611-E6D866FAC7F2}"/>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4B32BCA1-B852-4249-BF2C-9B96F10269CD}"/>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C0A69DC3-031B-4A32-8F1D-5E5C4545C17D}"/>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A11F9EC3-CE0A-4363-B3E3-35DE83613CD7}"/>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2" name="テキスト ボックス 101">
          <a:extLst>
            <a:ext uri="{FF2B5EF4-FFF2-40B4-BE49-F238E27FC236}">
              <a16:creationId xmlns:a16="http://schemas.microsoft.com/office/drawing/2014/main" id="{6042DB6A-DC9F-4E2F-AEA8-101B32EC8AB5}"/>
            </a:ext>
          </a:extLst>
        </xdr:cNvPr>
        <xdr:cNvSpPr txBox="1"/>
      </xdr:nvSpPr>
      <xdr:spPr>
        <a:xfrm>
          <a:off x="5364041" y="65671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AF8EF0AD-4BEC-4102-8BA1-A587B1F6C91B}"/>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A82EB479-B05F-4982-B6FC-1F92F45B4520}"/>
            </a:ext>
          </a:extLst>
        </xdr:cNvPr>
        <xdr:cNvSpPr txBox="1"/>
      </xdr:nvSpPr>
      <xdr:spPr>
        <a:xfrm>
          <a:off x="5364041" y="6197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CA47C574-3D11-48C6-B36D-233A113BC0C8}"/>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5E9D9ECA-0787-4F79-AF0B-B6206A383576}"/>
            </a:ext>
          </a:extLst>
        </xdr:cNvPr>
        <xdr:cNvSpPr txBox="1"/>
      </xdr:nvSpPr>
      <xdr:spPr>
        <a:xfrm>
          <a:off x="5364041" y="58242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F88837AC-0D33-4503-A15E-66B3728E9BB8}"/>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F8E9CA40-FC19-4D59-8FFB-BD3BA442B795}"/>
            </a:ext>
          </a:extLst>
        </xdr:cNvPr>
        <xdr:cNvSpPr txBox="1"/>
      </xdr:nvSpPr>
      <xdr:spPr>
        <a:xfrm>
          <a:off x="5364041" y="54508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61BDBD97-B5EC-42A9-A540-75328B41444A}"/>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a:extLst>
            <a:ext uri="{FF2B5EF4-FFF2-40B4-BE49-F238E27FC236}">
              <a16:creationId xmlns:a16="http://schemas.microsoft.com/office/drawing/2014/main" id="{78A69B05-22D0-4E78-9379-F0A8FD048F7A}"/>
            </a:ext>
          </a:extLst>
        </xdr:cNvPr>
        <xdr:cNvSpPr txBox="1"/>
      </xdr:nvSpPr>
      <xdr:spPr>
        <a:xfrm>
          <a:off x="529992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4A26FB42-904D-4743-8328-B0B482653F10}"/>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64198</xdr:rowOff>
    </xdr:from>
    <xdr:to>
      <xdr:col>54</xdr:col>
      <xdr:colOff>189865</xdr:colOff>
      <xdr:row>41</xdr:row>
      <xdr:rowOff>146476</xdr:rowOff>
    </xdr:to>
    <xdr:cxnSp macro="">
      <xdr:nvCxnSpPr>
        <xdr:cNvPr id="112" name="直線コネクタ 111">
          <a:extLst>
            <a:ext uri="{FF2B5EF4-FFF2-40B4-BE49-F238E27FC236}">
              <a16:creationId xmlns:a16="http://schemas.microsoft.com/office/drawing/2014/main" id="{F48E1107-9E58-42C4-986B-2632F5F0DA9C}"/>
            </a:ext>
          </a:extLst>
        </xdr:cNvPr>
        <xdr:cNvCxnSpPr/>
      </xdr:nvCxnSpPr>
      <xdr:spPr>
        <a:xfrm flipV="1">
          <a:off x="9219565" y="5763958"/>
          <a:ext cx="0" cy="12557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150303</xdr:rowOff>
    </xdr:from>
    <xdr:ext cx="469744" cy="259045"/>
    <xdr:sp macro="" textlink="">
      <xdr:nvSpPr>
        <xdr:cNvPr id="113" name="【道路】&#10;一人当たり延長最小値テキスト">
          <a:extLst>
            <a:ext uri="{FF2B5EF4-FFF2-40B4-BE49-F238E27FC236}">
              <a16:creationId xmlns:a16="http://schemas.microsoft.com/office/drawing/2014/main" id="{C2A129B5-61C1-4EE7-ACE3-F954E3E50A00}"/>
            </a:ext>
          </a:extLst>
        </xdr:cNvPr>
        <xdr:cNvSpPr txBox="1"/>
      </xdr:nvSpPr>
      <xdr:spPr>
        <a:xfrm>
          <a:off x="9258300" y="7023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146476</xdr:rowOff>
    </xdr:from>
    <xdr:to>
      <xdr:col>55</xdr:col>
      <xdr:colOff>88900</xdr:colOff>
      <xdr:row>41</xdr:row>
      <xdr:rowOff>146476</xdr:rowOff>
    </xdr:to>
    <xdr:cxnSp macro="">
      <xdr:nvCxnSpPr>
        <xdr:cNvPr id="114" name="直線コネクタ 113">
          <a:extLst>
            <a:ext uri="{FF2B5EF4-FFF2-40B4-BE49-F238E27FC236}">
              <a16:creationId xmlns:a16="http://schemas.microsoft.com/office/drawing/2014/main" id="{75F63B76-5BB6-4D5D-A0F5-AFCD25C8A351}"/>
            </a:ext>
          </a:extLst>
        </xdr:cNvPr>
        <xdr:cNvCxnSpPr/>
      </xdr:nvCxnSpPr>
      <xdr:spPr>
        <a:xfrm>
          <a:off x="9154160" y="70197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10875</xdr:rowOff>
    </xdr:from>
    <xdr:ext cx="534377" cy="259045"/>
    <xdr:sp macro="" textlink="">
      <xdr:nvSpPr>
        <xdr:cNvPr id="115" name="【道路】&#10;一人当たり延長最大値テキスト">
          <a:extLst>
            <a:ext uri="{FF2B5EF4-FFF2-40B4-BE49-F238E27FC236}">
              <a16:creationId xmlns:a16="http://schemas.microsoft.com/office/drawing/2014/main" id="{A98A2672-7189-4FBC-9FD0-F27DF698856E}"/>
            </a:ext>
          </a:extLst>
        </xdr:cNvPr>
        <xdr:cNvSpPr txBox="1"/>
      </xdr:nvSpPr>
      <xdr:spPr>
        <a:xfrm>
          <a:off x="9258300" y="5542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64198</xdr:rowOff>
    </xdr:from>
    <xdr:to>
      <xdr:col>55</xdr:col>
      <xdr:colOff>88900</xdr:colOff>
      <xdr:row>34</xdr:row>
      <xdr:rowOff>64198</xdr:rowOff>
    </xdr:to>
    <xdr:cxnSp macro="">
      <xdr:nvCxnSpPr>
        <xdr:cNvPr id="116" name="直線コネクタ 115">
          <a:extLst>
            <a:ext uri="{FF2B5EF4-FFF2-40B4-BE49-F238E27FC236}">
              <a16:creationId xmlns:a16="http://schemas.microsoft.com/office/drawing/2014/main" id="{01456563-5F2F-4086-AC8F-F8A4036C509E}"/>
            </a:ext>
          </a:extLst>
        </xdr:cNvPr>
        <xdr:cNvCxnSpPr/>
      </xdr:nvCxnSpPr>
      <xdr:spPr>
        <a:xfrm>
          <a:off x="9154160" y="57639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104970</xdr:rowOff>
    </xdr:from>
    <xdr:ext cx="534377" cy="259045"/>
    <xdr:sp macro="" textlink="">
      <xdr:nvSpPr>
        <xdr:cNvPr id="117" name="【道路】&#10;一人当たり延長平均値テキスト">
          <a:extLst>
            <a:ext uri="{FF2B5EF4-FFF2-40B4-BE49-F238E27FC236}">
              <a16:creationId xmlns:a16="http://schemas.microsoft.com/office/drawing/2014/main" id="{1F074C40-D3F7-4876-903C-6FEFFFFE57F4}"/>
            </a:ext>
          </a:extLst>
        </xdr:cNvPr>
        <xdr:cNvSpPr txBox="1"/>
      </xdr:nvSpPr>
      <xdr:spPr>
        <a:xfrm>
          <a:off x="9258300" y="64752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82093</xdr:rowOff>
    </xdr:from>
    <xdr:to>
      <xdr:col>55</xdr:col>
      <xdr:colOff>50800</xdr:colOff>
      <xdr:row>40</xdr:row>
      <xdr:rowOff>12243</xdr:rowOff>
    </xdr:to>
    <xdr:sp macro="" textlink="">
      <xdr:nvSpPr>
        <xdr:cNvPr id="118" name="フローチャート: 判断 117">
          <a:extLst>
            <a:ext uri="{FF2B5EF4-FFF2-40B4-BE49-F238E27FC236}">
              <a16:creationId xmlns:a16="http://schemas.microsoft.com/office/drawing/2014/main" id="{85B1FBBC-C896-4FB4-9367-2AD1D523D506}"/>
            </a:ext>
          </a:extLst>
        </xdr:cNvPr>
        <xdr:cNvSpPr/>
      </xdr:nvSpPr>
      <xdr:spPr>
        <a:xfrm>
          <a:off x="9192260" y="662005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78798</xdr:rowOff>
    </xdr:from>
    <xdr:to>
      <xdr:col>50</xdr:col>
      <xdr:colOff>165100</xdr:colOff>
      <xdr:row>40</xdr:row>
      <xdr:rowOff>8948</xdr:rowOff>
    </xdr:to>
    <xdr:sp macro="" textlink="">
      <xdr:nvSpPr>
        <xdr:cNvPr id="119" name="フローチャート: 判断 118">
          <a:extLst>
            <a:ext uri="{FF2B5EF4-FFF2-40B4-BE49-F238E27FC236}">
              <a16:creationId xmlns:a16="http://schemas.microsoft.com/office/drawing/2014/main" id="{1EAE5264-BE1F-45B7-8F48-46C13006DF4F}"/>
            </a:ext>
          </a:extLst>
        </xdr:cNvPr>
        <xdr:cNvSpPr/>
      </xdr:nvSpPr>
      <xdr:spPr>
        <a:xfrm>
          <a:off x="8445500" y="661675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88512</xdr:rowOff>
    </xdr:from>
    <xdr:to>
      <xdr:col>46</xdr:col>
      <xdr:colOff>38100</xdr:colOff>
      <xdr:row>40</xdr:row>
      <xdr:rowOff>18662</xdr:rowOff>
    </xdr:to>
    <xdr:sp macro="" textlink="">
      <xdr:nvSpPr>
        <xdr:cNvPr id="120" name="フローチャート: 判断 119">
          <a:extLst>
            <a:ext uri="{FF2B5EF4-FFF2-40B4-BE49-F238E27FC236}">
              <a16:creationId xmlns:a16="http://schemas.microsoft.com/office/drawing/2014/main" id="{44A63697-E37D-4207-B64F-9B20167376BC}"/>
            </a:ext>
          </a:extLst>
        </xdr:cNvPr>
        <xdr:cNvSpPr/>
      </xdr:nvSpPr>
      <xdr:spPr>
        <a:xfrm>
          <a:off x="7670800" y="662647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98266</xdr:rowOff>
    </xdr:from>
    <xdr:to>
      <xdr:col>41</xdr:col>
      <xdr:colOff>101600</xdr:colOff>
      <xdr:row>40</xdr:row>
      <xdr:rowOff>28416</xdr:rowOff>
    </xdr:to>
    <xdr:sp macro="" textlink="">
      <xdr:nvSpPr>
        <xdr:cNvPr id="121" name="フローチャート: 判断 120">
          <a:extLst>
            <a:ext uri="{FF2B5EF4-FFF2-40B4-BE49-F238E27FC236}">
              <a16:creationId xmlns:a16="http://schemas.microsoft.com/office/drawing/2014/main" id="{28D43D86-CBD0-4647-B6BF-9B17DD34E8B7}"/>
            </a:ext>
          </a:extLst>
        </xdr:cNvPr>
        <xdr:cNvSpPr/>
      </xdr:nvSpPr>
      <xdr:spPr>
        <a:xfrm>
          <a:off x="6873240" y="66362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103200</xdr:rowOff>
    </xdr:from>
    <xdr:to>
      <xdr:col>36</xdr:col>
      <xdr:colOff>165100</xdr:colOff>
      <xdr:row>40</xdr:row>
      <xdr:rowOff>33350</xdr:rowOff>
    </xdr:to>
    <xdr:sp macro="" textlink="">
      <xdr:nvSpPr>
        <xdr:cNvPr id="122" name="フローチャート: 判断 121">
          <a:extLst>
            <a:ext uri="{FF2B5EF4-FFF2-40B4-BE49-F238E27FC236}">
              <a16:creationId xmlns:a16="http://schemas.microsoft.com/office/drawing/2014/main" id="{4B3B0407-0F0F-427D-B5C4-61A7FC589608}"/>
            </a:ext>
          </a:extLst>
        </xdr:cNvPr>
        <xdr:cNvSpPr/>
      </xdr:nvSpPr>
      <xdr:spPr>
        <a:xfrm>
          <a:off x="6098540" y="66411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3B01FD8A-5524-4741-99DF-00A58D6AAEA7}"/>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71C3D385-324E-43A1-8729-8AC728AADFF8}"/>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8A357245-60EF-4A35-9F7D-4A331E81D0B1}"/>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2D15207F-E0EE-4274-B7A9-B07A89639DEC}"/>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24A7ABA8-97DE-4101-8251-4745383E6121}"/>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45803</xdr:rowOff>
    </xdr:from>
    <xdr:to>
      <xdr:col>55</xdr:col>
      <xdr:colOff>50800</xdr:colOff>
      <xdr:row>41</xdr:row>
      <xdr:rowOff>147403</xdr:rowOff>
    </xdr:to>
    <xdr:sp macro="" textlink="">
      <xdr:nvSpPr>
        <xdr:cNvPr id="128" name="楕円 127">
          <a:extLst>
            <a:ext uri="{FF2B5EF4-FFF2-40B4-BE49-F238E27FC236}">
              <a16:creationId xmlns:a16="http://schemas.microsoft.com/office/drawing/2014/main" id="{453B0D37-008B-4EFA-BA55-02A516FBBC42}"/>
            </a:ext>
          </a:extLst>
        </xdr:cNvPr>
        <xdr:cNvSpPr/>
      </xdr:nvSpPr>
      <xdr:spPr>
        <a:xfrm>
          <a:off x="9192260" y="691904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132180</xdr:rowOff>
    </xdr:from>
    <xdr:ext cx="469744" cy="259045"/>
    <xdr:sp macro="" textlink="">
      <xdr:nvSpPr>
        <xdr:cNvPr id="129" name="【道路】&#10;一人当たり延長該当値テキスト">
          <a:extLst>
            <a:ext uri="{FF2B5EF4-FFF2-40B4-BE49-F238E27FC236}">
              <a16:creationId xmlns:a16="http://schemas.microsoft.com/office/drawing/2014/main" id="{77317D07-A3D2-4BC7-ABD0-D8B4AAFAE6A3}"/>
            </a:ext>
          </a:extLst>
        </xdr:cNvPr>
        <xdr:cNvSpPr txBox="1"/>
      </xdr:nvSpPr>
      <xdr:spPr>
        <a:xfrm>
          <a:off x="9258300" y="6837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47060</xdr:rowOff>
    </xdr:from>
    <xdr:to>
      <xdr:col>50</xdr:col>
      <xdr:colOff>165100</xdr:colOff>
      <xdr:row>41</xdr:row>
      <xdr:rowOff>148660</xdr:rowOff>
    </xdr:to>
    <xdr:sp macro="" textlink="">
      <xdr:nvSpPr>
        <xdr:cNvPr id="130" name="楕円 129">
          <a:extLst>
            <a:ext uri="{FF2B5EF4-FFF2-40B4-BE49-F238E27FC236}">
              <a16:creationId xmlns:a16="http://schemas.microsoft.com/office/drawing/2014/main" id="{7F66CEF1-1E21-4551-8161-3FA896BDFC31}"/>
            </a:ext>
          </a:extLst>
        </xdr:cNvPr>
        <xdr:cNvSpPr/>
      </xdr:nvSpPr>
      <xdr:spPr>
        <a:xfrm>
          <a:off x="8445500" y="69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96603</xdr:rowOff>
    </xdr:from>
    <xdr:to>
      <xdr:col>55</xdr:col>
      <xdr:colOff>0</xdr:colOff>
      <xdr:row>41</xdr:row>
      <xdr:rowOff>97860</xdr:rowOff>
    </xdr:to>
    <xdr:cxnSp macro="">
      <xdr:nvCxnSpPr>
        <xdr:cNvPr id="131" name="直線コネクタ 130">
          <a:extLst>
            <a:ext uri="{FF2B5EF4-FFF2-40B4-BE49-F238E27FC236}">
              <a16:creationId xmlns:a16="http://schemas.microsoft.com/office/drawing/2014/main" id="{D138FA0D-0BAB-4178-89B9-B1D0B21CBB5C}"/>
            </a:ext>
          </a:extLst>
        </xdr:cNvPr>
        <xdr:cNvCxnSpPr/>
      </xdr:nvCxnSpPr>
      <xdr:spPr>
        <a:xfrm flipV="1">
          <a:off x="8496300" y="6969843"/>
          <a:ext cx="723900" cy="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48184</xdr:rowOff>
    </xdr:from>
    <xdr:to>
      <xdr:col>46</xdr:col>
      <xdr:colOff>38100</xdr:colOff>
      <xdr:row>41</xdr:row>
      <xdr:rowOff>149784</xdr:rowOff>
    </xdr:to>
    <xdr:sp macro="" textlink="">
      <xdr:nvSpPr>
        <xdr:cNvPr id="132" name="楕円 131">
          <a:extLst>
            <a:ext uri="{FF2B5EF4-FFF2-40B4-BE49-F238E27FC236}">
              <a16:creationId xmlns:a16="http://schemas.microsoft.com/office/drawing/2014/main" id="{0911EB24-2ED4-4A38-88E5-FE70969ECA74}"/>
            </a:ext>
          </a:extLst>
        </xdr:cNvPr>
        <xdr:cNvSpPr/>
      </xdr:nvSpPr>
      <xdr:spPr>
        <a:xfrm>
          <a:off x="7670800" y="692142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97860</xdr:rowOff>
    </xdr:from>
    <xdr:to>
      <xdr:col>50</xdr:col>
      <xdr:colOff>114300</xdr:colOff>
      <xdr:row>41</xdr:row>
      <xdr:rowOff>98984</xdr:rowOff>
    </xdr:to>
    <xdr:cxnSp macro="">
      <xdr:nvCxnSpPr>
        <xdr:cNvPr id="133" name="直線コネクタ 132">
          <a:extLst>
            <a:ext uri="{FF2B5EF4-FFF2-40B4-BE49-F238E27FC236}">
              <a16:creationId xmlns:a16="http://schemas.microsoft.com/office/drawing/2014/main" id="{1A60340B-6E22-494E-B41B-3B451EE76F50}"/>
            </a:ext>
          </a:extLst>
        </xdr:cNvPr>
        <xdr:cNvCxnSpPr/>
      </xdr:nvCxnSpPr>
      <xdr:spPr>
        <a:xfrm flipV="1">
          <a:off x="7713980" y="6971100"/>
          <a:ext cx="782320" cy="1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49765</xdr:rowOff>
    </xdr:from>
    <xdr:to>
      <xdr:col>41</xdr:col>
      <xdr:colOff>101600</xdr:colOff>
      <xdr:row>41</xdr:row>
      <xdr:rowOff>151365</xdr:rowOff>
    </xdr:to>
    <xdr:sp macro="" textlink="">
      <xdr:nvSpPr>
        <xdr:cNvPr id="134" name="楕円 133">
          <a:extLst>
            <a:ext uri="{FF2B5EF4-FFF2-40B4-BE49-F238E27FC236}">
              <a16:creationId xmlns:a16="http://schemas.microsoft.com/office/drawing/2014/main" id="{821C44A4-1AE4-417B-AD91-0BAF6D08C5E4}"/>
            </a:ext>
          </a:extLst>
        </xdr:cNvPr>
        <xdr:cNvSpPr/>
      </xdr:nvSpPr>
      <xdr:spPr>
        <a:xfrm>
          <a:off x="6873240" y="692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98984</xdr:rowOff>
    </xdr:from>
    <xdr:to>
      <xdr:col>45</xdr:col>
      <xdr:colOff>177800</xdr:colOff>
      <xdr:row>41</xdr:row>
      <xdr:rowOff>100565</xdr:rowOff>
    </xdr:to>
    <xdr:cxnSp macro="">
      <xdr:nvCxnSpPr>
        <xdr:cNvPr id="135" name="直線コネクタ 134">
          <a:extLst>
            <a:ext uri="{FF2B5EF4-FFF2-40B4-BE49-F238E27FC236}">
              <a16:creationId xmlns:a16="http://schemas.microsoft.com/office/drawing/2014/main" id="{F96C467F-6525-4866-B6B3-CFE75536D699}"/>
            </a:ext>
          </a:extLst>
        </xdr:cNvPr>
        <xdr:cNvCxnSpPr/>
      </xdr:nvCxnSpPr>
      <xdr:spPr>
        <a:xfrm flipV="1">
          <a:off x="6924040" y="6972224"/>
          <a:ext cx="789940" cy="1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50088</xdr:rowOff>
    </xdr:from>
    <xdr:to>
      <xdr:col>36</xdr:col>
      <xdr:colOff>165100</xdr:colOff>
      <xdr:row>41</xdr:row>
      <xdr:rowOff>151688</xdr:rowOff>
    </xdr:to>
    <xdr:sp macro="" textlink="">
      <xdr:nvSpPr>
        <xdr:cNvPr id="136" name="楕円 135">
          <a:extLst>
            <a:ext uri="{FF2B5EF4-FFF2-40B4-BE49-F238E27FC236}">
              <a16:creationId xmlns:a16="http://schemas.microsoft.com/office/drawing/2014/main" id="{4B682466-A31A-4F5D-803E-378C914FAF09}"/>
            </a:ext>
          </a:extLst>
        </xdr:cNvPr>
        <xdr:cNvSpPr/>
      </xdr:nvSpPr>
      <xdr:spPr>
        <a:xfrm>
          <a:off x="6098540" y="692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100565</xdr:rowOff>
    </xdr:from>
    <xdr:to>
      <xdr:col>41</xdr:col>
      <xdr:colOff>50800</xdr:colOff>
      <xdr:row>41</xdr:row>
      <xdr:rowOff>100888</xdr:rowOff>
    </xdr:to>
    <xdr:cxnSp macro="">
      <xdr:nvCxnSpPr>
        <xdr:cNvPr id="137" name="直線コネクタ 136">
          <a:extLst>
            <a:ext uri="{FF2B5EF4-FFF2-40B4-BE49-F238E27FC236}">
              <a16:creationId xmlns:a16="http://schemas.microsoft.com/office/drawing/2014/main" id="{220A4DBB-A658-4511-AAF0-96D5C0722BE5}"/>
            </a:ext>
          </a:extLst>
        </xdr:cNvPr>
        <xdr:cNvCxnSpPr/>
      </xdr:nvCxnSpPr>
      <xdr:spPr>
        <a:xfrm flipV="1">
          <a:off x="6149340" y="6973805"/>
          <a:ext cx="774700" cy="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25475</xdr:rowOff>
    </xdr:from>
    <xdr:ext cx="534377" cy="259045"/>
    <xdr:sp macro="" textlink="">
      <xdr:nvSpPr>
        <xdr:cNvPr id="138" name="n_1aveValue【道路】&#10;一人当たり延長">
          <a:extLst>
            <a:ext uri="{FF2B5EF4-FFF2-40B4-BE49-F238E27FC236}">
              <a16:creationId xmlns:a16="http://schemas.microsoft.com/office/drawing/2014/main" id="{2D750C89-CD4C-4C8B-9356-428C2F351F0C}"/>
            </a:ext>
          </a:extLst>
        </xdr:cNvPr>
        <xdr:cNvSpPr txBox="1"/>
      </xdr:nvSpPr>
      <xdr:spPr>
        <a:xfrm>
          <a:off x="8239271" y="6395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35189</xdr:rowOff>
    </xdr:from>
    <xdr:ext cx="534377" cy="259045"/>
    <xdr:sp macro="" textlink="">
      <xdr:nvSpPr>
        <xdr:cNvPr id="139" name="n_2aveValue【道路】&#10;一人当たり延長">
          <a:extLst>
            <a:ext uri="{FF2B5EF4-FFF2-40B4-BE49-F238E27FC236}">
              <a16:creationId xmlns:a16="http://schemas.microsoft.com/office/drawing/2014/main" id="{C7895B0A-7EAC-4A41-AF66-25B872C4BE08}"/>
            </a:ext>
          </a:extLst>
        </xdr:cNvPr>
        <xdr:cNvSpPr txBox="1"/>
      </xdr:nvSpPr>
      <xdr:spPr>
        <a:xfrm>
          <a:off x="7477271" y="6405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44943</xdr:rowOff>
    </xdr:from>
    <xdr:ext cx="534377" cy="259045"/>
    <xdr:sp macro="" textlink="">
      <xdr:nvSpPr>
        <xdr:cNvPr id="140" name="n_3aveValue【道路】&#10;一人当たり延長">
          <a:extLst>
            <a:ext uri="{FF2B5EF4-FFF2-40B4-BE49-F238E27FC236}">
              <a16:creationId xmlns:a16="http://schemas.microsoft.com/office/drawing/2014/main" id="{9032580F-56CE-4695-BEC0-5C76D30A5B2C}"/>
            </a:ext>
          </a:extLst>
        </xdr:cNvPr>
        <xdr:cNvSpPr txBox="1"/>
      </xdr:nvSpPr>
      <xdr:spPr>
        <a:xfrm>
          <a:off x="6702571" y="6415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49877</xdr:rowOff>
    </xdr:from>
    <xdr:ext cx="534377" cy="259045"/>
    <xdr:sp macro="" textlink="">
      <xdr:nvSpPr>
        <xdr:cNvPr id="141" name="n_4aveValue【道路】&#10;一人当たり延長">
          <a:extLst>
            <a:ext uri="{FF2B5EF4-FFF2-40B4-BE49-F238E27FC236}">
              <a16:creationId xmlns:a16="http://schemas.microsoft.com/office/drawing/2014/main" id="{AFD19916-552B-4572-9782-45F5B51A7FBB}"/>
            </a:ext>
          </a:extLst>
        </xdr:cNvPr>
        <xdr:cNvSpPr txBox="1"/>
      </xdr:nvSpPr>
      <xdr:spPr>
        <a:xfrm>
          <a:off x="5905011" y="6420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139787</xdr:rowOff>
    </xdr:from>
    <xdr:ext cx="469744" cy="259045"/>
    <xdr:sp macro="" textlink="">
      <xdr:nvSpPr>
        <xdr:cNvPr id="142" name="n_1mainValue【道路】&#10;一人当たり延長">
          <a:extLst>
            <a:ext uri="{FF2B5EF4-FFF2-40B4-BE49-F238E27FC236}">
              <a16:creationId xmlns:a16="http://schemas.microsoft.com/office/drawing/2014/main" id="{4D8993E2-05AF-4876-BCB4-B80F70483BA0}"/>
            </a:ext>
          </a:extLst>
        </xdr:cNvPr>
        <xdr:cNvSpPr txBox="1"/>
      </xdr:nvSpPr>
      <xdr:spPr>
        <a:xfrm>
          <a:off x="8271587" y="7013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140911</xdr:rowOff>
    </xdr:from>
    <xdr:ext cx="469744" cy="259045"/>
    <xdr:sp macro="" textlink="">
      <xdr:nvSpPr>
        <xdr:cNvPr id="143" name="n_2mainValue【道路】&#10;一人当たり延長">
          <a:extLst>
            <a:ext uri="{FF2B5EF4-FFF2-40B4-BE49-F238E27FC236}">
              <a16:creationId xmlns:a16="http://schemas.microsoft.com/office/drawing/2014/main" id="{74EF0779-72A0-4BFD-BAA5-91CA23132221}"/>
            </a:ext>
          </a:extLst>
        </xdr:cNvPr>
        <xdr:cNvSpPr txBox="1"/>
      </xdr:nvSpPr>
      <xdr:spPr>
        <a:xfrm>
          <a:off x="7509587" y="7014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142492</xdr:rowOff>
    </xdr:from>
    <xdr:ext cx="469744" cy="259045"/>
    <xdr:sp macro="" textlink="">
      <xdr:nvSpPr>
        <xdr:cNvPr id="144" name="n_3mainValue【道路】&#10;一人当たり延長">
          <a:extLst>
            <a:ext uri="{FF2B5EF4-FFF2-40B4-BE49-F238E27FC236}">
              <a16:creationId xmlns:a16="http://schemas.microsoft.com/office/drawing/2014/main" id="{57362E43-EE5F-4E67-8304-3376DEB01349}"/>
            </a:ext>
          </a:extLst>
        </xdr:cNvPr>
        <xdr:cNvSpPr txBox="1"/>
      </xdr:nvSpPr>
      <xdr:spPr>
        <a:xfrm>
          <a:off x="6712027" y="7015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142815</xdr:rowOff>
    </xdr:from>
    <xdr:ext cx="469744" cy="259045"/>
    <xdr:sp macro="" textlink="">
      <xdr:nvSpPr>
        <xdr:cNvPr id="145" name="n_4mainValue【道路】&#10;一人当たり延長">
          <a:extLst>
            <a:ext uri="{FF2B5EF4-FFF2-40B4-BE49-F238E27FC236}">
              <a16:creationId xmlns:a16="http://schemas.microsoft.com/office/drawing/2014/main" id="{534C517F-6EFD-4986-BF78-7FDE06CC2B09}"/>
            </a:ext>
          </a:extLst>
        </xdr:cNvPr>
        <xdr:cNvSpPr txBox="1"/>
      </xdr:nvSpPr>
      <xdr:spPr>
        <a:xfrm>
          <a:off x="5937327" y="7016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EEAB8DDF-DC10-4CD2-8326-292B8EDDF815}"/>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7EFFD6C5-FF48-481B-B82D-679FB841C4D5}"/>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499FEBF8-E242-459A-ADC1-69B24109EC07}"/>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AB141F8F-9777-4E81-B662-AEE15649753A}"/>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70141F0D-F6F0-4DED-BA36-A09C87A6D15A}"/>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578B2665-F0C1-4385-9F13-68B2A56E1D1E}"/>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2272B639-9C39-44A6-AA76-4E364AF8B120}"/>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D06CAC8D-71CD-4A9B-9DAA-69F64E020187}"/>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2D7B1196-2CDE-4E27-9355-851C73D27F5D}"/>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8ACEED5A-E7D8-4371-93C5-2E993249CE4A}"/>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50C7A047-D2CD-4720-AFBF-8C840D2A988E}"/>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a:extLst>
            <a:ext uri="{FF2B5EF4-FFF2-40B4-BE49-F238E27FC236}">
              <a16:creationId xmlns:a16="http://schemas.microsoft.com/office/drawing/2014/main" id="{7DD3E5CE-58D4-4893-9D35-2D30E9470186}"/>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a:extLst>
            <a:ext uri="{FF2B5EF4-FFF2-40B4-BE49-F238E27FC236}">
              <a16:creationId xmlns:a16="http://schemas.microsoft.com/office/drawing/2014/main" id="{39E8BF8E-014E-42E8-967E-E35F8D0DDCE1}"/>
            </a:ext>
          </a:extLst>
        </xdr:cNvPr>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a:extLst>
            <a:ext uri="{FF2B5EF4-FFF2-40B4-BE49-F238E27FC236}">
              <a16:creationId xmlns:a16="http://schemas.microsoft.com/office/drawing/2014/main" id="{0E483A18-E3CC-43E6-8473-8A151212A8AA}"/>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a:extLst>
            <a:ext uri="{FF2B5EF4-FFF2-40B4-BE49-F238E27FC236}">
              <a16:creationId xmlns:a16="http://schemas.microsoft.com/office/drawing/2014/main" id="{0EB4A028-A9EA-415E-BDE1-BD3740AC180B}"/>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a:extLst>
            <a:ext uri="{FF2B5EF4-FFF2-40B4-BE49-F238E27FC236}">
              <a16:creationId xmlns:a16="http://schemas.microsoft.com/office/drawing/2014/main" id="{D8562600-3AEF-4E7A-B005-258305EDE805}"/>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a:extLst>
            <a:ext uri="{FF2B5EF4-FFF2-40B4-BE49-F238E27FC236}">
              <a16:creationId xmlns:a16="http://schemas.microsoft.com/office/drawing/2014/main" id="{ABAFB509-7EA0-4588-A54B-264990941ADA}"/>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a:extLst>
            <a:ext uri="{FF2B5EF4-FFF2-40B4-BE49-F238E27FC236}">
              <a16:creationId xmlns:a16="http://schemas.microsoft.com/office/drawing/2014/main" id="{AEA6AF29-B861-46DF-B615-104B7375CFF2}"/>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a:extLst>
            <a:ext uri="{FF2B5EF4-FFF2-40B4-BE49-F238E27FC236}">
              <a16:creationId xmlns:a16="http://schemas.microsoft.com/office/drawing/2014/main" id="{D8540139-91DC-4E96-843E-401361D58686}"/>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a:extLst>
            <a:ext uri="{FF2B5EF4-FFF2-40B4-BE49-F238E27FC236}">
              <a16:creationId xmlns:a16="http://schemas.microsoft.com/office/drawing/2014/main" id="{53D3F7FE-B60D-4537-8E8E-DC304151CADA}"/>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a:extLst>
            <a:ext uri="{FF2B5EF4-FFF2-40B4-BE49-F238E27FC236}">
              <a16:creationId xmlns:a16="http://schemas.microsoft.com/office/drawing/2014/main" id="{D251E8E2-D730-4094-A436-A33A5B045A68}"/>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a:extLst>
            <a:ext uri="{FF2B5EF4-FFF2-40B4-BE49-F238E27FC236}">
              <a16:creationId xmlns:a16="http://schemas.microsoft.com/office/drawing/2014/main" id="{91A3457B-470F-48F3-B2E8-A040D938CF53}"/>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a:extLst>
            <a:ext uri="{FF2B5EF4-FFF2-40B4-BE49-F238E27FC236}">
              <a16:creationId xmlns:a16="http://schemas.microsoft.com/office/drawing/2014/main" id="{E319AE09-28D8-4A33-9C44-11856B74BB93}"/>
            </a:ext>
          </a:extLst>
        </xdr:cNvPr>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4A200242-7AC5-4628-A9C0-1899409614AF}"/>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a:extLst>
            <a:ext uri="{FF2B5EF4-FFF2-40B4-BE49-F238E27FC236}">
              <a16:creationId xmlns:a16="http://schemas.microsoft.com/office/drawing/2014/main" id="{E462DE58-11D4-4ADC-8FE5-7071B970587F}"/>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120831</xdr:rowOff>
    </xdr:from>
    <xdr:to>
      <xdr:col>24</xdr:col>
      <xdr:colOff>62865</xdr:colOff>
      <xdr:row>64</xdr:row>
      <xdr:rowOff>130628</xdr:rowOff>
    </xdr:to>
    <xdr:cxnSp macro="">
      <xdr:nvCxnSpPr>
        <xdr:cNvPr id="171" name="直線コネクタ 170">
          <a:extLst>
            <a:ext uri="{FF2B5EF4-FFF2-40B4-BE49-F238E27FC236}">
              <a16:creationId xmlns:a16="http://schemas.microsoft.com/office/drawing/2014/main" id="{C58C224E-2C33-4CFF-A1BE-D641BB44A8FB}"/>
            </a:ext>
          </a:extLst>
        </xdr:cNvPr>
        <xdr:cNvCxnSpPr/>
      </xdr:nvCxnSpPr>
      <xdr:spPr>
        <a:xfrm flipV="1">
          <a:off x="4086225" y="9341031"/>
          <a:ext cx="0" cy="1518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2" name="【橋りょう・トンネル】&#10;有形固定資産減価償却率最小値テキスト">
          <a:extLst>
            <a:ext uri="{FF2B5EF4-FFF2-40B4-BE49-F238E27FC236}">
              <a16:creationId xmlns:a16="http://schemas.microsoft.com/office/drawing/2014/main" id="{40FE168F-D794-4319-A54F-C3E5050F137B}"/>
            </a:ext>
          </a:extLst>
        </xdr:cNvPr>
        <xdr:cNvSpPr txBox="1"/>
      </xdr:nvSpPr>
      <xdr:spPr>
        <a:xfrm>
          <a:off x="4124960" y="10863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3" name="直線コネクタ 172">
          <a:extLst>
            <a:ext uri="{FF2B5EF4-FFF2-40B4-BE49-F238E27FC236}">
              <a16:creationId xmlns:a16="http://schemas.microsoft.com/office/drawing/2014/main" id="{DE1D1762-AA0C-4711-ADF9-13EF3A12677E}"/>
            </a:ext>
          </a:extLst>
        </xdr:cNvPr>
        <xdr:cNvCxnSpPr/>
      </xdr:nvCxnSpPr>
      <xdr:spPr>
        <a:xfrm>
          <a:off x="4020820" y="108595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67508</xdr:rowOff>
    </xdr:from>
    <xdr:ext cx="340478" cy="259045"/>
    <xdr:sp macro="" textlink="">
      <xdr:nvSpPr>
        <xdr:cNvPr id="174" name="【橋りょう・トンネル】&#10;有形固定資産減価償却率最大値テキスト">
          <a:extLst>
            <a:ext uri="{FF2B5EF4-FFF2-40B4-BE49-F238E27FC236}">
              <a16:creationId xmlns:a16="http://schemas.microsoft.com/office/drawing/2014/main" id="{BF8FEFBD-D81B-4438-A4BA-0C0B7E0BC3B3}"/>
            </a:ext>
          </a:extLst>
        </xdr:cNvPr>
        <xdr:cNvSpPr txBox="1"/>
      </xdr:nvSpPr>
      <xdr:spPr>
        <a:xfrm>
          <a:off x="4124960" y="912006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120831</xdr:rowOff>
    </xdr:from>
    <xdr:to>
      <xdr:col>24</xdr:col>
      <xdr:colOff>152400</xdr:colOff>
      <xdr:row>55</xdr:row>
      <xdr:rowOff>120831</xdr:rowOff>
    </xdr:to>
    <xdr:cxnSp macro="">
      <xdr:nvCxnSpPr>
        <xdr:cNvPr id="175" name="直線コネクタ 174">
          <a:extLst>
            <a:ext uri="{FF2B5EF4-FFF2-40B4-BE49-F238E27FC236}">
              <a16:creationId xmlns:a16="http://schemas.microsoft.com/office/drawing/2014/main" id="{4FB6471E-4A90-4ECC-BB19-3F67A4467AD4}"/>
            </a:ext>
          </a:extLst>
        </xdr:cNvPr>
        <xdr:cNvCxnSpPr/>
      </xdr:nvCxnSpPr>
      <xdr:spPr>
        <a:xfrm>
          <a:off x="4020820" y="934103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120304</xdr:rowOff>
    </xdr:from>
    <xdr:ext cx="405111" cy="259045"/>
    <xdr:sp macro="" textlink="">
      <xdr:nvSpPr>
        <xdr:cNvPr id="176" name="【橋りょう・トンネル】&#10;有形固定資産減価償却率平均値テキスト">
          <a:extLst>
            <a:ext uri="{FF2B5EF4-FFF2-40B4-BE49-F238E27FC236}">
              <a16:creationId xmlns:a16="http://schemas.microsoft.com/office/drawing/2014/main" id="{1C6085C6-7B22-4BE6-9CCE-E0327A7A93CA}"/>
            </a:ext>
          </a:extLst>
        </xdr:cNvPr>
        <xdr:cNvSpPr txBox="1"/>
      </xdr:nvSpPr>
      <xdr:spPr>
        <a:xfrm>
          <a:off x="4124960" y="101787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141877</xdr:rowOff>
    </xdr:from>
    <xdr:to>
      <xdr:col>24</xdr:col>
      <xdr:colOff>114300</xdr:colOff>
      <xdr:row>61</xdr:row>
      <xdr:rowOff>72027</xdr:rowOff>
    </xdr:to>
    <xdr:sp macro="" textlink="">
      <xdr:nvSpPr>
        <xdr:cNvPr id="177" name="フローチャート: 判断 176">
          <a:extLst>
            <a:ext uri="{FF2B5EF4-FFF2-40B4-BE49-F238E27FC236}">
              <a16:creationId xmlns:a16="http://schemas.microsoft.com/office/drawing/2014/main" id="{934C4070-1605-4086-A97F-0E179719D595}"/>
            </a:ext>
          </a:extLst>
        </xdr:cNvPr>
        <xdr:cNvSpPr/>
      </xdr:nvSpPr>
      <xdr:spPr>
        <a:xfrm>
          <a:off x="4036060" y="1020027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151674</xdr:rowOff>
    </xdr:from>
    <xdr:to>
      <xdr:col>20</xdr:col>
      <xdr:colOff>38100</xdr:colOff>
      <xdr:row>61</xdr:row>
      <xdr:rowOff>81824</xdr:rowOff>
    </xdr:to>
    <xdr:sp macro="" textlink="">
      <xdr:nvSpPr>
        <xdr:cNvPr id="178" name="フローチャート: 判断 177">
          <a:extLst>
            <a:ext uri="{FF2B5EF4-FFF2-40B4-BE49-F238E27FC236}">
              <a16:creationId xmlns:a16="http://schemas.microsoft.com/office/drawing/2014/main" id="{8311C17B-15D6-4F2D-99B6-161D696EB572}"/>
            </a:ext>
          </a:extLst>
        </xdr:cNvPr>
        <xdr:cNvSpPr/>
      </xdr:nvSpPr>
      <xdr:spPr>
        <a:xfrm>
          <a:off x="3312160" y="1021007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135346</xdr:rowOff>
    </xdr:from>
    <xdr:to>
      <xdr:col>15</xdr:col>
      <xdr:colOff>101600</xdr:colOff>
      <xdr:row>61</xdr:row>
      <xdr:rowOff>65496</xdr:rowOff>
    </xdr:to>
    <xdr:sp macro="" textlink="">
      <xdr:nvSpPr>
        <xdr:cNvPr id="179" name="フローチャート: 判断 178">
          <a:extLst>
            <a:ext uri="{FF2B5EF4-FFF2-40B4-BE49-F238E27FC236}">
              <a16:creationId xmlns:a16="http://schemas.microsoft.com/office/drawing/2014/main" id="{2BF47B5F-EB0D-4060-A5D3-E547FD7AF1D6}"/>
            </a:ext>
          </a:extLst>
        </xdr:cNvPr>
        <xdr:cNvSpPr/>
      </xdr:nvSpPr>
      <xdr:spPr>
        <a:xfrm>
          <a:off x="2514600" y="1019374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97790</xdr:rowOff>
    </xdr:from>
    <xdr:to>
      <xdr:col>10</xdr:col>
      <xdr:colOff>165100</xdr:colOff>
      <xdr:row>61</xdr:row>
      <xdr:rowOff>27940</xdr:rowOff>
    </xdr:to>
    <xdr:sp macro="" textlink="">
      <xdr:nvSpPr>
        <xdr:cNvPr id="180" name="フローチャート: 判断 179">
          <a:extLst>
            <a:ext uri="{FF2B5EF4-FFF2-40B4-BE49-F238E27FC236}">
              <a16:creationId xmlns:a16="http://schemas.microsoft.com/office/drawing/2014/main" id="{3058019C-5FBF-494A-94AF-FD2C10233B70}"/>
            </a:ext>
          </a:extLst>
        </xdr:cNvPr>
        <xdr:cNvSpPr/>
      </xdr:nvSpPr>
      <xdr:spPr>
        <a:xfrm>
          <a:off x="1739900" y="101561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71665</xdr:rowOff>
    </xdr:from>
    <xdr:to>
      <xdr:col>6</xdr:col>
      <xdr:colOff>38100</xdr:colOff>
      <xdr:row>61</xdr:row>
      <xdr:rowOff>1815</xdr:rowOff>
    </xdr:to>
    <xdr:sp macro="" textlink="">
      <xdr:nvSpPr>
        <xdr:cNvPr id="181" name="フローチャート: 判断 180">
          <a:extLst>
            <a:ext uri="{FF2B5EF4-FFF2-40B4-BE49-F238E27FC236}">
              <a16:creationId xmlns:a16="http://schemas.microsoft.com/office/drawing/2014/main" id="{764201BB-1A35-4D09-A392-463779CD7D59}"/>
            </a:ext>
          </a:extLst>
        </xdr:cNvPr>
        <xdr:cNvSpPr/>
      </xdr:nvSpPr>
      <xdr:spPr>
        <a:xfrm>
          <a:off x="965200" y="101300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3DF08209-1140-4124-B131-6579A7B3F524}"/>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F6B5567E-A019-492A-906E-970FA15B0A46}"/>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819BD54B-D73C-45EA-B14C-B5C29871CCD7}"/>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19E2B127-9841-4008-8D6C-DF57831F3B5C}"/>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F3943BD4-A2D9-463E-AB87-72BA70193E29}"/>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105954</xdr:rowOff>
    </xdr:from>
    <xdr:to>
      <xdr:col>24</xdr:col>
      <xdr:colOff>114300</xdr:colOff>
      <xdr:row>61</xdr:row>
      <xdr:rowOff>36104</xdr:rowOff>
    </xdr:to>
    <xdr:sp macro="" textlink="">
      <xdr:nvSpPr>
        <xdr:cNvPr id="187" name="楕円 186">
          <a:extLst>
            <a:ext uri="{FF2B5EF4-FFF2-40B4-BE49-F238E27FC236}">
              <a16:creationId xmlns:a16="http://schemas.microsoft.com/office/drawing/2014/main" id="{872A0408-3344-42FF-9B2A-9F8044A5DFBA}"/>
            </a:ext>
          </a:extLst>
        </xdr:cNvPr>
        <xdr:cNvSpPr/>
      </xdr:nvSpPr>
      <xdr:spPr>
        <a:xfrm>
          <a:off x="4036060" y="101643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128831</xdr:rowOff>
    </xdr:from>
    <xdr:ext cx="405111" cy="259045"/>
    <xdr:sp macro="" textlink="">
      <xdr:nvSpPr>
        <xdr:cNvPr id="188" name="【橋りょう・トンネル】&#10;有形固定資産減価償却率該当値テキスト">
          <a:extLst>
            <a:ext uri="{FF2B5EF4-FFF2-40B4-BE49-F238E27FC236}">
              <a16:creationId xmlns:a16="http://schemas.microsoft.com/office/drawing/2014/main" id="{D0F7C85E-EAA3-434E-BFB2-CFAE7E06A7AD}"/>
            </a:ext>
          </a:extLst>
        </xdr:cNvPr>
        <xdr:cNvSpPr txBox="1"/>
      </xdr:nvSpPr>
      <xdr:spPr>
        <a:xfrm>
          <a:off x="4124960" y="10019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78196</xdr:rowOff>
    </xdr:from>
    <xdr:to>
      <xdr:col>20</xdr:col>
      <xdr:colOff>38100</xdr:colOff>
      <xdr:row>61</xdr:row>
      <xdr:rowOff>8346</xdr:rowOff>
    </xdr:to>
    <xdr:sp macro="" textlink="">
      <xdr:nvSpPr>
        <xdr:cNvPr id="189" name="楕円 188">
          <a:extLst>
            <a:ext uri="{FF2B5EF4-FFF2-40B4-BE49-F238E27FC236}">
              <a16:creationId xmlns:a16="http://schemas.microsoft.com/office/drawing/2014/main" id="{117D2674-7CF6-4762-8FC0-A419833792AE}"/>
            </a:ext>
          </a:extLst>
        </xdr:cNvPr>
        <xdr:cNvSpPr/>
      </xdr:nvSpPr>
      <xdr:spPr>
        <a:xfrm>
          <a:off x="3312160" y="1013659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128996</xdr:rowOff>
    </xdr:from>
    <xdr:to>
      <xdr:col>24</xdr:col>
      <xdr:colOff>63500</xdr:colOff>
      <xdr:row>60</xdr:row>
      <xdr:rowOff>156754</xdr:rowOff>
    </xdr:to>
    <xdr:cxnSp macro="">
      <xdr:nvCxnSpPr>
        <xdr:cNvPr id="190" name="直線コネクタ 189">
          <a:extLst>
            <a:ext uri="{FF2B5EF4-FFF2-40B4-BE49-F238E27FC236}">
              <a16:creationId xmlns:a16="http://schemas.microsoft.com/office/drawing/2014/main" id="{0CEF9682-3240-4AA8-A04D-920F19203EDD}"/>
            </a:ext>
          </a:extLst>
        </xdr:cNvPr>
        <xdr:cNvCxnSpPr/>
      </xdr:nvCxnSpPr>
      <xdr:spPr>
        <a:xfrm>
          <a:off x="3355340" y="10187396"/>
          <a:ext cx="73152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50437</xdr:rowOff>
    </xdr:from>
    <xdr:to>
      <xdr:col>15</xdr:col>
      <xdr:colOff>101600</xdr:colOff>
      <xdr:row>60</xdr:row>
      <xdr:rowOff>152037</xdr:rowOff>
    </xdr:to>
    <xdr:sp macro="" textlink="">
      <xdr:nvSpPr>
        <xdr:cNvPr id="191" name="楕円 190">
          <a:extLst>
            <a:ext uri="{FF2B5EF4-FFF2-40B4-BE49-F238E27FC236}">
              <a16:creationId xmlns:a16="http://schemas.microsoft.com/office/drawing/2014/main" id="{BCF4499E-5CAE-48DA-9060-3FD3FD484166}"/>
            </a:ext>
          </a:extLst>
        </xdr:cNvPr>
        <xdr:cNvSpPr/>
      </xdr:nvSpPr>
      <xdr:spPr>
        <a:xfrm>
          <a:off x="2514600" y="10108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101237</xdr:rowOff>
    </xdr:from>
    <xdr:to>
      <xdr:col>19</xdr:col>
      <xdr:colOff>177800</xdr:colOff>
      <xdr:row>60</xdr:row>
      <xdr:rowOff>128996</xdr:rowOff>
    </xdr:to>
    <xdr:cxnSp macro="">
      <xdr:nvCxnSpPr>
        <xdr:cNvPr id="192" name="直線コネクタ 191">
          <a:extLst>
            <a:ext uri="{FF2B5EF4-FFF2-40B4-BE49-F238E27FC236}">
              <a16:creationId xmlns:a16="http://schemas.microsoft.com/office/drawing/2014/main" id="{64B22958-0BF6-4C6B-9A9F-03EF1573264F}"/>
            </a:ext>
          </a:extLst>
        </xdr:cNvPr>
        <xdr:cNvCxnSpPr/>
      </xdr:nvCxnSpPr>
      <xdr:spPr>
        <a:xfrm>
          <a:off x="2565400" y="10159637"/>
          <a:ext cx="78994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21046</xdr:rowOff>
    </xdr:from>
    <xdr:to>
      <xdr:col>10</xdr:col>
      <xdr:colOff>165100</xdr:colOff>
      <xdr:row>60</xdr:row>
      <xdr:rowOff>122646</xdr:rowOff>
    </xdr:to>
    <xdr:sp macro="" textlink="">
      <xdr:nvSpPr>
        <xdr:cNvPr id="193" name="楕円 192">
          <a:extLst>
            <a:ext uri="{FF2B5EF4-FFF2-40B4-BE49-F238E27FC236}">
              <a16:creationId xmlns:a16="http://schemas.microsoft.com/office/drawing/2014/main" id="{95C225B7-2198-4ECB-9F39-F0BD471A819C}"/>
            </a:ext>
          </a:extLst>
        </xdr:cNvPr>
        <xdr:cNvSpPr/>
      </xdr:nvSpPr>
      <xdr:spPr>
        <a:xfrm>
          <a:off x="1739900" y="10079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71846</xdr:rowOff>
    </xdr:from>
    <xdr:to>
      <xdr:col>15</xdr:col>
      <xdr:colOff>50800</xdr:colOff>
      <xdr:row>60</xdr:row>
      <xdr:rowOff>101237</xdr:rowOff>
    </xdr:to>
    <xdr:cxnSp macro="">
      <xdr:nvCxnSpPr>
        <xdr:cNvPr id="194" name="直線コネクタ 193">
          <a:extLst>
            <a:ext uri="{FF2B5EF4-FFF2-40B4-BE49-F238E27FC236}">
              <a16:creationId xmlns:a16="http://schemas.microsoft.com/office/drawing/2014/main" id="{47019764-D577-4D68-BFC5-3F48FF3B0266}"/>
            </a:ext>
          </a:extLst>
        </xdr:cNvPr>
        <xdr:cNvCxnSpPr/>
      </xdr:nvCxnSpPr>
      <xdr:spPr>
        <a:xfrm>
          <a:off x="1790700" y="10130246"/>
          <a:ext cx="7747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32476</xdr:rowOff>
    </xdr:from>
    <xdr:to>
      <xdr:col>6</xdr:col>
      <xdr:colOff>38100</xdr:colOff>
      <xdr:row>60</xdr:row>
      <xdr:rowOff>134076</xdr:rowOff>
    </xdr:to>
    <xdr:sp macro="" textlink="">
      <xdr:nvSpPr>
        <xdr:cNvPr id="195" name="楕円 194">
          <a:extLst>
            <a:ext uri="{FF2B5EF4-FFF2-40B4-BE49-F238E27FC236}">
              <a16:creationId xmlns:a16="http://schemas.microsoft.com/office/drawing/2014/main" id="{0CA90737-BFFB-4492-9DA2-AAD8719F8CEF}"/>
            </a:ext>
          </a:extLst>
        </xdr:cNvPr>
        <xdr:cNvSpPr/>
      </xdr:nvSpPr>
      <xdr:spPr>
        <a:xfrm>
          <a:off x="965200" y="1009087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71846</xdr:rowOff>
    </xdr:from>
    <xdr:to>
      <xdr:col>10</xdr:col>
      <xdr:colOff>114300</xdr:colOff>
      <xdr:row>60</xdr:row>
      <xdr:rowOff>83276</xdr:rowOff>
    </xdr:to>
    <xdr:cxnSp macro="">
      <xdr:nvCxnSpPr>
        <xdr:cNvPr id="196" name="直線コネクタ 195">
          <a:extLst>
            <a:ext uri="{FF2B5EF4-FFF2-40B4-BE49-F238E27FC236}">
              <a16:creationId xmlns:a16="http://schemas.microsoft.com/office/drawing/2014/main" id="{91BBC2A3-0AA1-4039-A4D3-2C4D15FF9BA7}"/>
            </a:ext>
          </a:extLst>
        </xdr:cNvPr>
        <xdr:cNvCxnSpPr/>
      </xdr:nvCxnSpPr>
      <xdr:spPr>
        <a:xfrm flipV="1">
          <a:off x="1008380" y="10130246"/>
          <a:ext cx="78232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72951</xdr:rowOff>
    </xdr:from>
    <xdr:ext cx="405111" cy="259045"/>
    <xdr:sp macro="" textlink="">
      <xdr:nvSpPr>
        <xdr:cNvPr id="197" name="n_1aveValue【橋りょう・トンネル】&#10;有形固定資産減価償却率">
          <a:extLst>
            <a:ext uri="{FF2B5EF4-FFF2-40B4-BE49-F238E27FC236}">
              <a16:creationId xmlns:a16="http://schemas.microsoft.com/office/drawing/2014/main" id="{95FCCE3F-CBCD-47C6-8124-5922974D2376}"/>
            </a:ext>
          </a:extLst>
        </xdr:cNvPr>
        <xdr:cNvSpPr txBox="1"/>
      </xdr:nvSpPr>
      <xdr:spPr>
        <a:xfrm>
          <a:off x="3170564" y="10298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56623</xdr:rowOff>
    </xdr:from>
    <xdr:ext cx="405111" cy="259045"/>
    <xdr:sp macro="" textlink="">
      <xdr:nvSpPr>
        <xdr:cNvPr id="198" name="n_2aveValue【橋りょう・トンネル】&#10;有形固定資産減価償却率">
          <a:extLst>
            <a:ext uri="{FF2B5EF4-FFF2-40B4-BE49-F238E27FC236}">
              <a16:creationId xmlns:a16="http://schemas.microsoft.com/office/drawing/2014/main" id="{52CA85C2-8FDE-4619-8C13-1096C18C0593}"/>
            </a:ext>
          </a:extLst>
        </xdr:cNvPr>
        <xdr:cNvSpPr txBox="1"/>
      </xdr:nvSpPr>
      <xdr:spPr>
        <a:xfrm>
          <a:off x="2385704" y="10282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19067</xdr:rowOff>
    </xdr:from>
    <xdr:ext cx="405111" cy="259045"/>
    <xdr:sp macro="" textlink="">
      <xdr:nvSpPr>
        <xdr:cNvPr id="199" name="n_3aveValue【橋りょう・トンネル】&#10;有形固定資産減価償却率">
          <a:extLst>
            <a:ext uri="{FF2B5EF4-FFF2-40B4-BE49-F238E27FC236}">
              <a16:creationId xmlns:a16="http://schemas.microsoft.com/office/drawing/2014/main" id="{340D9385-D02A-4E07-A610-97D19BB838DD}"/>
            </a:ext>
          </a:extLst>
        </xdr:cNvPr>
        <xdr:cNvSpPr txBox="1"/>
      </xdr:nvSpPr>
      <xdr:spPr>
        <a:xfrm>
          <a:off x="1611004" y="1024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164392</xdr:rowOff>
    </xdr:from>
    <xdr:ext cx="405111" cy="259045"/>
    <xdr:sp macro="" textlink="">
      <xdr:nvSpPr>
        <xdr:cNvPr id="200" name="n_4aveValue【橋りょう・トンネル】&#10;有形固定資産減価償却率">
          <a:extLst>
            <a:ext uri="{FF2B5EF4-FFF2-40B4-BE49-F238E27FC236}">
              <a16:creationId xmlns:a16="http://schemas.microsoft.com/office/drawing/2014/main" id="{5B754560-19D4-4D67-8CC2-F41C384065AF}"/>
            </a:ext>
          </a:extLst>
        </xdr:cNvPr>
        <xdr:cNvSpPr txBox="1"/>
      </xdr:nvSpPr>
      <xdr:spPr>
        <a:xfrm>
          <a:off x="836304" y="10222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24873</xdr:rowOff>
    </xdr:from>
    <xdr:ext cx="405111" cy="259045"/>
    <xdr:sp macro="" textlink="">
      <xdr:nvSpPr>
        <xdr:cNvPr id="201" name="n_1mainValue【橋りょう・トンネル】&#10;有形固定資産減価償却率">
          <a:extLst>
            <a:ext uri="{FF2B5EF4-FFF2-40B4-BE49-F238E27FC236}">
              <a16:creationId xmlns:a16="http://schemas.microsoft.com/office/drawing/2014/main" id="{4D8FDD36-0F94-4E62-894E-FA754CE58F6B}"/>
            </a:ext>
          </a:extLst>
        </xdr:cNvPr>
        <xdr:cNvSpPr txBox="1"/>
      </xdr:nvSpPr>
      <xdr:spPr>
        <a:xfrm>
          <a:off x="3170564" y="9915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168564</xdr:rowOff>
    </xdr:from>
    <xdr:ext cx="405111" cy="259045"/>
    <xdr:sp macro="" textlink="">
      <xdr:nvSpPr>
        <xdr:cNvPr id="202" name="n_2mainValue【橋りょう・トンネル】&#10;有形固定資産減価償却率">
          <a:extLst>
            <a:ext uri="{FF2B5EF4-FFF2-40B4-BE49-F238E27FC236}">
              <a16:creationId xmlns:a16="http://schemas.microsoft.com/office/drawing/2014/main" id="{FE16D313-9C0C-4861-89C6-103AB62A9D0C}"/>
            </a:ext>
          </a:extLst>
        </xdr:cNvPr>
        <xdr:cNvSpPr txBox="1"/>
      </xdr:nvSpPr>
      <xdr:spPr>
        <a:xfrm>
          <a:off x="2385704" y="98916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139173</xdr:rowOff>
    </xdr:from>
    <xdr:ext cx="405111" cy="259045"/>
    <xdr:sp macro="" textlink="">
      <xdr:nvSpPr>
        <xdr:cNvPr id="203" name="n_3mainValue【橋りょう・トンネル】&#10;有形固定資産減価償却率">
          <a:extLst>
            <a:ext uri="{FF2B5EF4-FFF2-40B4-BE49-F238E27FC236}">
              <a16:creationId xmlns:a16="http://schemas.microsoft.com/office/drawing/2014/main" id="{BA49F947-BCB5-4570-8F6C-CA966DD5DBD5}"/>
            </a:ext>
          </a:extLst>
        </xdr:cNvPr>
        <xdr:cNvSpPr txBox="1"/>
      </xdr:nvSpPr>
      <xdr:spPr>
        <a:xfrm>
          <a:off x="1611004" y="9862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150603</xdr:rowOff>
    </xdr:from>
    <xdr:ext cx="405111" cy="259045"/>
    <xdr:sp macro="" textlink="">
      <xdr:nvSpPr>
        <xdr:cNvPr id="204" name="n_4mainValue【橋りょう・トンネル】&#10;有形固定資産減価償却率">
          <a:extLst>
            <a:ext uri="{FF2B5EF4-FFF2-40B4-BE49-F238E27FC236}">
              <a16:creationId xmlns:a16="http://schemas.microsoft.com/office/drawing/2014/main" id="{36185652-02F9-4C49-8846-68A046C9743B}"/>
            </a:ext>
          </a:extLst>
        </xdr:cNvPr>
        <xdr:cNvSpPr txBox="1"/>
      </xdr:nvSpPr>
      <xdr:spPr>
        <a:xfrm>
          <a:off x="836304" y="98737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773ACA6A-8668-4E36-96E3-025A96EF5EB4}"/>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6A45F9A3-D6F4-4C55-9E2A-408ECD5203A8}"/>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8DF8B1AF-FC3A-49C1-B90D-C2662C6AEB2C}"/>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008E1FC9-314E-4C67-BF55-40CBA1DDD8AE}"/>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218C5C23-7C32-4C30-82D0-7ABB0F5F02B4}"/>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D6934D00-D3B9-43DE-B404-AC9CF3ACE0C4}"/>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9766CA37-3068-4F75-87A8-4CCA090EF2F3}"/>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D6D00266-3412-4F37-93DB-EBB8962D7047}"/>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ABA9A2D2-CEF1-4F01-9329-26F6DA42B447}"/>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74F4C5CF-1BAA-4CB9-BBC7-0ED39B88E8DF}"/>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5" name="直線コネクタ 214">
          <a:extLst>
            <a:ext uri="{FF2B5EF4-FFF2-40B4-BE49-F238E27FC236}">
              <a16:creationId xmlns:a16="http://schemas.microsoft.com/office/drawing/2014/main" id="{9B9D2F65-2BDB-43FB-B9C2-5B212CDB901C}"/>
            </a:ext>
          </a:extLst>
        </xdr:cNvPr>
        <xdr:cNvCxnSpPr/>
      </xdr:nvCxnSpPr>
      <xdr:spPr>
        <a:xfrm>
          <a:off x="5826760" y="1085958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6" name="テキスト ボックス 215">
          <a:extLst>
            <a:ext uri="{FF2B5EF4-FFF2-40B4-BE49-F238E27FC236}">
              <a16:creationId xmlns:a16="http://schemas.microsoft.com/office/drawing/2014/main" id="{B2539FCA-F9E3-42ED-92D4-6D76AF7AB8B0}"/>
            </a:ext>
          </a:extLst>
        </xdr:cNvPr>
        <xdr:cNvSpPr txBox="1"/>
      </xdr:nvSpPr>
      <xdr:spPr>
        <a:xfrm>
          <a:off x="5600834" y="1072117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7" name="直線コネクタ 216">
          <a:extLst>
            <a:ext uri="{FF2B5EF4-FFF2-40B4-BE49-F238E27FC236}">
              <a16:creationId xmlns:a16="http://schemas.microsoft.com/office/drawing/2014/main" id="{181B33C2-1CC0-46CC-A2DD-048DE39E0B43}"/>
            </a:ext>
          </a:extLst>
        </xdr:cNvPr>
        <xdr:cNvCxnSpPr/>
      </xdr:nvCxnSpPr>
      <xdr:spPr>
        <a:xfrm>
          <a:off x="5826760" y="1054063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8" name="テキスト ボックス 217">
          <a:extLst>
            <a:ext uri="{FF2B5EF4-FFF2-40B4-BE49-F238E27FC236}">
              <a16:creationId xmlns:a16="http://schemas.microsoft.com/office/drawing/2014/main" id="{0BFCA0F8-A18B-4B3F-B767-1F08C4EAAA1A}"/>
            </a:ext>
          </a:extLst>
        </xdr:cNvPr>
        <xdr:cNvSpPr txBox="1"/>
      </xdr:nvSpPr>
      <xdr:spPr>
        <a:xfrm>
          <a:off x="5299921" y="1039841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9" name="直線コネクタ 218">
          <a:extLst>
            <a:ext uri="{FF2B5EF4-FFF2-40B4-BE49-F238E27FC236}">
              <a16:creationId xmlns:a16="http://schemas.microsoft.com/office/drawing/2014/main" id="{8E6D3A95-8DF9-4244-9D6E-94AC9A903B35}"/>
            </a:ext>
          </a:extLst>
        </xdr:cNvPr>
        <xdr:cNvCxnSpPr/>
      </xdr:nvCxnSpPr>
      <xdr:spPr>
        <a:xfrm>
          <a:off x="5826760" y="1022168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20" name="テキスト ボックス 219">
          <a:extLst>
            <a:ext uri="{FF2B5EF4-FFF2-40B4-BE49-F238E27FC236}">
              <a16:creationId xmlns:a16="http://schemas.microsoft.com/office/drawing/2014/main" id="{9D048C7A-13EC-4143-A64A-8C01983F7ACD}"/>
            </a:ext>
          </a:extLst>
        </xdr:cNvPr>
        <xdr:cNvSpPr txBox="1"/>
      </xdr:nvSpPr>
      <xdr:spPr>
        <a:xfrm>
          <a:off x="5299921" y="100794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1" name="直線コネクタ 220">
          <a:extLst>
            <a:ext uri="{FF2B5EF4-FFF2-40B4-BE49-F238E27FC236}">
              <a16:creationId xmlns:a16="http://schemas.microsoft.com/office/drawing/2014/main" id="{3E389AB0-5D91-4804-94BE-42B8951DE4A8}"/>
            </a:ext>
          </a:extLst>
        </xdr:cNvPr>
        <xdr:cNvCxnSpPr/>
      </xdr:nvCxnSpPr>
      <xdr:spPr>
        <a:xfrm>
          <a:off x="5826760" y="989892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2" name="テキスト ボックス 221">
          <a:extLst>
            <a:ext uri="{FF2B5EF4-FFF2-40B4-BE49-F238E27FC236}">
              <a16:creationId xmlns:a16="http://schemas.microsoft.com/office/drawing/2014/main" id="{9672D67F-CF85-4D8D-9362-42EBC413AE26}"/>
            </a:ext>
          </a:extLst>
        </xdr:cNvPr>
        <xdr:cNvSpPr txBox="1"/>
      </xdr:nvSpPr>
      <xdr:spPr>
        <a:xfrm>
          <a:off x="5299921" y="976051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3" name="直線コネクタ 222">
          <a:extLst>
            <a:ext uri="{FF2B5EF4-FFF2-40B4-BE49-F238E27FC236}">
              <a16:creationId xmlns:a16="http://schemas.microsoft.com/office/drawing/2014/main" id="{20384396-0CF7-48B2-9418-DC6F26EC8401}"/>
            </a:ext>
          </a:extLst>
        </xdr:cNvPr>
        <xdr:cNvCxnSpPr/>
      </xdr:nvCxnSpPr>
      <xdr:spPr>
        <a:xfrm>
          <a:off x="5826760" y="957997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53720</xdr:rowOff>
    </xdr:from>
    <xdr:ext cx="685572" cy="259045"/>
    <xdr:sp macro="" textlink="">
      <xdr:nvSpPr>
        <xdr:cNvPr id="224" name="テキスト ボックス 223">
          <a:extLst>
            <a:ext uri="{FF2B5EF4-FFF2-40B4-BE49-F238E27FC236}">
              <a16:creationId xmlns:a16="http://schemas.microsoft.com/office/drawing/2014/main" id="{D97E8B81-FB05-4450-AFA9-4D1EC78ACF67}"/>
            </a:ext>
          </a:extLst>
        </xdr:cNvPr>
        <xdr:cNvSpPr txBox="1"/>
      </xdr:nvSpPr>
      <xdr:spPr>
        <a:xfrm>
          <a:off x="5209768" y="944156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5" name="直線コネクタ 224">
          <a:extLst>
            <a:ext uri="{FF2B5EF4-FFF2-40B4-BE49-F238E27FC236}">
              <a16:creationId xmlns:a16="http://schemas.microsoft.com/office/drawing/2014/main" id="{DEF04178-22B3-4551-B091-F4BCD2358634}"/>
            </a:ext>
          </a:extLst>
        </xdr:cNvPr>
        <xdr:cNvCxnSpPr/>
      </xdr:nvCxnSpPr>
      <xdr:spPr>
        <a:xfrm>
          <a:off x="5826760" y="926102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70049</xdr:rowOff>
    </xdr:from>
    <xdr:ext cx="685572" cy="259045"/>
    <xdr:sp macro="" textlink="">
      <xdr:nvSpPr>
        <xdr:cNvPr id="226" name="テキスト ボックス 225">
          <a:extLst>
            <a:ext uri="{FF2B5EF4-FFF2-40B4-BE49-F238E27FC236}">
              <a16:creationId xmlns:a16="http://schemas.microsoft.com/office/drawing/2014/main" id="{205DD850-350E-45A5-BEA8-7216B6C10D0F}"/>
            </a:ext>
          </a:extLst>
        </xdr:cNvPr>
        <xdr:cNvSpPr txBox="1"/>
      </xdr:nvSpPr>
      <xdr:spPr>
        <a:xfrm>
          <a:off x="5209768" y="912260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266D10F9-85F3-4057-A05E-E7342184438F}"/>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D89E8351-890F-457D-995B-92E56AA473BD}"/>
            </a:ext>
          </a:extLst>
        </xdr:cNvPr>
        <xdr:cNvSpPr txBox="1"/>
      </xdr:nvSpPr>
      <xdr:spPr>
        <a:xfrm>
          <a:off x="5209768" y="88036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80847723-BC20-4B49-86C9-E1CAA83DEEE1}"/>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61869</xdr:rowOff>
    </xdr:from>
    <xdr:to>
      <xdr:col>54</xdr:col>
      <xdr:colOff>189865</xdr:colOff>
      <xdr:row>64</xdr:row>
      <xdr:rowOff>129108</xdr:rowOff>
    </xdr:to>
    <xdr:cxnSp macro="">
      <xdr:nvCxnSpPr>
        <xdr:cNvPr id="230" name="直線コネクタ 229">
          <a:extLst>
            <a:ext uri="{FF2B5EF4-FFF2-40B4-BE49-F238E27FC236}">
              <a16:creationId xmlns:a16="http://schemas.microsoft.com/office/drawing/2014/main" id="{A4C74768-E126-4BFC-AEFE-7799148008F0}"/>
            </a:ext>
          </a:extLst>
        </xdr:cNvPr>
        <xdr:cNvCxnSpPr/>
      </xdr:nvCxnSpPr>
      <xdr:spPr>
        <a:xfrm flipV="1">
          <a:off x="9219565" y="9449709"/>
          <a:ext cx="0" cy="14083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132935</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6B03228F-DB34-475E-95CF-E024A13F64E5}"/>
            </a:ext>
          </a:extLst>
        </xdr:cNvPr>
        <xdr:cNvSpPr txBox="1"/>
      </xdr:nvSpPr>
      <xdr:spPr>
        <a:xfrm>
          <a:off x="9258300" y="10861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129108</xdr:rowOff>
    </xdr:from>
    <xdr:to>
      <xdr:col>55</xdr:col>
      <xdr:colOff>88900</xdr:colOff>
      <xdr:row>64</xdr:row>
      <xdr:rowOff>129108</xdr:rowOff>
    </xdr:to>
    <xdr:cxnSp macro="">
      <xdr:nvCxnSpPr>
        <xdr:cNvPr id="232" name="直線コネクタ 231">
          <a:extLst>
            <a:ext uri="{FF2B5EF4-FFF2-40B4-BE49-F238E27FC236}">
              <a16:creationId xmlns:a16="http://schemas.microsoft.com/office/drawing/2014/main" id="{DA3E012A-DDE0-494C-8C69-CD83E4E46188}"/>
            </a:ext>
          </a:extLst>
        </xdr:cNvPr>
        <xdr:cNvCxnSpPr/>
      </xdr:nvCxnSpPr>
      <xdr:spPr>
        <a:xfrm>
          <a:off x="9154160" y="108580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8546</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1F81A370-B8F6-400E-9A5F-61CF2B3D00BB}"/>
            </a:ext>
          </a:extLst>
        </xdr:cNvPr>
        <xdr:cNvSpPr txBox="1"/>
      </xdr:nvSpPr>
      <xdr:spPr>
        <a:xfrm>
          <a:off x="9258300" y="922874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1,323,165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61869</xdr:rowOff>
    </xdr:from>
    <xdr:to>
      <xdr:col>55</xdr:col>
      <xdr:colOff>88900</xdr:colOff>
      <xdr:row>56</xdr:row>
      <xdr:rowOff>61869</xdr:rowOff>
    </xdr:to>
    <xdr:cxnSp macro="">
      <xdr:nvCxnSpPr>
        <xdr:cNvPr id="234" name="直線コネクタ 233">
          <a:extLst>
            <a:ext uri="{FF2B5EF4-FFF2-40B4-BE49-F238E27FC236}">
              <a16:creationId xmlns:a16="http://schemas.microsoft.com/office/drawing/2014/main" id="{14F99FD6-0D75-4DFE-85C1-B2095F01CF6A}"/>
            </a:ext>
          </a:extLst>
        </xdr:cNvPr>
        <xdr:cNvCxnSpPr/>
      </xdr:nvCxnSpPr>
      <xdr:spPr>
        <a:xfrm>
          <a:off x="9154160" y="944970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116463</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BB9B6327-A463-4E9D-963A-086566937F5E}"/>
            </a:ext>
          </a:extLst>
        </xdr:cNvPr>
        <xdr:cNvSpPr txBox="1"/>
      </xdr:nvSpPr>
      <xdr:spPr>
        <a:xfrm>
          <a:off x="9258300" y="1034250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302,362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93586</xdr:rowOff>
    </xdr:from>
    <xdr:to>
      <xdr:col>55</xdr:col>
      <xdr:colOff>50800</xdr:colOff>
      <xdr:row>63</xdr:row>
      <xdr:rowOff>23736</xdr:rowOff>
    </xdr:to>
    <xdr:sp macro="" textlink="">
      <xdr:nvSpPr>
        <xdr:cNvPr id="236" name="フローチャート: 判断 235">
          <a:extLst>
            <a:ext uri="{FF2B5EF4-FFF2-40B4-BE49-F238E27FC236}">
              <a16:creationId xmlns:a16="http://schemas.microsoft.com/office/drawing/2014/main" id="{CA01D777-4D1D-4F77-89C1-776EF32B29F8}"/>
            </a:ext>
          </a:extLst>
        </xdr:cNvPr>
        <xdr:cNvSpPr/>
      </xdr:nvSpPr>
      <xdr:spPr>
        <a:xfrm>
          <a:off x="9192260" y="1048726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83379</xdr:rowOff>
    </xdr:from>
    <xdr:to>
      <xdr:col>50</xdr:col>
      <xdr:colOff>165100</xdr:colOff>
      <xdr:row>63</xdr:row>
      <xdr:rowOff>13529</xdr:rowOff>
    </xdr:to>
    <xdr:sp macro="" textlink="">
      <xdr:nvSpPr>
        <xdr:cNvPr id="237" name="フローチャート: 判断 236">
          <a:extLst>
            <a:ext uri="{FF2B5EF4-FFF2-40B4-BE49-F238E27FC236}">
              <a16:creationId xmlns:a16="http://schemas.microsoft.com/office/drawing/2014/main" id="{D845FA69-A960-4520-9B6F-990103DC5523}"/>
            </a:ext>
          </a:extLst>
        </xdr:cNvPr>
        <xdr:cNvSpPr/>
      </xdr:nvSpPr>
      <xdr:spPr>
        <a:xfrm>
          <a:off x="8445500" y="1047705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99522</xdr:rowOff>
    </xdr:from>
    <xdr:to>
      <xdr:col>46</xdr:col>
      <xdr:colOff>38100</xdr:colOff>
      <xdr:row>63</xdr:row>
      <xdr:rowOff>29672</xdr:rowOff>
    </xdr:to>
    <xdr:sp macro="" textlink="">
      <xdr:nvSpPr>
        <xdr:cNvPr id="238" name="フローチャート: 判断 237">
          <a:extLst>
            <a:ext uri="{FF2B5EF4-FFF2-40B4-BE49-F238E27FC236}">
              <a16:creationId xmlns:a16="http://schemas.microsoft.com/office/drawing/2014/main" id="{DF57DC09-2726-4461-A6CF-A58B10305BA1}"/>
            </a:ext>
          </a:extLst>
        </xdr:cNvPr>
        <xdr:cNvSpPr/>
      </xdr:nvSpPr>
      <xdr:spPr>
        <a:xfrm>
          <a:off x="7670800" y="1049320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106018</xdr:rowOff>
    </xdr:from>
    <xdr:to>
      <xdr:col>41</xdr:col>
      <xdr:colOff>101600</xdr:colOff>
      <xdr:row>63</xdr:row>
      <xdr:rowOff>36168</xdr:rowOff>
    </xdr:to>
    <xdr:sp macro="" textlink="">
      <xdr:nvSpPr>
        <xdr:cNvPr id="239" name="フローチャート: 判断 238">
          <a:extLst>
            <a:ext uri="{FF2B5EF4-FFF2-40B4-BE49-F238E27FC236}">
              <a16:creationId xmlns:a16="http://schemas.microsoft.com/office/drawing/2014/main" id="{47DD9E4E-6DFA-499D-9749-D6CC981DFA6C}"/>
            </a:ext>
          </a:extLst>
        </xdr:cNvPr>
        <xdr:cNvSpPr/>
      </xdr:nvSpPr>
      <xdr:spPr>
        <a:xfrm>
          <a:off x="6873240" y="104996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117183</xdr:rowOff>
    </xdr:from>
    <xdr:to>
      <xdr:col>36</xdr:col>
      <xdr:colOff>165100</xdr:colOff>
      <xdr:row>63</xdr:row>
      <xdr:rowOff>47333</xdr:rowOff>
    </xdr:to>
    <xdr:sp macro="" textlink="">
      <xdr:nvSpPr>
        <xdr:cNvPr id="240" name="フローチャート: 判断 239">
          <a:extLst>
            <a:ext uri="{FF2B5EF4-FFF2-40B4-BE49-F238E27FC236}">
              <a16:creationId xmlns:a16="http://schemas.microsoft.com/office/drawing/2014/main" id="{DA7D85A8-68BD-4C64-938A-7F64A2288BEC}"/>
            </a:ext>
          </a:extLst>
        </xdr:cNvPr>
        <xdr:cNvSpPr/>
      </xdr:nvSpPr>
      <xdr:spPr>
        <a:xfrm>
          <a:off x="6098540" y="1051086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C41A03AF-6743-4377-AC0A-B589AFB5A14D}"/>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EDE348B2-56F2-4B59-9AE3-DEEE87BB72E6}"/>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A9DF5378-A036-49CD-A4F2-8361FD9F2A35}"/>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88D93B01-92BB-426F-A1F7-1F27BB2D2EC8}"/>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E25FC038-3F6A-4466-BDE8-71E809E19650}"/>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139899</xdr:rowOff>
    </xdr:from>
    <xdr:to>
      <xdr:col>55</xdr:col>
      <xdr:colOff>50800</xdr:colOff>
      <xdr:row>64</xdr:row>
      <xdr:rowOff>70049</xdr:rowOff>
    </xdr:to>
    <xdr:sp macro="" textlink="">
      <xdr:nvSpPr>
        <xdr:cNvPr id="246" name="楕円 245">
          <a:extLst>
            <a:ext uri="{FF2B5EF4-FFF2-40B4-BE49-F238E27FC236}">
              <a16:creationId xmlns:a16="http://schemas.microsoft.com/office/drawing/2014/main" id="{B429323B-DA29-403B-A7A0-15FA6F1F6F10}"/>
            </a:ext>
          </a:extLst>
        </xdr:cNvPr>
        <xdr:cNvSpPr/>
      </xdr:nvSpPr>
      <xdr:spPr>
        <a:xfrm>
          <a:off x="9192260" y="1070121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54826</xdr:rowOff>
    </xdr:from>
    <xdr:ext cx="599010" cy="259045"/>
    <xdr:sp macro="" textlink="">
      <xdr:nvSpPr>
        <xdr:cNvPr id="247" name="【橋りょう・トンネル】&#10;一人当たり有形固定資産（償却資産）額該当値テキスト">
          <a:extLst>
            <a:ext uri="{FF2B5EF4-FFF2-40B4-BE49-F238E27FC236}">
              <a16:creationId xmlns:a16="http://schemas.microsoft.com/office/drawing/2014/main" id="{D14EB56B-C9E3-4F18-93E5-CE7FAD59534C}"/>
            </a:ext>
          </a:extLst>
        </xdr:cNvPr>
        <xdr:cNvSpPr txBox="1"/>
      </xdr:nvSpPr>
      <xdr:spPr>
        <a:xfrm>
          <a:off x="9258300" y="10616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141154</xdr:rowOff>
    </xdr:from>
    <xdr:to>
      <xdr:col>50</xdr:col>
      <xdr:colOff>165100</xdr:colOff>
      <xdr:row>64</xdr:row>
      <xdr:rowOff>71304</xdr:rowOff>
    </xdr:to>
    <xdr:sp macro="" textlink="">
      <xdr:nvSpPr>
        <xdr:cNvPr id="248" name="楕円 247">
          <a:extLst>
            <a:ext uri="{FF2B5EF4-FFF2-40B4-BE49-F238E27FC236}">
              <a16:creationId xmlns:a16="http://schemas.microsoft.com/office/drawing/2014/main" id="{AB40F13B-4675-49BE-9C47-C68ED1CFCAE5}"/>
            </a:ext>
          </a:extLst>
        </xdr:cNvPr>
        <xdr:cNvSpPr/>
      </xdr:nvSpPr>
      <xdr:spPr>
        <a:xfrm>
          <a:off x="8445500" y="107024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19249</xdr:rowOff>
    </xdr:from>
    <xdr:to>
      <xdr:col>55</xdr:col>
      <xdr:colOff>0</xdr:colOff>
      <xdr:row>64</xdr:row>
      <xdr:rowOff>20504</xdr:rowOff>
    </xdr:to>
    <xdr:cxnSp macro="">
      <xdr:nvCxnSpPr>
        <xdr:cNvPr id="249" name="直線コネクタ 248">
          <a:extLst>
            <a:ext uri="{FF2B5EF4-FFF2-40B4-BE49-F238E27FC236}">
              <a16:creationId xmlns:a16="http://schemas.microsoft.com/office/drawing/2014/main" id="{ED661B69-B5C9-434F-B9EF-DDF49BDD4DFA}"/>
            </a:ext>
          </a:extLst>
        </xdr:cNvPr>
        <xdr:cNvCxnSpPr/>
      </xdr:nvCxnSpPr>
      <xdr:spPr>
        <a:xfrm flipV="1">
          <a:off x="8496300" y="10748209"/>
          <a:ext cx="723900" cy="1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142139</xdr:rowOff>
    </xdr:from>
    <xdr:to>
      <xdr:col>46</xdr:col>
      <xdr:colOff>38100</xdr:colOff>
      <xdr:row>64</xdr:row>
      <xdr:rowOff>72289</xdr:rowOff>
    </xdr:to>
    <xdr:sp macro="" textlink="">
      <xdr:nvSpPr>
        <xdr:cNvPr id="250" name="楕円 249">
          <a:extLst>
            <a:ext uri="{FF2B5EF4-FFF2-40B4-BE49-F238E27FC236}">
              <a16:creationId xmlns:a16="http://schemas.microsoft.com/office/drawing/2014/main" id="{ABCE9B86-93B5-4DB1-9424-6EFA9B8D4B09}"/>
            </a:ext>
          </a:extLst>
        </xdr:cNvPr>
        <xdr:cNvSpPr/>
      </xdr:nvSpPr>
      <xdr:spPr>
        <a:xfrm>
          <a:off x="7670800" y="1070345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20504</xdr:rowOff>
    </xdr:from>
    <xdr:to>
      <xdr:col>50</xdr:col>
      <xdr:colOff>114300</xdr:colOff>
      <xdr:row>64</xdr:row>
      <xdr:rowOff>21489</xdr:rowOff>
    </xdr:to>
    <xdr:cxnSp macro="">
      <xdr:nvCxnSpPr>
        <xdr:cNvPr id="251" name="直線コネクタ 250">
          <a:extLst>
            <a:ext uri="{FF2B5EF4-FFF2-40B4-BE49-F238E27FC236}">
              <a16:creationId xmlns:a16="http://schemas.microsoft.com/office/drawing/2014/main" id="{DB187A75-DB46-4F39-B1DF-98ECF106DBA8}"/>
            </a:ext>
          </a:extLst>
        </xdr:cNvPr>
        <xdr:cNvCxnSpPr/>
      </xdr:nvCxnSpPr>
      <xdr:spPr>
        <a:xfrm flipV="1">
          <a:off x="7713980" y="10749464"/>
          <a:ext cx="782320" cy="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143703</xdr:rowOff>
    </xdr:from>
    <xdr:to>
      <xdr:col>41</xdr:col>
      <xdr:colOff>101600</xdr:colOff>
      <xdr:row>64</xdr:row>
      <xdr:rowOff>73853</xdr:rowOff>
    </xdr:to>
    <xdr:sp macro="" textlink="">
      <xdr:nvSpPr>
        <xdr:cNvPr id="252" name="楕円 251">
          <a:extLst>
            <a:ext uri="{FF2B5EF4-FFF2-40B4-BE49-F238E27FC236}">
              <a16:creationId xmlns:a16="http://schemas.microsoft.com/office/drawing/2014/main" id="{4839DAD7-1F98-4A36-916B-3D41B7A5892E}"/>
            </a:ext>
          </a:extLst>
        </xdr:cNvPr>
        <xdr:cNvSpPr/>
      </xdr:nvSpPr>
      <xdr:spPr>
        <a:xfrm>
          <a:off x="6873240" y="1070502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21489</xdr:rowOff>
    </xdr:from>
    <xdr:to>
      <xdr:col>45</xdr:col>
      <xdr:colOff>177800</xdr:colOff>
      <xdr:row>64</xdr:row>
      <xdr:rowOff>23053</xdr:rowOff>
    </xdr:to>
    <xdr:cxnSp macro="">
      <xdr:nvCxnSpPr>
        <xdr:cNvPr id="253" name="直線コネクタ 252">
          <a:extLst>
            <a:ext uri="{FF2B5EF4-FFF2-40B4-BE49-F238E27FC236}">
              <a16:creationId xmlns:a16="http://schemas.microsoft.com/office/drawing/2014/main" id="{0DFB9297-633B-43B8-BED4-5FDD05388144}"/>
            </a:ext>
          </a:extLst>
        </xdr:cNvPr>
        <xdr:cNvCxnSpPr/>
      </xdr:nvCxnSpPr>
      <xdr:spPr>
        <a:xfrm flipV="1">
          <a:off x="6924040" y="10750449"/>
          <a:ext cx="789940" cy="1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144680</xdr:rowOff>
    </xdr:from>
    <xdr:to>
      <xdr:col>36</xdr:col>
      <xdr:colOff>165100</xdr:colOff>
      <xdr:row>64</xdr:row>
      <xdr:rowOff>74830</xdr:rowOff>
    </xdr:to>
    <xdr:sp macro="" textlink="">
      <xdr:nvSpPr>
        <xdr:cNvPr id="254" name="楕円 253">
          <a:extLst>
            <a:ext uri="{FF2B5EF4-FFF2-40B4-BE49-F238E27FC236}">
              <a16:creationId xmlns:a16="http://schemas.microsoft.com/office/drawing/2014/main" id="{E5D48035-235E-42F7-8E5C-7818781AA70F}"/>
            </a:ext>
          </a:extLst>
        </xdr:cNvPr>
        <xdr:cNvSpPr/>
      </xdr:nvSpPr>
      <xdr:spPr>
        <a:xfrm>
          <a:off x="6098540" y="107060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23053</xdr:rowOff>
    </xdr:from>
    <xdr:to>
      <xdr:col>41</xdr:col>
      <xdr:colOff>50800</xdr:colOff>
      <xdr:row>64</xdr:row>
      <xdr:rowOff>24030</xdr:rowOff>
    </xdr:to>
    <xdr:cxnSp macro="">
      <xdr:nvCxnSpPr>
        <xdr:cNvPr id="255" name="直線コネクタ 254">
          <a:extLst>
            <a:ext uri="{FF2B5EF4-FFF2-40B4-BE49-F238E27FC236}">
              <a16:creationId xmlns:a16="http://schemas.microsoft.com/office/drawing/2014/main" id="{2B87BB12-8C03-477C-9D81-1567E74C4BA8}"/>
            </a:ext>
          </a:extLst>
        </xdr:cNvPr>
        <xdr:cNvCxnSpPr/>
      </xdr:nvCxnSpPr>
      <xdr:spPr>
        <a:xfrm flipV="1">
          <a:off x="6149340" y="10752013"/>
          <a:ext cx="774700" cy="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30056</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D7CD9E17-5E65-4588-A737-0343399A96D4}"/>
            </a:ext>
          </a:extLst>
        </xdr:cNvPr>
        <xdr:cNvSpPr txBox="1"/>
      </xdr:nvSpPr>
      <xdr:spPr>
        <a:xfrm>
          <a:off x="8214575" y="10256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46199</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06B69158-733D-4921-9D4D-1AD0FFA6082F}"/>
            </a:ext>
          </a:extLst>
        </xdr:cNvPr>
        <xdr:cNvSpPr txBox="1"/>
      </xdr:nvSpPr>
      <xdr:spPr>
        <a:xfrm>
          <a:off x="7444955" y="10272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52695</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8EF28009-0265-4628-88FF-E9CEE417FA58}"/>
            </a:ext>
          </a:extLst>
        </xdr:cNvPr>
        <xdr:cNvSpPr txBox="1"/>
      </xdr:nvSpPr>
      <xdr:spPr>
        <a:xfrm>
          <a:off x="6670255" y="102787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63860</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DAF23939-9CD3-4AAC-A934-EEBCCAEC7FEC}"/>
            </a:ext>
          </a:extLst>
        </xdr:cNvPr>
        <xdr:cNvSpPr txBox="1"/>
      </xdr:nvSpPr>
      <xdr:spPr>
        <a:xfrm>
          <a:off x="5872695" y="10289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62431</xdr:rowOff>
    </xdr:from>
    <xdr:ext cx="599010" cy="259045"/>
    <xdr:sp macro="" textlink="">
      <xdr:nvSpPr>
        <xdr:cNvPr id="260" name="n_1mainValue【橋りょう・トンネル】&#10;一人当たり有形固定資産（償却資産）額">
          <a:extLst>
            <a:ext uri="{FF2B5EF4-FFF2-40B4-BE49-F238E27FC236}">
              <a16:creationId xmlns:a16="http://schemas.microsoft.com/office/drawing/2014/main" id="{A6D3A43E-EEA9-4950-8D95-B4FECAF3026B}"/>
            </a:ext>
          </a:extLst>
        </xdr:cNvPr>
        <xdr:cNvSpPr txBox="1"/>
      </xdr:nvSpPr>
      <xdr:spPr>
        <a:xfrm>
          <a:off x="8214575" y="10791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63416</xdr:rowOff>
    </xdr:from>
    <xdr:ext cx="599010" cy="259045"/>
    <xdr:sp macro="" textlink="">
      <xdr:nvSpPr>
        <xdr:cNvPr id="261" name="n_2mainValue【橋りょう・トンネル】&#10;一人当たり有形固定資産（償却資産）額">
          <a:extLst>
            <a:ext uri="{FF2B5EF4-FFF2-40B4-BE49-F238E27FC236}">
              <a16:creationId xmlns:a16="http://schemas.microsoft.com/office/drawing/2014/main" id="{C3110500-6062-49E1-89D8-3E0F0F3A2F67}"/>
            </a:ext>
          </a:extLst>
        </xdr:cNvPr>
        <xdr:cNvSpPr txBox="1"/>
      </xdr:nvSpPr>
      <xdr:spPr>
        <a:xfrm>
          <a:off x="7444955" y="10792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64980</xdr:rowOff>
    </xdr:from>
    <xdr:ext cx="534377" cy="259045"/>
    <xdr:sp macro="" textlink="">
      <xdr:nvSpPr>
        <xdr:cNvPr id="262" name="n_3mainValue【橋りょう・トンネル】&#10;一人当たり有形固定資産（償却資産）額">
          <a:extLst>
            <a:ext uri="{FF2B5EF4-FFF2-40B4-BE49-F238E27FC236}">
              <a16:creationId xmlns:a16="http://schemas.microsoft.com/office/drawing/2014/main" id="{953F7347-0D7C-4B3B-A4EB-EFBA1D71D093}"/>
            </a:ext>
          </a:extLst>
        </xdr:cNvPr>
        <xdr:cNvSpPr txBox="1"/>
      </xdr:nvSpPr>
      <xdr:spPr>
        <a:xfrm>
          <a:off x="6702571" y="10793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65957</xdr:rowOff>
    </xdr:from>
    <xdr:ext cx="534377" cy="259045"/>
    <xdr:sp macro="" textlink="">
      <xdr:nvSpPr>
        <xdr:cNvPr id="263" name="n_4mainValue【橋りょう・トンネル】&#10;一人当たり有形固定資産（償却資産）額">
          <a:extLst>
            <a:ext uri="{FF2B5EF4-FFF2-40B4-BE49-F238E27FC236}">
              <a16:creationId xmlns:a16="http://schemas.microsoft.com/office/drawing/2014/main" id="{EF0E60D7-9DB1-4938-A0F7-BCA30B3C5B52}"/>
            </a:ext>
          </a:extLst>
        </xdr:cNvPr>
        <xdr:cNvSpPr txBox="1"/>
      </xdr:nvSpPr>
      <xdr:spPr>
        <a:xfrm>
          <a:off x="5905011" y="10794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EC7A57BA-6151-4298-8996-1AC2BD0AEBCA}"/>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97E90CEB-4305-442E-8A8B-27DC4B4DED2F}"/>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10E702F3-7646-442A-9A4E-116E5A90CC3D}"/>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F5F1553F-3961-472A-8B5A-DA2A5864AC5A}"/>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B5C5BBB1-A46E-4C74-B15B-645D3001928A}"/>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D09EAB0C-7630-4154-83E8-D5CFA99F5BBE}"/>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0FF9FB92-A77F-4BCF-937A-637839FDE5DE}"/>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60BDB819-D7C7-44E3-A828-863B3A7D524F}"/>
            </a:ext>
          </a:extLst>
        </xdr:cNvPr>
        <xdr:cNvSpPr/>
      </xdr:nvSpPr>
      <xdr:spPr>
        <a:xfrm>
          <a:off x="67056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2" name="正方形/長方形 271">
          <a:extLst>
            <a:ext uri="{FF2B5EF4-FFF2-40B4-BE49-F238E27FC236}">
              <a16:creationId xmlns:a16="http://schemas.microsoft.com/office/drawing/2014/main" id="{C6FC0CE3-E853-4A16-8D00-AA394C91D4FA}"/>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3" name="正方形/長方形 272">
          <a:extLst>
            <a:ext uri="{FF2B5EF4-FFF2-40B4-BE49-F238E27FC236}">
              <a16:creationId xmlns:a16="http://schemas.microsoft.com/office/drawing/2014/main" id="{4AA31D50-40A3-463E-945A-AEADE27E876C}"/>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4" name="正方形/長方形 273">
          <a:extLst>
            <a:ext uri="{FF2B5EF4-FFF2-40B4-BE49-F238E27FC236}">
              <a16:creationId xmlns:a16="http://schemas.microsoft.com/office/drawing/2014/main" id="{793AFC5B-673A-4330-9846-7149CBD1FC33}"/>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5" name="正方形/長方形 274">
          <a:extLst>
            <a:ext uri="{FF2B5EF4-FFF2-40B4-BE49-F238E27FC236}">
              <a16:creationId xmlns:a16="http://schemas.microsoft.com/office/drawing/2014/main" id="{2CF94AA7-E940-4F02-B964-B577DA7484CE}"/>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6" name="正方形/長方形 275">
          <a:extLst>
            <a:ext uri="{FF2B5EF4-FFF2-40B4-BE49-F238E27FC236}">
              <a16:creationId xmlns:a16="http://schemas.microsoft.com/office/drawing/2014/main" id="{FFD572E2-8005-4754-B7D9-21B64FA1510D}"/>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7" name="正方形/長方形 276">
          <a:extLst>
            <a:ext uri="{FF2B5EF4-FFF2-40B4-BE49-F238E27FC236}">
              <a16:creationId xmlns:a16="http://schemas.microsoft.com/office/drawing/2014/main" id="{1351E244-E106-4E52-9BAC-E8FBC4383F87}"/>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8" name="正方形/長方形 277">
          <a:extLst>
            <a:ext uri="{FF2B5EF4-FFF2-40B4-BE49-F238E27FC236}">
              <a16:creationId xmlns:a16="http://schemas.microsoft.com/office/drawing/2014/main" id="{ED5E86FB-AFB4-4442-BE75-0E9FB598ECFE}"/>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9" name="正方形/長方形 278">
          <a:extLst>
            <a:ext uri="{FF2B5EF4-FFF2-40B4-BE49-F238E27FC236}">
              <a16:creationId xmlns:a16="http://schemas.microsoft.com/office/drawing/2014/main" id="{F6BBCCAD-85D3-4652-A2A5-5502AC109B69}"/>
            </a:ext>
          </a:extLst>
        </xdr:cNvPr>
        <xdr:cNvSpPr/>
      </xdr:nvSpPr>
      <xdr:spPr>
        <a:xfrm>
          <a:off x="582676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0" name="正方形/長方形 279">
          <a:extLst>
            <a:ext uri="{FF2B5EF4-FFF2-40B4-BE49-F238E27FC236}">
              <a16:creationId xmlns:a16="http://schemas.microsoft.com/office/drawing/2014/main" id="{00EC87EF-F052-4ABF-B779-8537320C5EFD}"/>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1" name="正方形/長方形 280">
          <a:extLst>
            <a:ext uri="{FF2B5EF4-FFF2-40B4-BE49-F238E27FC236}">
              <a16:creationId xmlns:a16="http://schemas.microsoft.com/office/drawing/2014/main" id="{15CB400A-F21D-4EEE-A119-D7083B38DB9B}"/>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2" name="正方形/長方形 281">
          <a:extLst>
            <a:ext uri="{FF2B5EF4-FFF2-40B4-BE49-F238E27FC236}">
              <a16:creationId xmlns:a16="http://schemas.microsoft.com/office/drawing/2014/main" id="{55215252-9D69-43B7-A949-91696FF59982}"/>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3" name="正方形/長方形 282">
          <a:extLst>
            <a:ext uri="{FF2B5EF4-FFF2-40B4-BE49-F238E27FC236}">
              <a16:creationId xmlns:a16="http://schemas.microsoft.com/office/drawing/2014/main" id="{E8EF4FFD-E060-4E4A-B59D-CB04942D9594}"/>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4" name="正方形/長方形 283">
          <a:extLst>
            <a:ext uri="{FF2B5EF4-FFF2-40B4-BE49-F238E27FC236}">
              <a16:creationId xmlns:a16="http://schemas.microsoft.com/office/drawing/2014/main" id="{B772A2C5-1228-49AC-AC4F-09DEF20DE48B}"/>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5" name="正方形/長方形 284">
          <a:extLst>
            <a:ext uri="{FF2B5EF4-FFF2-40B4-BE49-F238E27FC236}">
              <a16:creationId xmlns:a16="http://schemas.microsoft.com/office/drawing/2014/main" id="{17753D6B-4FA2-4F62-9AB3-EA300BF3587F}"/>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6" name="正方形/長方形 285">
          <a:extLst>
            <a:ext uri="{FF2B5EF4-FFF2-40B4-BE49-F238E27FC236}">
              <a16:creationId xmlns:a16="http://schemas.microsoft.com/office/drawing/2014/main" id="{52ACC1C5-DC3F-4143-A254-26D779C7C123}"/>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7" name="正方形/長方形 286">
          <a:extLst>
            <a:ext uri="{FF2B5EF4-FFF2-40B4-BE49-F238E27FC236}">
              <a16:creationId xmlns:a16="http://schemas.microsoft.com/office/drawing/2014/main" id="{839CE825-2737-4876-9D6C-42329DDFAA1D}"/>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8" name="正方形/長方形 287">
          <a:extLst>
            <a:ext uri="{FF2B5EF4-FFF2-40B4-BE49-F238E27FC236}">
              <a16:creationId xmlns:a16="http://schemas.microsoft.com/office/drawing/2014/main" id="{F220DCEA-19BD-46BA-A7E2-725295454719}"/>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9" name="正方形/長方形 288">
          <a:extLst>
            <a:ext uri="{FF2B5EF4-FFF2-40B4-BE49-F238E27FC236}">
              <a16:creationId xmlns:a16="http://schemas.microsoft.com/office/drawing/2014/main" id="{019821FA-A396-4C7C-B97A-88D318A021A6}"/>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0" name="正方形/長方形 289">
          <a:extLst>
            <a:ext uri="{FF2B5EF4-FFF2-40B4-BE49-F238E27FC236}">
              <a16:creationId xmlns:a16="http://schemas.microsoft.com/office/drawing/2014/main" id="{0D4FD922-62A3-4AF1-B2F6-3B3F976D394A}"/>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1" name="正方形/長方形 290">
          <a:extLst>
            <a:ext uri="{FF2B5EF4-FFF2-40B4-BE49-F238E27FC236}">
              <a16:creationId xmlns:a16="http://schemas.microsoft.com/office/drawing/2014/main" id="{31011DAD-7323-4FBE-9940-53F32E1E4815}"/>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2" name="正方形/長方形 291">
          <a:extLst>
            <a:ext uri="{FF2B5EF4-FFF2-40B4-BE49-F238E27FC236}">
              <a16:creationId xmlns:a16="http://schemas.microsoft.com/office/drawing/2014/main" id="{E721B117-28E8-4F1B-B8F7-990ABCF7562B}"/>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3" name="正方形/長方形 292">
          <a:extLst>
            <a:ext uri="{FF2B5EF4-FFF2-40B4-BE49-F238E27FC236}">
              <a16:creationId xmlns:a16="http://schemas.microsoft.com/office/drawing/2014/main" id="{3BA0DD8D-0C99-4A6E-8419-A065FEB0E7B0}"/>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4" name="正方形/長方形 293">
          <a:extLst>
            <a:ext uri="{FF2B5EF4-FFF2-40B4-BE49-F238E27FC236}">
              <a16:creationId xmlns:a16="http://schemas.microsoft.com/office/drawing/2014/main" id="{375D3DFC-0857-43FF-9101-442AF1A9D101}"/>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5" name="正方形/長方形 294">
          <a:extLst>
            <a:ext uri="{FF2B5EF4-FFF2-40B4-BE49-F238E27FC236}">
              <a16:creationId xmlns:a16="http://schemas.microsoft.com/office/drawing/2014/main" id="{E8A706E2-CA7F-44A2-AAE8-82387AD0C7BB}"/>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6" name="正方形/長方形 295">
          <a:extLst>
            <a:ext uri="{FF2B5EF4-FFF2-40B4-BE49-F238E27FC236}">
              <a16:creationId xmlns:a16="http://schemas.microsoft.com/office/drawing/2014/main" id="{48990C87-21D4-48CF-BC50-DB92D3EAC729}"/>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7" name="正方形/長方形 296">
          <a:extLst>
            <a:ext uri="{FF2B5EF4-FFF2-40B4-BE49-F238E27FC236}">
              <a16:creationId xmlns:a16="http://schemas.microsoft.com/office/drawing/2014/main" id="{ECD34DC1-0C3A-4E33-A530-D0B3BD9D2D01}"/>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8" name="正方形/長方形 297">
          <a:extLst>
            <a:ext uri="{FF2B5EF4-FFF2-40B4-BE49-F238E27FC236}">
              <a16:creationId xmlns:a16="http://schemas.microsoft.com/office/drawing/2014/main" id="{B73FD967-108C-4D95-81F8-2DA9CE02E6FD}"/>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9" name="正方形/長方形 298">
          <a:extLst>
            <a:ext uri="{FF2B5EF4-FFF2-40B4-BE49-F238E27FC236}">
              <a16:creationId xmlns:a16="http://schemas.microsoft.com/office/drawing/2014/main" id="{7F42FDE5-6F4D-45F7-B7A1-A4580B186995}"/>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0" name="正方形/長方形 299">
          <a:extLst>
            <a:ext uri="{FF2B5EF4-FFF2-40B4-BE49-F238E27FC236}">
              <a16:creationId xmlns:a16="http://schemas.microsoft.com/office/drawing/2014/main" id="{0E59D4D2-44B7-4182-B350-51E3473FCD99}"/>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1" name="正方形/長方形 300">
          <a:extLst>
            <a:ext uri="{FF2B5EF4-FFF2-40B4-BE49-F238E27FC236}">
              <a16:creationId xmlns:a16="http://schemas.microsoft.com/office/drawing/2014/main" id="{65284FC5-385E-4224-B188-EAFFA87AC11B}"/>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2" name="正方形/長方形 301">
          <a:extLst>
            <a:ext uri="{FF2B5EF4-FFF2-40B4-BE49-F238E27FC236}">
              <a16:creationId xmlns:a16="http://schemas.microsoft.com/office/drawing/2014/main" id="{7740DE67-C1F6-4239-8AD6-BDFDA5AD8D01}"/>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3" name="正方形/長方形 302">
          <a:extLst>
            <a:ext uri="{FF2B5EF4-FFF2-40B4-BE49-F238E27FC236}">
              <a16:creationId xmlns:a16="http://schemas.microsoft.com/office/drawing/2014/main" id="{01712403-09A9-4506-BCC2-2EA88E67075B}"/>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4" name="テキスト ボックス 303">
          <a:extLst>
            <a:ext uri="{FF2B5EF4-FFF2-40B4-BE49-F238E27FC236}">
              <a16:creationId xmlns:a16="http://schemas.microsoft.com/office/drawing/2014/main" id="{E1CEFF87-EAE2-4DCB-82F6-BB4DB7EBACC8}"/>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5" name="直線コネクタ 304">
          <a:extLst>
            <a:ext uri="{FF2B5EF4-FFF2-40B4-BE49-F238E27FC236}">
              <a16:creationId xmlns:a16="http://schemas.microsoft.com/office/drawing/2014/main" id="{4E555FCC-8095-41AC-AF95-AB9BC6AAB910}"/>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6" name="テキスト ボックス 305">
          <a:extLst>
            <a:ext uri="{FF2B5EF4-FFF2-40B4-BE49-F238E27FC236}">
              <a16:creationId xmlns:a16="http://schemas.microsoft.com/office/drawing/2014/main" id="{8BFB2C1F-CCE1-408D-9E6C-36B3333E472C}"/>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07" name="直線コネクタ 306">
          <a:extLst>
            <a:ext uri="{FF2B5EF4-FFF2-40B4-BE49-F238E27FC236}">
              <a16:creationId xmlns:a16="http://schemas.microsoft.com/office/drawing/2014/main" id="{D6B0D841-024E-42C4-9495-C797C194A632}"/>
            </a:ext>
          </a:extLst>
        </xdr:cNvPr>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08" name="テキスト ボックス 307">
          <a:extLst>
            <a:ext uri="{FF2B5EF4-FFF2-40B4-BE49-F238E27FC236}">
              <a16:creationId xmlns:a16="http://schemas.microsoft.com/office/drawing/2014/main" id="{35F23D7A-0D3F-433B-8191-9E338A09F3A0}"/>
            </a:ext>
          </a:extLst>
        </xdr:cNvPr>
        <xdr:cNvSpPr txBox="1"/>
      </xdr:nvSpPr>
      <xdr:spPr>
        <a:xfrm>
          <a:off x="105615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09" name="直線コネクタ 308">
          <a:extLst>
            <a:ext uri="{FF2B5EF4-FFF2-40B4-BE49-F238E27FC236}">
              <a16:creationId xmlns:a16="http://schemas.microsoft.com/office/drawing/2014/main" id="{F00D9D5A-E9D7-4016-9F4D-8D3090830600}"/>
            </a:ext>
          </a:extLst>
        </xdr:cNvPr>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10" name="テキスト ボックス 309">
          <a:extLst>
            <a:ext uri="{FF2B5EF4-FFF2-40B4-BE49-F238E27FC236}">
              <a16:creationId xmlns:a16="http://schemas.microsoft.com/office/drawing/2014/main" id="{76681A57-BCAB-4E68-AE3A-6FA70F69FD43}"/>
            </a:ext>
          </a:extLst>
        </xdr:cNvPr>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11" name="直線コネクタ 310">
          <a:extLst>
            <a:ext uri="{FF2B5EF4-FFF2-40B4-BE49-F238E27FC236}">
              <a16:creationId xmlns:a16="http://schemas.microsoft.com/office/drawing/2014/main" id="{EB78E8AC-1629-4447-BA54-788A835F8A9F}"/>
            </a:ext>
          </a:extLst>
        </xdr:cNvPr>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12" name="テキスト ボックス 311">
          <a:extLst>
            <a:ext uri="{FF2B5EF4-FFF2-40B4-BE49-F238E27FC236}">
              <a16:creationId xmlns:a16="http://schemas.microsoft.com/office/drawing/2014/main" id="{1744C7C5-DCD2-46CC-AFC4-7D88A449D19D}"/>
            </a:ext>
          </a:extLst>
        </xdr:cNvPr>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13" name="直線コネクタ 312">
          <a:extLst>
            <a:ext uri="{FF2B5EF4-FFF2-40B4-BE49-F238E27FC236}">
              <a16:creationId xmlns:a16="http://schemas.microsoft.com/office/drawing/2014/main" id="{E00278E1-827D-4839-8F91-3329ED0E19B3}"/>
            </a:ext>
          </a:extLst>
        </xdr:cNvPr>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14" name="テキスト ボックス 313">
          <a:extLst>
            <a:ext uri="{FF2B5EF4-FFF2-40B4-BE49-F238E27FC236}">
              <a16:creationId xmlns:a16="http://schemas.microsoft.com/office/drawing/2014/main" id="{732E95B2-DC64-4743-8602-D554746B7377}"/>
            </a:ext>
          </a:extLst>
        </xdr:cNvPr>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15" name="直線コネクタ 314">
          <a:extLst>
            <a:ext uri="{FF2B5EF4-FFF2-40B4-BE49-F238E27FC236}">
              <a16:creationId xmlns:a16="http://schemas.microsoft.com/office/drawing/2014/main" id="{26225E27-298E-4980-951B-F5620772F6B9}"/>
            </a:ext>
          </a:extLst>
        </xdr:cNvPr>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16" name="テキスト ボックス 315">
          <a:extLst>
            <a:ext uri="{FF2B5EF4-FFF2-40B4-BE49-F238E27FC236}">
              <a16:creationId xmlns:a16="http://schemas.microsoft.com/office/drawing/2014/main" id="{0352CD81-EBEB-4F0D-A23B-DB8D297B046E}"/>
            </a:ext>
          </a:extLst>
        </xdr:cNvPr>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17" name="直線コネクタ 316">
          <a:extLst>
            <a:ext uri="{FF2B5EF4-FFF2-40B4-BE49-F238E27FC236}">
              <a16:creationId xmlns:a16="http://schemas.microsoft.com/office/drawing/2014/main" id="{BEA8C3D4-7749-475A-937E-41A8B527E354}"/>
            </a:ext>
          </a:extLst>
        </xdr:cNvPr>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18" name="テキスト ボックス 317">
          <a:extLst>
            <a:ext uri="{FF2B5EF4-FFF2-40B4-BE49-F238E27FC236}">
              <a16:creationId xmlns:a16="http://schemas.microsoft.com/office/drawing/2014/main" id="{994E2F53-363C-492D-AC47-7036032D1C4D}"/>
            </a:ext>
          </a:extLst>
        </xdr:cNvPr>
        <xdr:cNvSpPr txBox="1"/>
      </xdr:nvSpPr>
      <xdr:spPr>
        <a:xfrm>
          <a:off x="1066688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9" name="直線コネクタ 318">
          <a:extLst>
            <a:ext uri="{FF2B5EF4-FFF2-40B4-BE49-F238E27FC236}">
              <a16:creationId xmlns:a16="http://schemas.microsoft.com/office/drawing/2014/main" id="{84B55A69-73A3-438B-A42E-3749BB561689}"/>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20" name="【認定こども園・幼稚園・保育所】&#10;有形固定資産減価償却率グラフ枠">
          <a:extLst>
            <a:ext uri="{FF2B5EF4-FFF2-40B4-BE49-F238E27FC236}">
              <a16:creationId xmlns:a16="http://schemas.microsoft.com/office/drawing/2014/main" id="{78146D3C-239F-4697-8B28-5941CBE1F203}"/>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170906</xdr:rowOff>
    </xdr:from>
    <xdr:to>
      <xdr:col>85</xdr:col>
      <xdr:colOff>126364</xdr:colOff>
      <xdr:row>42</xdr:row>
      <xdr:rowOff>92528</xdr:rowOff>
    </xdr:to>
    <xdr:cxnSp macro="">
      <xdr:nvCxnSpPr>
        <xdr:cNvPr id="321" name="直線コネクタ 320">
          <a:extLst>
            <a:ext uri="{FF2B5EF4-FFF2-40B4-BE49-F238E27FC236}">
              <a16:creationId xmlns:a16="http://schemas.microsoft.com/office/drawing/2014/main" id="{E28DF994-CE3B-438A-868F-C2BCF7B75850}"/>
            </a:ext>
          </a:extLst>
        </xdr:cNvPr>
        <xdr:cNvCxnSpPr/>
      </xdr:nvCxnSpPr>
      <xdr:spPr>
        <a:xfrm flipV="1">
          <a:off x="14375764" y="5703026"/>
          <a:ext cx="0" cy="14303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322" name="【認定こども園・幼稚園・保育所】&#10;有形固定資産減価償却率最小値テキスト">
          <a:extLst>
            <a:ext uri="{FF2B5EF4-FFF2-40B4-BE49-F238E27FC236}">
              <a16:creationId xmlns:a16="http://schemas.microsoft.com/office/drawing/2014/main" id="{78DA74F1-A1FA-49F9-8DFC-B6A74349E125}"/>
            </a:ext>
          </a:extLst>
        </xdr:cNvPr>
        <xdr:cNvSpPr txBox="1"/>
      </xdr:nvSpPr>
      <xdr:spPr>
        <a:xfrm>
          <a:off x="14414500" y="713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323" name="直線コネクタ 322">
          <a:extLst>
            <a:ext uri="{FF2B5EF4-FFF2-40B4-BE49-F238E27FC236}">
              <a16:creationId xmlns:a16="http://schemas.microsoft.com/office/drawing/2014/main" id="{C4AAD2F1-A83D-4DA2-A47A-CFC199A0F621}"/>
            </a:ext>
          </a:extLst>
        </xdr:cNvPr>
        <xdr:cNvCxnSpPr/>
      </xdr:nvCxnSpPr>
      <xdr:spPr>
        <a:xfrm>
          <a:off x="14287500" y="71334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117583</xdr:rowOff>
    </xdr:from>
    <xdr:ext cx="405111" cy="259045"/>
    <xdr:sp macro="" textlink="">
      <xdr:nvSpPr>
        <xdr:cNvPr id="324" name="【認定こども園・幼稚園・保育所】&#10;有形固定資産減価償却率最大値テキスト">
          <a:extLst>
            <a:ext uri="{FF2B5EF4-FFF2-40B4-BE49-F238E27FC236}">
              <a16:creationId xmlns:a16="http://schemas.microsoft.com/office/drawing/2014/main" id="{CCBB6A1C-28D8-4A81-986D-8C94E4466E9B}"/>
            </a:ext>
          </a:extLst>
        </xdr:cNvPr>
        <xdr:cNvSpPr txBox="1"/>
      </xdr:nvSpPr>
      <xdr:spPr>
        <a:xfrm>
          <a:off x="14414500" y="5482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170906</xdr:rowOff>
    </xdr:from>
    <xdr:to>
      <xdr:col>86</xdr:col>
      <xdr:colOff>25400</xdr:colOff>
      <xdr:row>33</xdr:row>
      <xdr:rowOff>170906</xdr:rowOff>
    </xdr:to>
    <xdr:cxnSp macro="">
      <xdr:nvCxnSpPr>
        <xdr:cNvPr id="325" name="直線コネクタ 324">
          <a:extLst>
            <a:ext uri="{FF2B5EF4-FFF2-40B4-BE49-F238E27FC236}">
              <a16:creationId xmlns:a16="http://schemas.microsoft.com/office/drawing/2014/main" id="{6757210B-4634-4702-B969-27CD8BA83F2B}"/>
            </a:ext>
          </a:extLst>
        </xdr:cNvPr>
        <xdr:cNvCxnSpPr/>
      </xdr:nvCxnSpPr>
      <xdr:spPr>
        <a:xfrm>
          <a:off x="14287500" y="570302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51543</xdr:rowOff>
    </xdr:from>
    <xdr:ext cx="405111" cy="259045"/>
    <xdr:sp macro="" textlink="">
      <xdr:nvSpPr>
        <xdr:cNvPr id="326" name="【認定こども園・幼稚園・保育所】&#10;有形固定資産減価償却率平均値テキスト">
          <a:extLst>
            <a:ext uri="{FF2B5EF4-FFF2-40B4-BE49-F238E27FC236}">
              <a16:creationId xmlns:a16="http://schemas.microsoft.com/office/drawing/2014/main" id="{78AD32B1-8A36-4526-8EB1-C07CFF5A776F}"/>
            </a:ext>
          </a:extLst>
        </xdr:cNvPr>
        <xdr:cNvSpPr txBox="1"/>
      </xdr:nvSpPr>
      <xdr:spPr>
        <a:xfrm>
          <a:off x="14414500" y="625422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28666</xdr:rowOff>
    </xdr:from>
    <xdr:to>
      <xdr:col>85</xdr:col>
      <xdr:colOff>177800</xdr:colOff>
      <xdr:row>38</xdr:row>
      <xdr:rowOff>130266</xdr:rowOff>
    </xdr:to>
    <xdr:sp macro="" textlink="">
      <xdr:nvSpPr>
        <xdr:cNvPr id="327" name="フローチャート: 判断 326">
          <a:extLst>
            <a:ext uri="{FF2B5EF4-FFF2-40B4-BE49-F238E27FC236}">
              <a16:creationId xmlns:a16="http://schemas.microsoft.com/office/drawing/2014/main" id="{C70B00B9-09BA-44BF-B77A-941842F97113}"/>
            </a:ext>
          </a:extLst>
        </xdr:cNvPr>
        <xdr:cNvSpPr/>
      </xdr:nvSpPr>
      <xdr:spPr>
        <a:xfrm>
          <a:off x="14325600" y="6398986"/>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46627</xdr:rowOff>
    </xdr:from>
    <xdr:to>
      <xdr:col>81</xdr:col>
      <xdr:colOff>101600</xdr:colOff>
      <xdr:row>38</xdr:row>
      <xdr:rowOff>148227</xdr:rowOff>
    </xdr:to>
    <xdr:sp macro="" textlink="">
      <xdr:nvSpPr>
        <xdr:cNvPr id="328" name="フローチャート: 判断 327">
          <a:extLst>
            <a:ext uri="{FF2B5EF4-FFF2-40B4-BE49-F238E27FC236}">
              <a16:creationId xmlns:a16="http://schemas.microsoft.com/office/drawing/2014/main" id="{FCB2A491-30CE-4DBF-8EAC-C3E2E6B4606C}"/>
            </a:ext>
          </a:extLst>
        </xdr:cNvPr>
        <xdr:cNvSpPr/>
      </xdr:nvSpPr>
      <xdr:spPr>
        <a:xfrm>
          <a:off x="13578840" y="6416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64588</xdr:rowOff>
    </xdr:from>
    <xdr:to>
      <xdr:col>76</xdr:col>
      <xdr:colOff>165100</xdr:colOff>
      <xdr:row>38</xdr:row>
      <xdr:rowOff>166188</xdr:rowOff>
    </xdr:to>
    <xdr:sp macro="" textlink="">
      <xdr:nvSpPr>
        <xdr:cNvPr id="329" name="フローチャート: 判断 328">
          <a:extLst>
            <a:ext uri="{FF2B5EF4-FFF2-40B4-BE49-F238E27FC236}">
              <a16:creationId xmlns:a16="http://schemas.microsoft.com/office/drawing/2014/main" id="{781D46B4-11B1-47A6-8F8E-7ACBBD5E3664}"/>
            </a:ext>
          </a:extLst>
        </xdr:cNvPr>
        <xdr:cNvSpPr/>
      </xdr:nvSpPr>
      <xdr:spPr>
        <a:xfrm>
          <a:off x="12804140" y="6434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40096</xdr:rowOff>
    </xdr:from>
    <xdr:to>
      <xdr:col>72</xdr:col>
      <xdr:colOff>38100</xdr:colOff>
      <xdr:row>38</xdr:row>
      <xdr:rowOff>141696</xdr:rowOff>
    </xdr:to>
    <xdr:sp macro="" textlink="">
      <xdr:nvSpPr>
        <xdr:cNvPr id="330" name="フローチャート: 判断 329">
          <a:extLst>
            <a:ext uri="{FF2B5EF4-FFF2-40B4-BE49-F238E27FC236}">
              <a16:creationId xmlns:a16="http://schemas.microsoft.com/office/drawing/2014/main" id="{749536E0-4F5D-45A9-A539-1DF9EB69563F}"/>
            </a:ext>
          </a:extLst>
        </xdr:cNvPr>
        <xdr:cNvSpPr/>
      </xdr:nvSpPr>
      <xdr:spPr>
        <a:xfrm>
          <a:off x="12029440" y="641041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159294</xdr:rowOff>
    </xdr:from>
    <xdr:to>
      <xdr:col>67</xdr:col>
      <xdr:colOff>101600</xdr:colOff>
      <xdr:row>38</xdr:row>
      <xdr:rowOff>89444</xdr:rowOff>
    </xdr:to>
    <xdr:sp macro="" textlink="">
      <xdr:nvSpPr>
        <xdr:cNvPr id="331" name="フローチャート: 判断 330">
          <a:extLst>
            <a:ext uri="{FF2B5EF4-FFF2-40B4-BE49-F238E27FC236}">
              <a16:creationId xmlns:a16="http://schemas.microsoft.com/office/drawing/2014/main" id="{4AF4AA5F-3C31-4B43-89F5-FE2B05CA4477}"/>
            </a:ext>
          </a:extLst>
        </xdr:cNvPr>
        <xdr:cNvSpPr/>
      </xdr:nvSpPr>
      <xdr:spPr>
        <a:xfrm>
          <a:off x="11231880" y="63619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2" name="テキスト ボックス 331">
          <a:extLst>
            <a:ext uri="{FF2B5EF4-FFF2-40B4-BE49-F238E27FC236}">
              <a16:creationId xmlns:a16="http://schemas.microsoft.com/office/drawing/2014/main" id="{8518F69B-579E-4D0E-9CE2-AEE8BB054E5F}"/>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3" name="テキスト ボックス 332">
          <a:extLst>
            <a:ext uri="{FF2B5EF4-FFF2-40B4-BE49-F238E27FC236}">
              <a16:creationId xmlns:a16="http://schemas.microsoft.com/office/drawing/2014/main" id="{92C30ABF-2855-4C0E-8F55-F3956EEF8405}"/>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4" name="テキスト ボックス 333">
          <a:extLst>
            <a:ext uri="{FF2B5EF4-FFF2-40B4-BE49-F238E27FC236}">
              <a16:creationId xmlns:a16="http://schemas.microsoft.com/office/drawing/2014/main" id="{0586F54B-3EA2-4B5D-83DE-0958927DCDAF}"/>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5" name="テキスト ボックス 334">
          <a:extLst>
            <a:ext uri="{FF2B5EF4-FFF2-40B4-BE49-F238E27FC236}">
              <a16:creationId xmlns:a16="http://schemas.microsoft.com/office/drawing/2014/main" id="{C22FE9E0-7DD0-4660-86CC-C3652E4F2941}"/>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6" name="テキスト ボックス 335">
          <a:extLst>
            <a:ext uri="{FF2B5EF4-FFF2-40B4-BE49-F238E27FC236}">
              <a16:creationId xmlns:a16="http://schemas.microsoft.com/office/drawing/2014/main" id="{A250C07D-5243-4A9F-B58B-1CA6544B7737}"/>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125004</xdr:rowOff>
    </xdr:from>
    <xdr:to>
      <xdr:col>85</xdr:col>
      <xdr:colOff>177800</xdr:colOff>
      <xdr:row>39</xdr:row>
      <xdr:rowOff>55154</xdr:rowOff>
    </xdr:to>
    <xdr:sp macro="" textlink="">
      <xdr:nvSpPr>
        <xdr:cNvPr id="337" name="楕円 336">
          <a:extLst>
            <a:ext uri="{FF2B5EF4-FFF2-40B4-BE49-F238E27FC236}">
              <a16:creationId xmlns:a16="http://schemas.microsoft.com/office/drawing/2014/main" id="{8A3E007B-8583-4C55-9AD1-DB112F605917}"/>
            </a:ext>
          </a:extLst>
        </xdr:cNvPr>
        <xdr:cNvSpPr/>
      </xdr:nvSpPr>
      <xdr:spPr>
        <a:xfrm>
          <a:off x="14325600" y="6495324"/>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103431</xdr:rowOff>
    </xdr:from>
    <xdr:ext cx="405111" cy="259045"/>
    <xdr:sp macro="" textlink="">
      <xdr:nvSpPr>
        <xdr:cNvPr id="338" name="【認定こども園・幼稚園・保育所】&#10;有形固定資産減価償却率該当値テキスト">
          <a:extLst>
            <a:ext uri="{FF2B5EF4-FFF2-40B4-BE49-F238E27FC236}">
              <a16:creationId xmlns:a16="http://schemas.microsoft.com/office/drawing/2014/main" id="{33F965E3-4652-4D53-A943-2009FB0733AF}"/>
            </a:ext>
          </a:extLst>
        </xdr:cNvPr>
        <xdr:cNvSpPr txBox="1"/>
      </xdr:nvSpPr>
      <xdr:spPr>
        <a:xfrm>
          <a:off x="14414500" y="6473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89081</xdr:rowOff>
    </xdr:from>
    <xdr:to>
      <xdr:col>81</xdr:col>
      <xdr:colOff>101600</xdr:colOff>
      <xdr:row>39</xdr:row>
      <xdr:rowOff>19231</xdr:rowOff>
    </xdr:to>
    <xdr:sp macro="" textlink="">
      <xdr:nvSpPr>
        <xdr:cNvPr id="339" name="楕円 338">
          <a:extLst>
            <a:ext uri="{FF2B5EF4-FFF2-40B4-BE49-F238E27FC236}">
              <a16:creationId xmlns:a16="http://schemas.microsoft.com/office/drawing/2014/main" id="{210DFD37-1692-4F2B-8734-B9373037F369}"/>
            </a:ext>
          </a:extLst>
        </xdr:cNvPr>
        <xdr:cNvSpPr/>
      </xdr:nvSpPr>
      <xdr:spPr>
        <a:xfrm>
          <a:off x="13578840" y="645940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139881</xdr:rowOff>
    </xdr:from>
    <xdr:to>
      <xdr:col>85</xdr:col>
      <xdr:colOff>127000</xdr:colOff>
      <xdr:row>39</xdr:row>
      <xdr:rowOff>4354</xdr:rowOff>
    </xdr:to>
    <xdr:cxnSp macro="">
      <xdr:nvCxnSpPr>
        <xdr:cNvPr id="340" name="直線コネクタ 339">
          <a:extLst>
            <a:ext uri="{FF2B5EF4-FFF2-40B4-BE49-F238E27FC236}">
              <a16:creationId xmlns:a16="http://schemas.microsoft.com/office/drawing/2014/main" id="{9A9E01DD-95EB-4724-842F-17C2B7F18018}"/>
            </a:ext>
          </a:extLst>
        </xdr:cNvPr>
        <xdr:cNvCxnSpPr/>
      </xdr:nvCxnSpPr>
      <xdr:spPr>
        <a:xfrm>
          <a:off x="13629640" y="6510201"/>
          <a:ext cx="746760" cy="32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53159</xdr:rowOff>
    </xdr:from>
    <xdr:to>
      <xdr:col>76</xdr:col>
      <xdr:colOff>165100</xdr:colOff>
      <xdr:row>38</xdr:row>
      <xdr:rowOff>154759</xdr:rowOff>
    </xdr:to>
    <xdr:sp macro="" textlink="">
      <xdr:nvSpPr>
        <xdr:cNvPr id="341" name="楕円 340">
          <a:extLst>
            <a:ext uri="{FF2B5EF4-FFF2-40B4-BE49-F238E27FC236}">
              <a16:creationId xmlns:a16="http://schemas.microsoft.com/office/drawing/2014/main" id="{0A1A77B3-3F96-4461-8772-DA329983C208}"/>
            </a:ext>
          </a:extLst>
        </xdr:cNvPr>
        <xdr:cNvSpPr/>
      </xdr:nvSpPr>
      <xdr:spPr>
        <a:xfrm>
          <a:off x="12804140" y="6423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103959</xdr:rowOff>
    </xdr:from>
    <xdr:to>
      <xdr:col>81</xdr:col>
      <xdr:colOff>50800</xdr:colOff>
      <xdr:row>38</xdr:row>
      <xdr:rowOff>139881</xdr:rowOff>
    </xdr:to>
    <xdr:cxnSp macro="">
      <xdr:nvCxnSpPr>
        <xdr:cNvPr id="342" name="直線コネクタ 341">
          <a:extLst>
            <a:ext uri="{FF2B5EF4-FFF2-40B4-BE49-F238E27FC236}">
              <a16:creationId xmlns:a16="http://schemas.microsoft.com/office/drawing/2014/main" id="{AD660C5C-3360-4560-A366-333B84812816}"/>
            </a:ext>
          </a:extLst>
        </xdr:cNvPr>
        <xdr:cNvCxnSpPr/>
      </xdr:nvCxnSpPr>
      <xdr:spPr>
        <a:xfrm>
          <a:off x="12854940" y="6474279"/>
          <a:ext cx="7747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123372</xdr:rowOff>
    </xdr:from>
    <xdr:to>
      <xdr:col>72</xdr:col>
      <xdr:colOff>38100</xdr:colOff>
      <xdr:row>39</xdr:row>
      <xdr:rowOff>53522</xdr:rowOff>
    </xdr:to>
    <xdr:sp macro="" textlink="">
      <xdr:nvSpPr>
        <xdr:cNvPr id="343" name="楕円 342">
          <a:extLst>
            <a:ext uri="{FF2B5EF4-FFF2-40B4-BE49-F238E27FC236}">
              <a16:creationId xmlns:a16="http://schemas.microsoft.com/office/drawing/2014/main" id="{8A7BAE53-873C-40D4-976A-E864BC8E978A}"/>
            </a:ext>
          </a:extLst>
        </xdr:cNvPr>
        <xdr:cNvSpPr/>
      </xdr:nvSpPr>
      <xdr:spPr>
        <a:xfrm>
          <a:off x="12029440" y="649369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103959</xdr:rowOff>
    </xdr:from>
    <xdr:to>
      <xdr:col>76</xdr:col>
      <xdr:colOff>114300</xdr:colOff>
      <xdr:row>39</xdr:row>
      <xdr:rowOff>2722</xdr:rowOff>
    </xdr:to>
    <xdr:cxnSp macro="">
      <xdr:nvCxnSpPr>
        <xdr:cNvPr id="344" name="直線コネクタ 343">
          <a:extLst>
            <a:ext uri="{FF2B5EF4-FFF2-40B4-BE49-F238E27FC236}">
              <a16:creationId xmlns:a16="http://schemas.microsoft.com/office/drawing/2014/main" id="{E07506F9-515B-4359-A8E5-021364598FF0}"/>
            </a:ext>
          </a:extLst>
        </xdr:cNvPr>
        <xdr:cNvCxnSpPr/>
      </xdr:nvCxnSpPr>
      <xdr:spPr>
        <a:xfrm flipV="1">
          <a:off x="12072620" y="6474279"/>
          <a:ext cx="782320" cy="66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105410</xdr:rowOff>
    </xdr:from>
    <xdr:to>
      <xdr:col>67</xdr:col>
      <xdr:colOff>101600</xdr:colOff>
      <xdr:row>39</xdr:row>
      <xdr:rowOff>35560</xdr:rowOff>
    </xdr:to>
    <xdr:sp macro="" textlink="">
      <xdr:nvSpPr>
        <xdr:cNvPr id="345" name="楕円 344">
          <a:extLst>
            <a:ext uri="{FF2B5EF4-FFF2-40B4-BE49-F238E27FC236}">
              <a16:creationId xmlns:a16="http://schemas.microsoft.com/office/drawing/2014/main" id="{806BC31C-D889-45B9-8785-61749D4FEE3A}"/>
            </a:ext>
          </a:extLst>
        </xdr:cNvPr>
        <xdr:cNvSpPr/>
      </xdr:nvSpPr>
      <xdr:spPr>
        <a:xfrm>
          <a:off x="11231880" y="64757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156210</xdr:rowOff>
    </xdr:from>
    <xdr:to>
      <xdr:col>71</xdr:col>
      <xdr:colOff>177800</xdr:colOff>
      <xdr:row>39</xdr:row>
      <xdr:rowOff>2722</xdr:rowOff>
    </xdr:to>
    <xdr:cxnSp macro="">
      <xdr:nvCxnSpPr>
        <xdr:cNvPr id="346" name="直線コネクタ 345">
          <a:extLst>
            <a:ext uri="{FF2B5EF4-FFF2-40B4-BE49-F238E27FC236}">
              <a16:creationId xmlns:a16="http://schemas.microsoft.com/office/drawing/2014/main" id="{307622D1-12F6-4F37-8E16-2E0E1626A411}"/>
            </a:ext>
          </a:extLst>
        </xdr:cNvPr>
        <xdr:cNvCxnSpPr/>
      </xdr:nvCxnSpPr>
      <xdr:spPr>
        <a:xfrm>
          <a:off x="11282680" y="6526530"/>
          <a:ext cx="789940" cy="14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164754</xdr:rowOff>
    </xdr:from>
    <xdr:ext cx="405111" cy="259045"/>
    <xdr:sp macro="" textlink="">
      <xdr:nvSpPr>
        <xdr:cNvPr id="347" name="n_1aveValue【認定こども園・幼稚園・保育所】&#10;有形固定資産減価償却率">
          <a:extLst>
            <a:ext uri="{FF2B5EF4-FFF2-40B4-BE49-F238E27FC236}">
              <a16:creationId xmlns:a16="http://schemas.microsoft.com/office/drawing/2014/main" id="{680D99C6-89BE-4615-89CA-86011145CE5A}"/>
            </a:ext>
          </a:extLst>
        </xdr:cNvPr>
        <xdr:cNvSpPr txBox="1"/>
      </xdr:nvSpPr>
      <xdr:spPr>
        <a:xfrm>
          <a:off x="13437244" y="6199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157315</xdr:rowOff>
    </xdr:from>
    <xdr:ext cx="405111" cy="259045"/>
    <xdr:sp macro="" textlink="">
      <xdr:nvSpPr>
        <xdr:cNvPr id="348" name="n_2aveValue【認定こども園・幼稚園・保育所】&#10;有形固定資産減価償却率">
          <a:extLst>
            <a:ext uri="{FF2B5EF4-FFF2-40B4-BE49-F238E27FC236}">
              <a16:creationId xmlns:a16="http://schemas.microsoft.com/office/drawing/2014/main" id="{4E05D363-FEC5-4A5E-91A2-DBD95E7C75B0}"/>
            </a:ext>
          </a:extLst>
        </xdr:cNvPr>
        <xdr:cNvSpPr txBox="1"/>
      </xdr:nvSpPr>
      <xdr:spPr>
        <a:xfrm>
          <a:off x="12675244" y="6527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158223</xdr:rowOff>
    </xdr:from>
    <xdr:ext cx="405111" cy="259045"/>
    <xdr:sp macro="" textlink="">
      <xdr:nvSpPr>
        <xdr:cNvPr id="349" name="n_3aveValue【認定こども園・幼稚園・保育所】&#10;有形固定資産減価償却率">
          <a:extLst>
            <a:ext uri="{FF2B5EF4-FFF2-40B4-BE49-F238E27FC236}">
              <a16:creationId xmlns:a16="http://schemas.microsoft.com/office/drawing/2014/main" id="{2C853389-A5A7-41D7-84FB-3B55E2A3AED0}"/>
            </a:ext>
          </a:extLst>
        </xdr:cNvPr>
        <xdr:cNvSpPr txBox="1"/>
      </xdr:nvSpPr>
      <xdr:spPr>
        <a:xfrm>
          <a:off x="11900544" y="6193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105971</xdr:rowOff>
    </xdr:from>
    <xdr:ext cx="405111" cy="259045"/>
    <xdr:sp macro="" textlink="">
      <xdr:nvSpPr>
        <xdr:cNvPr id="350" name="n_4aveValue【認定こども園・幼稚園・保育所】&#10;有形固定資産減価償却率">
          <a:extLst>
            <a:ext uri="{FF2B5EF4-FFF2-40B4-BE49-F238E27FC236}">
              <a16:creationId xmlns:a16="http://schemas.microsoft.com/office/drawing/2014/main" id="{CF59C400-01F9-4CDF-8D9D-485D5B202041}"/>
            </a:ext>
          </a:extLst>
        </xdr:cNvPr>
        <xdr:cNvSpPr txBox="1"/>
      </xdr:nvSpPr>
      <xdr:spPr>
        <a:xfrm>
          <a:off x="11102984" y="6141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10358</xdr:rowOff>
    </xdr:from>
    <xdr:ext cx="405111" cy="259045"/>
    <xdr:sp macro="" textlink="">
      <xdr:nvSpPr>
        <xdr:cNvPr id="351" name="n_1mainValue【認定こども園・幼稚園・保育所】&#10;有形固定資産減価償却率">
          <a:extLst>
            <a:ext uri="{FF2B5EF4-FFF2-40B4-BE49-F238E27FC236}">
              <a16:creationId xmlns:a16="http://schemas.microsoft.com/office/drawing/2014/main" id="{840D61D5-2F0E-491D-B610-28ADC0787F60}"/>
            </a:ext>
          </a:extLst>
        </xdr:cNvPr>
        <xdr:cNvSpPr txBox="1"/>
      </xdr:nvSpPr>
      <xdr:spPr>
        <a:xfrm>
          <a:off x="13437244" y="65483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171285</xdr:rowOff>
    </xdr:from>
    <xdr:ext cx="405111" cy="259045"/>
    <xdr:sp macro="" textlink="">
      <xdr:nvSpPr>
        <xdr:cNvPr id="352" name="n_2mainValue【認定こども園・幼稚園・保育所】&#10;有形固定資産減価償却率">
          <a:extLst>
            <a:ext uri="{FF2B5EF4-FFF2-40B4-BE49-F238E27FC236}">
              <a16:creationId xmlns:a16="http://schemas.microsoft.com/office/drawing/2014/main" id="{94CECBAC-C07B-42CF-8D5B-0B63FBAEDAF5}"/>
            </a:ext>
          </a:extLst>
        </xdr:cNvPr>
        <xdr:cNvSpPr txBox="1"/>
      </xdr:nvSpPr>
      <xdr:spPr>
        <a:xfrm>
          <a:off x="12675244" y="6206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44649</xdr:rowOff>
    </xdr:from>
    <xdr:ext cx="405111" cy="259045"/>
    <xdr:sp macro="" textlink="">
      <xdr:nvSpPr>
        <xdr:cNvPr id="353" name="n_3mainValue【認定こども園・幼稚園・保育所】&#10;有形固定資産減価償却率">
          <a:extLst>
            <a:ext uri="{FF2B5EF4-FFF2-40B4-BE49-F238E27FC236}">
              <a16:creationId xmlns:a16="http://schemas.microsoft.com/office/drawing/2014/main" id="{C4961274-9A1A-45CB-BCE2-8C825921F0EC}"/>
            </a:ext>
          </a:extLst>
        </xdr:cNvPr>
        <xdr:cNvSpPr txBox="1"/>
      </xdr:nvSpPr>
      <xdr:spPr>
        <a:xfrm>
          <a:off x="11900544" y="65826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26687</xdr:rowOff>
    </xdr:from>
    <xdr:ext cx="405111" cy="259045"/>
    <xdr:sp macro="" textlink="">
      <xdr:nvSpPr>
        <xdr:cNvPr id="354" name="n_4mainValue【認定こども園・幼稚園・保育所】&#10;有形固定資産減価償却率">
          <a:extLst>
            <a:ext uri="{FF2B5EF4-FFF2-40B4-BE49-F238E27FC236}">
              <a16:creationId xmlns:a16="http://schemas.microsoft.com/office/drawing/2014/main" id="{6EE247B7-5D69-4526-BDFF-6BD44BC6468B}"/>
            </a:ext>
          </a:extLst>
        </xdr:cNvPr>
        <xdr:cNvSpPr txBox="1"/>
      </xdr:nvSpPr>
      <xdr:spPr>
        <a:xfrm>
          <a:off x="11102984" y="656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5" name="正方形/長方形 354">
          <a:extLst>
            <a:ext uri="{FF2B5EF4-FFF2-40B4-BE49-F238E27FC236}">
              <a16:creationId xmlns:a16="http://schemas.microsoft.com/office/drawing/2014/main" id="{B132EB9C-DA92-456E-9138-FD4B5384F5C9}"/>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6" name="正方形/長方形 355">
          <a:extLst>
            <a:ext uri="{FF2B5EF4-FFF2-40B4-BE49-F238E27FC236}">
              <a16:creationId xmlns:a16="http://schemas.microsoft.com/office/drawing/2014/main" id="{55A3EF91-BF2F-461C-AF45-786B480CCE9E}"/>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7" name="正方形/長方形 356">
          <a:extLst>
            <a:ext uri="{FF2B5EF4-FFF2-40B4-BE49-F238E27FC236}">
              <a16:creationId xmlns:a16="http://schemas.microsoft.com/office/drawing/2014/main" id="{F722EA88-07B5-4467-B53C-F50FAF8030B8}"/>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8" name="正方形/長方形 357">
          <a:extLst>
            <a:ext uri="{FF2B5EF4-FFF2-40B4-BE49-F238E27FC236}">
              <a16:creationId xmlns:a16="http://schemas.microsoft.com/office/drawing/2014/main" id="{3E03C68F-586E-4B35-8CEE-620FBEE16375}"/>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9" name="正方形/長方形 358">
          <a:extLst>
            <a:ext uri="{FF2B5EF4-FFF2-40B4-BE49-F238E27FC236}">
              <a16:creationId xmlns:a16="http://schemas.microsoft.com/office/drawing/2014/main" id="{C9E10131-03DB-4A8D-A22D-0D94ED000337}"/>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60" name="正方形/長方形 359">
          <a:extLst>
            <a:ext uri="{FF2B5EF4-FFF2-40B4-BE49-F238E27FC236}">
              <a16:creationId xmlns:a16="http://schemas.microsoft.com/office/drawing/2014/main" id="{22A8D03F-12CA-4AF3-B67D-2434178FD76D}"/>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1" name="正方形/長方形 360">
          <a:extLst>
            <a:ext uri="{FF2B5EF4-FFF2-40B4-BE49-F238E27FC236}">
              <a16:creationId xmlns:a16="http://schemas.microsoft.com/office/drawing/2014/main" id="{5A59CABE-2C11-4CC1-B1C0-CDDFA618E8C9}"/>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2" name="正方形/長方形 361">
          <a:extLst>
            <a:ext uri="{FF2B5EF4-FFF2-40B4-BE49-F238E27FC236}">
              <a16:creationId xmlns:a16="http://schemas.microsoft.com/office/drawing/2014/main" id="{F25F41E8-8FFC-4B30-9EAC-EB6E312E9F66}"/>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3" name="テキスト ボックス 362">
          <a:extLst>
            <a:ext uri="{FF2B5EF4-FFF2-40B4-BE49-F238E27FC236}">
              <a16:creationId xmlns:a16="http://schemas.microsoft.com/office/drawing/2014/main" id="{46D0BAD9-4B40-4035-9493-DFC7EE09383B}"/>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4" name="直線コネクタ 363">
          <a:extLst>
            <a:ext uri="{FF2B5EF4-FFF2-40B4-BE49-F238E27FC236}">
              <a16:creationId xmlns:a16="http://schemas.microsoft.com/office/drawing/2014/main" id="{A2BAC77A-1E1D-40BD-BEC0-6EC4D1DC36A4}"/>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65" name="直線コネクタ 364">
          <a:extLst>
            <a:ext uri="{FF2B5EF4-FFF2-40B4-BE49-F238E27FC236}">
              <a16:creationId xmlns:a16="http://schemas.microsoft.com/office/drawing/2014/main" id="{865E4A8F-9AB3-43AC-94B0-C229EC9699CD}"/>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366" name="テキスト ボックス 365">
          <a:extLst>
            <a:ext uri="{FF2B5EF4-FFF2-40B4-BE49-F238E27FC236}">
              <a16:creationId xmlns:a16="http://schemas.microsoft.com/office/drawing/2014/main" id="{8B2DA4BF-D71B-4A8E-804D-9731DBAD05B7}"/>
            </a:ext>
          </a:extLst>
        </xdr:cNvPr>
        <xdr:cNvSpPr txBox="1"/>
      </xdr:nvSpPr>
      <xdr:spPr>
        <a:xfrm>
          <a:off x="1569484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67" name="直線コネクタ 366">
          <a:extLst>
            <a:ext uri="{FF2B5EF4-FFF2-40B4-BE49-F238E27FC236}">
              <a16:creationId xmlns:a16="http://schemas.microsoft.com/office/drawing/2014/main" id="{42350BD5-74A4-4B4A-BF64-2532A8FA01B2}"/>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368" name="テキスト ボックス 367">
          <a:extLst>
            <a:ext uri="{FF2B5EF4-FFF2-40B4-BE49-F238E27FC236}">
              <a16:creationId xmlns:a16="http://schemas.microsoft.com/office/drawing/2014/main" id="{19E21AA2-195F-40E2-AE5D-EAC44B65ED49}"/>
            </a:ext>
          </a:extLst>
        </xdr:cNvPr>
        <xdr:cNvSpPr txBox="1"/>
      </xdr:nvSpPr>
      <xdr:spPr>
        <a:xfrm>
          <a:off x="1569484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69" name="直線コネクタ 368">
          <a:extLst>
            <a:ext uri="{FF2B5EF4-FFF2-40B4-BE49-F238E27FC236}">
              <a16:creationId xmlns:a16="http://schemas.microsoft.com/office/drawing/2014/main" id="{E8F1126C-E2A0-4C4A-9B44-BCDD25704D86}"/>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370" name="テキスト ボックス 369">
          <a:extLst>
            <a:ext uri="{FF2B5EF4-FFF2-40B4-BE49-F238E27FC236}">
              <a16:creationId xmlns:a16="http://schemas.microsoft.com/office/drawing/2014/main" id="{EC9964CC-8580-4C33-AC57-122FC09C0A11}"/>
            </a:ext>
          </a:extLst>
        </xdr:cNvPr>
        <xdr:cNvSpPr txBox="1"/>
      </xdr:nvSpPr>
      <xdr:spPr>
        <a:xfrm>
          <a:off x="1569484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71" name="直線コネクタ 370">
          <a:extLst>
            <a:ext uri="{FF2B5EF4-FFF2-40B4-BE49-F238E27FC236}">
              <a16:creationId xmlns:a16="http://schemas.microsoft.com/office/drawing/2014/main" id="{47EB75E1-CCF4-415B-ADCA-9F52FA07698F}"/>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372" name="テキスト ボックス 371">
          <a:extLst>
            <a:ext uri="{FF2B5EF4-FFF2-40B4-BE49-F238E27FC236}">
              <a16:creationId xmlns:a16="http://schemas.microsoft.com/office/drawing/2014/main" id="{4F07BACB-7DA4-4073-88F1-99869CDC28F3}"/>
            </a:ext>
          </a:extLst>
        </xdr:cNvPr>
        <xdr:cNvSpPr txBox="1"/>
      </xdr:nvSpPr>
      <xdr:spPr>
        <a:xfrm>
          <a:off x="1569484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3" name="直線コネクタ 372">
          <a:extLst>
            <a:ext uri="{FF2B5EF4-FFF2-40B4-BE49-F238E27FC236}">
              <a16:creationId xmlns:a16="http://schemas.microsoft.com/office/drawing/2014/main" id="{32ABA0C7-A60F-4122-930D-BD80B1E72207}"/>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4" name="テキスト ボックス 373">
          <a:extLst>
            <a:ext uri="{FF2B5EF4-FFF2-40B4-BE49-F238E27FC236}">
              <a16:creationId xmlns:a16="http://schemas.microsoft.com/office/drawing/2014/main" id="{3C829D15-4B69-47DD-89D1-F807071FEF1E}"/>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5" name="【認定こども園・幼稚園・保育所】&#10;一人当たり面積グラフ枠">
          <a:extLst>
            <a:ext uri="{FF2B5EF4-FFF2-40B4-BE49-F238E27FC236}">
              <a16:creationId xmlns:a16="http://schemas.microsoft.com/office/drawing/2014/main" id="{B447D1DA-E621-43CB-BE4B-0365C8FAC221}"/>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83058</xdr:rowOff>
    </xdr:from>
    <xdr:to>
      <xdr:col>116</xdr:col>
      <xdr:colOff>62864</xdr:colOff>
      <xdr:row>41</xdr:row>
      <xdr:rowOff>83058</xdr:rowOff>
    </xdr:to>
    <xdr:cxnSp macro="">
      <xdr:nvCxnSpPr>
        <xdr:cNvPr id="376" name="直線コネクタ 375">
          <a:extLst>
            <a:ext uri="{FF2B5EF4-FFF2-40B4-BE49-F238E27FC236}">
              <a16:creationId xmlns:a16="http://schemas.microsoft.com/office/drawing/2014/main" id="{990CFA60-BCB9-47A7-BF22-5C00FD2E3114}"/>
            </a:ext>
          </a:extLst>
        </xdr:cNvPr>
        <xdr:cNvCxnSpPr/>
      </xdr:nvCxnSpPr>
      <xdr:spPr>
        <a:xfrm flipV="1">
          <a:off x="19509104" y="5782818"/>
          <a:ext cx="0" cy="1173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86885</xdr:rowOff>
    </xdr:from>
    <xdr:ext cx="469744" cy="259045"/>
    <xdr:sp macro="" textlink="">
      <xdr:nvSpPr>
        <xdr:cNvPr id="377" name="【認定こども園・幼稚園・保育所】&#10;一人当たり面積最小値テキスト">
          <a:extLst>
            <a:ext uri="{FF2B5EF4-FFF2-40B4-BE49-F238E27FC236}">
              <a16:creationId xmlns:a16="http://schemas.microsoft.com/office/drawing/2014/main" id="{4E892D15-00FA-4942-8489-EDE048930179}"/>
            </a:ext>
          </a:extLst>
        </xdr:cNvPr>
        <xdr:cNvSpPr txBox="1"/>
      </xdr:nvSpPr>
      <xdr:spPr>
        <a:xfrm>
          <a:off x="19547840" y="6960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83058</xdr:rowOff>
    </xdr:from>
    <xdr:to>
      <xdr:col>116</xdr:col>
      <xdr:colOff>152400</xdr:colOff>
      <xdr:row>41</xdr:row>
      <xdr:rowOff>83058</xdr:rowOff>
    </xdr:to>
    <xdr:cxnSp macro="">
      <xdr:nvCxnSpPr>
        <xdr:cNvPr id="378" name="直線コネクタ 377">
          <a:extLst>
            <a:ext uri="{FF2B5EF4-FFF2-40B4-BE49-F238E27FC236}">
              <a16:creationId xmlns:a16="http://schemas.microsoft.com/office/drawing/2014/main" id="{A80982A0-009E-4FD0-A2FC-38350247083F}"/>
            </a:ext>
          </a:extLst>
        </xdr:cNvPr>
        <xdr:cNvCxnSpPr/>
      </xdr:nvCxnSpPr>
      <xdr:spPr>
        <a:xfrm>
          <a:off x="19443700" y="695629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29735</xdr:rowOff>
    </xdr:from>
    <xdr:ext cx="469744" cy="259045"/>
    <xdr:sp macro="" textlink="">
      <xdr:nvSpPr>
        <xdr:cNvPr id="379" name="【認定こども園・幼稚園・保育所】&#10;一人当たり面積最大値テキスト">
          <a:extLst>
            <a:ext uri="{FF2B5EF4-FFF2-40B4-BE49-F238E27FC236}">
              <a16:creationId xmlns:a16="http://schemas.microsoft.com/office/drawing/2014/main" id="{18F2AE56-C0CA-4046-B78E-5847CCA09DCE}"/>
            </a:ext>
          </a:extLst>
        </xdr:cNvPr>
        <xdr:cNvSpPr txBox="1"/>
      </xdr:nvSpPr>
      <xdr:spPr>
        <a:xfrm>
          <a:off x="19547840" y="5561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83058</xdr:rowOff>
    </xdr:from>
    <xdr:to>
      <xdr:col>116</xdr:col>
      <xdr:colOff>152400</xdr:colOff>
      <xdr:row>34</xdr:row>
      <xdr:rowOff>83058</xdr:rowOff>
    </xdr:to>
    <xdr:cxnSp macro="">
      <xdr:nvCxnSpPr>
        <xdr:cNvPr id="380" name="直線コネクタ 379">
          <a:extLst>
            <a:ext uri="{FF2B5EF4-FFF2-40B4-BE49-F238E27FC236}">
              <a16:creationId xmlns:a16="http://schemas.microsoft.com/office/drawing/2014/main" id="{54243377-71D4-47D3-B7EC-259D0EF13236}"/>
            </a:ext>
          </a:extLst>
        </xdr:cNvPr>
        <xdr:cNvCxnSpPr/>
      </xdr:nvCxnSpPr>
      <xdr:spPr>
        <a:xfrm>
          <a:off x="19443700" y="57828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107713</xdr:rowOff>
    </xdr:from>
    <xdr:ext cx="469744" cy="259045"/>
    <xdr:sp macro="" textlink="">
      <xdr:nvSpPr>
        <xdr:cNvPr id="381" name="【認定こども園・幼稚園・保育所】&#10;一人当たり面積平均値テキスト">
          <a:extLst>
            <a:ext uri="{FF2B5EF4-FFF2-40B4-BE49-F238E27FC236}">
              <a16:creationId xmlns:a16="http://schemas.microsoft.com/office/drawing/2014/main" id="{2E5BF4B7-42F1-4827-A846-319FFC50EC9B}"/>
            </a:ext>
          </a:extLst>
        </xdr:cNvPr>
        <xdr:cNvSpPr txBox="1"/>
      </xdr:nvSpPr>
      <xdr:spPr>
        <a:xfrm>
          <a:off x="19547840" y="63103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84836</xdr:rowOff>
    </xdr:from>
    <xdr:to>
      <xdr:col>116</xdr:col>
      <xdr:colOff>114300</xdr:colOff>
      <xdr:row>39</xdr:row>
      <xdr:rowOff>14986</xdr:rowOff>
    </xdr:to>
    <xdr:sp macro="" textlink="">
      <xdr:nvSpPr>
        <xdr:cNvPr id="382" name="フローチャート: 判断 381">
          <a:extLst>
            <a:ext uri="{FF2B5EF4-FFF2-40B4-BE49-F238E27FC236}">
              <a16:creationId xmlns:a16="http://schemas.microsoft.com/office/drawing/2014/main" id="{A23A2A59-C878-44C7-9A2B-7A55DFA7E1C8}"/>
            </a:ext>
          </a:extLst>
        </xdr:cNvPr>
        <xdr:cNvSpPr/>
      </xdr:nvSpPr>
      <xdr:spPr>
        <a:xfrm>
          <a:off x="19458940" y="645515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84836</xdr:rowOff>
    </xdr:from>
    <xdr:to>
      <xdr:col>112</xdr:col>
      <xdr:colOff>38100</xdr:colOff>
      <xdr:row>39</xdr:row>
      <xdr:rowOff>14986</xdr:rowOff>
    </xdr:to>
    <xdr:sp macro="" textlink="">
      <xdr:nvSpPr>
        <xdr:cNvPr id="383" name="フローチャート: 判断 382">
          <a:extLst>
            <a:ext uri="{FF2B5EF4-FFF2-40B4-BE49-F238E27FC236}">
              <a16:creationId xmlns:a16="http://schemas.microsoft.com/office/drawing/2014/main" id="{ADFFD176-8D54-4C94-9E66-1C10DF07D47D}"/>
            </a:ext>
          </a:extLst>
        </xdr:cNvPr>
        <xdr:cNvSpPr/>
      </xdr:nvSpPr>
      <xdr:spPr>
        <a:xfrm>
          <a:off x="18735040" y="645515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87122</xdr:rowOff>
    </xdr:from>
    <xdr:to>
      <xdr:col>107</xdr:col>
      <xdr:colOff>101600</xdr:colOff>
      <xdr:row>39</xdr:row>
      <xdr:rowOff>17272</xdr:rowOff>
    </xdr:to>
    <xdr:sp macro="" textlink="">
      <xdr:nvSpPr>
        <xdr:cNvPr id="384" name="フローチャート: 判断 383">
          <a:extLst>
            <a:ext uri="{FF2B5EF4-FFF2-40B4-BE49-F238E27FC236}">
              <a16:creationId xmlns:a16="http://schemas.microsoft.com/office/drawing/2014/main" id="{A41F6F02-23D0-4B02-B8D6-0E8F1C25E1D0}"/>
            </a:ext>
          </a:extLst>
        </xdr:cNvPr>
        <xdr:cNvSpPr/>
      </xdr:nvSpPr>
      <xdr:spPr>
        <a:xfrm>
          <a:off x="17937480" y="645744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119126</xdr:rowOff>
    </xdr:from>
    <xdr:to>
      <xdr:col>102</xdr:col>
      <xdr:colOff>165100</xdr:colOff>
      <xdr:row>39</xdr:row>
      <xdr:rowOff>49276</xdr:rowOff>
    </xdr:to>
    <xdr:sp macro="" textlink="">
      <xdr:nvSpPr>
        <xdr:cNvPr id="385" name="フローチャート: 判断 384">
          <a:extLst>
            <a:ext uri="{FF2B5EF4-FFF2-40B4-BE49-F238E27FC236}">
              <a16:creationId xmlns:a16="http://schemas.microsoft.com/office/drawing/2014/main" id="{63D8B704-B89C-4511-B87F-F5449FD97D2D}"/>
            </a:ext>
          </a:extLst>
        </xdr:cNvPr>
        <xdr:cNvSpPr/>
      </xdr:nvSpPr>
      <xdr:spPr>
        <a:xfrm>
          <a:off x="17162780" y="648944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109982</xdr:rowOff>
    </xdr:from>
    <xdr:to>
      <xdr:col>98</xdr:col>
      <xdr:colOff>38100</xdr:colOff>
      <xdr:row>39</xdr:row>
      <xdr:rowOff>40132</xdr:rowOff>
    </xdr:to>
    <xdr:sp macro="" textlink="">
      <xdr:nvSpPr>
        <xdr:cNvPr id="386" name="フローチャート: 判断 385">
          <a:extLst>
            <a:ext uri="{FF2B5EF4-FFF2-40B4-BE49-F238E27FC236}">
              <a16:creationId xmlns:a16="http://schemas.microsoft.com/office/drawing/2014/main" id="{5702EB2D-84CA-4460-AE6A-DB22575427F3}"/>
            </a:ext>
          </a:extLst>
        </xdr:cNvPr>
        <xdr:cNvSpPr/>
      </xdr:nvSpPr>
      <xdr:spPr>
        <a:xfrm>
          <a:off x="16388080" y="648030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7" name="テキスト ボックス 386">
          <a:extLst>
            <a:ext uri="{FF2B5EF4-FFF2-40B4-BE49-F238E27FC236}">
              <a16:creationId xmlns:a16="http://schemas.microsoft.com/office/drawing/2014/main" id="{1000C10A-135A-4AED-9BF1-1DFFDFB77092}"/>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8" name="テキスト ボックス 387">
          <a:extLst>
            <a:ext uri="{FF2B5EF4-FFF2-40B4-BE49-F238E27FC236}">
              <a16:creationId xmlns:a16="http://schemas.microsoft.com/office/drawing/2014/main" id="{89408078-8344-4BB2-9677-45C2C9E8EE59}"/>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9" name="テキスト ボックス 388">
          <a:extLst>
            <a:ext uri="{FF2B5EF4-FFF2-40B4-BE49-F238E27FC236}">
              <a16:creationId xmlns:a16="http://schemas.microsoft.com/office/drawing/2014/main" id="{D1BDCC81-4788-444D-84F0-0CFB56713E7D}"/>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0" name="テキスト ボックス 389">
          <a:extLst>
            <a:ext uri="{FF2B5EF4-FFF2-40B4-BE49-F238E27FC236}">
              <a16:creationId xmlns:a16="http://schemas.microsoft.com/office/drawing/2014/main" id="{B884D4A0-380A-4214-81A4-8619A24CDDE4}"/>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1" name="テキスト ボックス 390">
          <a:extLst>
            <a:ext uri="{FF2B5EF4-FFF2-40B4-BE49-F238E27FC236}">
              <a16:creationId xmlns:a16="http://schemas.microsoft.com/office/drawing/2014/main" id="{40CC79C4-92A0-4635-8A2A-93DE83F1C67D}"/>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121412</xdr:rowOff>
    </xdr:from>
    <xdr:to>
      <xdr:col>116</xdr:col>
      <xdr:colOff>114300</xdr:colOff>
      <xdr:row>40</xdr:row>
      <xdr:rowOff>51562</xdr:rowOff>
    </xdr:to>
    <xdr:sp macro="" textlink="">
      <xdr:nvSpPr>
        <xdr:cNvPr id="392" name="楕円 391">
          <a:extLst>
            <a:ext uri="{FF2B5EF4-FFF2-40B4-BE49-F238E27FC236}">
              <a16:creationId xmlns:a16="http://schemas.microsoft.com/office/drawing/2014/main" id="{008A3B63-92DF-4E26-954B-BD76AC0709C8}"/>
            </a:ext>
          </a:extLst>
        </xdr:cNvPr>
        <xdr:cNvSpPr/>
      </xdr:nvSpPr>
      <xdr:spPr>
        <a:xfrm>
          <a:off x="19458940" y="665937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99839</xdr:rowOff>
    </xdr:from>
    <xdr:ext cx="469744" cy="259045"/>
    <xdr:sp macro="" textlink="">
      <xdr:nvSpPr>
        <xdr:cNvPr id="393" name="【認定こども園・幼稚園・保育所】&#10;一人当たり面積該当値テキスト">
          <a:extLst>
            <a:ext uri="{FF2B5EF4-FFF2-40B4-BE49-F238E27FC236}">
              <a16:creationId xmlns:a16="http://schemas.microsoft.com/office/drawing/2014/main" id="{963478BB-20F2-44A6-A185-209AC68131D3}"/>
            </a:ext>
          </a:extLst>
        </xdr:cNvPr>
        <xdr:cNvSpPr txBox="1"/>
      </xdr:nvSpPr>
      <xdr:spPr>
        <a:xfrm>
          <a:off x="19547840" y="6637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125984</xdr:rowOff>
    </xdr:from>
    <xdr:to>
      <xdr:col>112</xdr:col>
      <xdr:colOff>38100</xdr:colOff>
      <xdr:row>40</xdr:row>
      <xdr:rowOff>56134</xdr:rowOff>
    </xdr:to>
    <xdr:sp macro="" textlink="">
      <xdr:nvSpPr>
        <xdr:cNvPr id="394" name="楕円 393">
          <a:extLst>
            <a:ext uri="{FF2B5EF4-FFF2-40B4-BE49-F238E27FC236}">
              <a16:creationId xmlns:a16="http://schemas.microsoft.com/office/drawing/2014/main" id="{7C4273A4-9059-4300-B87C-BC0115B95E54}"/>
            </a:ext>
          </a:extLst>
        </xdr:cNvPr>
        <xdr:cNvSpPr/>
      </xdr:nvSpPr>
      <xdr:spPr>
        <a:xfrm>
          <a:off x="18735040" y="666394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762</xdr:rowOff>
    </xdr:from>
    <xdr:to>
      <xdr:col>116</xdr:col>
      <xdr:colOff>63500</xdr:colOff>
      <xdr:row>40</xdr:row>
      <xdr:rowOff>5334</xdr:rowOff>
    </xdr:to>
    <xdr:cxnSp macro="">
      <xdr:nvCxnSpPr>
        <xdr:cNvPr id="395" name="直線コネクタ 394">
          <a:extLst>
            <a:ext uri="{FF2B5EF4-FFF2-40B4-BE49-F238E27FC236}">
              <a16:creationId xmlns:a16="http://schemas.microsoft.com/office/drawing/2014/main" id="{5D1ABA64-A800-4A48-9AD7-B14B68C1EBA2}"/>
            </a:ext>
          </a:extLst>
        </xdr:cNvPr>
        <xdr:cNvCxnSpPr/>
      </xdr:nvCxnSpPr>
      <xdr:spPr>
        <a:xfrm flipV="1">
          <a:off x="18778220" y="6706362"/>
          <a:ext cx="7315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128270</xdr:rowOff>
    </xdr:from>
    <xdr:to>
      <xdr:col>107</xdr:col>
      <xdr:colOff>101600</xdr:colOff>
      <xdr:row>40</xdr:row>
      <xdr:rowOff>58420</xdr:rowOff>
    </xdr:to>
    <xdr:sp macro="" textlink="">
      <xdr:nvSpPr>
        <xdr:cNvPr id="396" name="楕円 395">
          <a:extLst>
            <a:ext uri="{FF2B5EF4-FFF2-40B4-BE49-F238E27FC236}">
              <a16:creationId xmlns:a16="http://schemas.microsoft.com/office/drawing/2014/main" id="{BCF6ACE2-E668-49EF-93DA-88EB3AF29DD4}"/>
            </a:ext>
          </a:extLst>
        </xdr:cNvPr>
        <xdr:cNvSpPr/>
      </xdr:nvSpPr>
      <xdr:spPr>
        <a:xfrm>
          <a:off x="17937480" y="66662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5334</xdr:rowOff>
    </xdr:from>
    <xdr:to>
      <xdr:col>111</xdr:col>
      <xdr:colOff>177800</xdr:colOff>
      <xdr:row>40</xdr:row>
      <xdr:rowOff>7620</xdr:rowOff>
    </xdr:to>
    <xdr:cxnSp macro="">
      <xdr:nvCxnSpPr>
        <xdr:cNvPr id="397" name="直線コネクタ 396">
          <a:extLst>
            <a:ext uri="{FF2B5EF4-FFF2-40B4-BE49-F238E27FC236}">
              <a16:creationId xmlns:a16="http://schemas.microsoft.com/office/drawing/2014/main" id="{F6BB968A-0302-40F8-BF40-CB32AEB57D7F}"/>
            </a:ext>
          </a:extLst>
        </xdr:cNvPr>
        <xdr:cNvCxnSpPr/>
      </xdr:nvCxnSpPr>
      <xdr:spPr>
        <a:xfrm flipV="1">
          <a:off x="17988280" y="6710934"/>
          <a:ext cx="78994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132842</xdr:rowOff>
    </xdr:from>
    <xdr:to>
      <xdr:col>102</xdr:col>
      <xdr:colOff>165100</xdr:colOff>
      <xdr:row>40</xdr:row>
      <xdr:rowOff>62992</xdr:rowOff>
    </xdr:to>
    <xdr:sp macro="" textlink="">
      <xdr:nvSpPr>
        <xdr:cNvPr id="398" name="楕円 397">
          <a:extLst>
            <a:ext uri="{FF2B5EF4-FFF2-40B4-BE49-F238E27FC236}">
              <a16:creationId xmlns:a16="http://schemas.microsoft.com/office/drawing/2014/main" id="{47513BC9-78BA-4FEE-B9BD-24DCE675A182}"/>
            </a:ext>
          </a:extLst>
        </xdr:cNvPr>
        <xdr:cNvSpPr/>
      </xdr:nvSpPr>
      <xdr:spPr>
        <a:xfrm>
          <a:off x="17162780" y="667080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7620</xdr:rowOff>
    </xdr:from>
    <xdr:to>
      <xdr:col>107</xdr:col>
      <xdr:colOff>50800</xdr:colOff>
      <xdr:row>40</xdr:row>
      <xdr:rowOff>12192</xdr:rowOff>
    </xdr:to>
    <xdr:cxnSp macro="">
      <xdr:nvCxnSpPr>
        <xdr:cNvPr id="399" name="直線コネクタ 398">
          <a:extLst>
            <a:ext uri="{FF2B5EF4-FFF2-40B4-BE49-F238E27FC236}">
              <a16:creationId xmlns:a16="http://schemas.microsoft.com/office/drawing/2014/main" id="{D6F3E81B-59AD-4CB1-BE29-F797798BA89B}"/>
            </a:ext>
          </a:extLst>
        </xdr:cNvPr>
        <xdr:cNvCxnSpPr/>
      </xdr:nvCxnSpPr>
      <xdr:spPr>
        <a:xfrm flipV="1">
          <a:off x="17213580" y="6713220"/>
          <a:ext cx="7747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132842</xdr:rowOff>
    </xdr:from>
    <xdr:to>
      <xdr:col>98</xdr:col>
      <xdr:colOff>38100</xdr:colOff>
      <xdr:row>40</xdr:row>
      <xdr:rowOff>62992</xdr:rowOff>
    </xdr:to>
    <xdr:sp macro="" textlink="">
      <xdr:nvSpPr>
        <xdr:cNvPr id="400" name="楕円 399">
          <a:extLst>
            <a:ext uri="{FF2B5EF4-FFF2-40B4-BE49-F238E27FC236}">
              <a16:creationId xmlns:a16="http://schemas.microsoft.com/office/drawing/2014/main" id="{8EB19A13-A88D-467B-858A-0D4F53AC617E}"/>
            </a:ext>
          </a:extLst>
        </xdr:cNvPr>
        <xdr:cNvSpPr/>
      </xdr:nvSpPr>
      <xdr:spPr>
        <a:xfrm>
          <a:off x="16388080" y="667080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12192</xdr:rowOff>
    </xdr:from>
    <xdr:to>
      <xdr:col>102</xdr:col>
      <xdr:colOff>114300</xdr:colOff>
      <xdr:row>40</xdr:row>
      <xdr:rowOff>12192</xdr:rowOff>
    </xdr:to>
    <xdr:cxnSp macro="">
      <xdr:nvCxnSpPr>
        <xdr:cNvPr id="401" name="直線コネクタ 400">
          <a:extLst>
            <a:ext uri="{FF2B5EF4-FFF2-40B4-BE49-F238E27FC236}">
              <a16:creationId xmlns:a16="http://schemas.microsoft.com/office/drawing/2014/main" id="{D013C982-B91A-49DD-8CD9-ECDC5B1BD2D3}"/>
            </a:ext>
          </a:extLst>
        </xdr:cNvPr>
        <xdr:cNvCxnSpPr/>
      </xdr:nvCxnSpPr>
      <xdr:spPr>
        <a:xfrm>
          <a:off x="16431260" y="6717792"/>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31513</xdr:rowOff>
    </xdr:from>
    <xdr:ext cx="469744" cy="259045"/>
    <xdr:sp macro="" textlink="">
      <xdr:nvSpPr>
        <xdr:cNvPr id="402" name="n_1aveValue【認定こども園・幼稚園・保育所】&#10;一人当たり面積">
          <a:extLst>
            <a:ext uri="{FF2B5EF4-FFF2-40B4-BE49-F238E27FC236}">
              <a16:creationId xmlns:a16="http://schemas.microsoft.com/office/drawing/2014/main" id="{BA8CEF6B-9CE3-4B25-864A-694C1DA26AD7}"/>
            </a:ext>
          </a:extLst>
        </xdr:cNvPr>
        <xdr:cNvSpPr txBox="1"/>
      </xdr:nvSpPr>
      <xdr:spPr>
        <a:xfrm>
          <a:off x="18561127" y="6234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33799</xdr:rowOff>
    </xdr:from>
    <xdr:ext cx="469744" cy="259045"/>
    <xdr:sp macro="" textlink="">
      <xdr:nvSpPr>
        <xdr:cNvPr id="403" name="n_2aveValue【認定こども園・幼稚園・保育所】&#10;一人当たり面積">
          <a:extLst>
            <a:ext uri="{FF2B5EF4-FFF2-40B4-BE49-F238E27FC236}">
              <a16:creationId xmlns:a16="http://schemas.microsoft.com/office/drawing/2014/main" id="{C6900F6A-74CE-4FCD-99A7-4EC8CD80386B}"/>
            </a:ext>
          </a:extLst>
        </xdr:cNvPr>
        <xdr:cNvSpPr txBox="1"/>
      </xdr:nvSpPr>
      <xdr:spPr>
        <a:xfrm>
          <a:off x="17776267" y="6236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65803</xdr:rowOff>
    </xdr:from>
    <xdr:ext cx="469744" cy="259045"/>
    <xdr:sp macro="" textlink="">
      <xdr:nvSpPr>
        <xdr:cNvPr id="404" name="n_3aveValue【認定こども園・幼稚園・保育所】&#10;一人当たり面積">
          <a:extLst>
            <a:ext uri="{FF2B5EF4-FFF2-40B4-BE49-F238E27FC236}">
              <a16:creationId xmlns:a16="http://schemas.microsoft.com/office/drawing/2014/main" id="{86EC40CE-7296-49E2-AF9C-50BF8944D2FB}"/>
            </a:ext>
          </a:extLst>
        </xdr:cNvPr>
        <xdr:cNvSpPr txBox="1"/>
      </xdr:nvSpPr>
      <xdr:spPr>
        <a:xfrm>
          <a:off x="17001567" y="6268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56659</xdr:rowOff>
    </xdr:from>
    <xdr:ext cx="469744" cy="259045"/>
    <xdr:sp macro="" textlink="">
      <xdr:nvSpPr>
        <xdr:cNvPr id="405" name="n_4aveValue【認定こども園・幼稚園・保育所】&#10;一人当たり面積">
          <a:extLst>
            <a:ext uri="{FF2B5EF4-FFF2-40B4-BE49-F238E27FC236}">
              <a16:creationId xmlns:a16="http://schemas.microsoft.com/office/drawing/2014/main" id="{B16B7EA9-F37C-45FC-9987-75B4D518D055}"/>
            </a:ext>
          </a:extLst>
        </xdr:cNvPr>
        <xdr:cNvSpPr txBox="1"/>
      </xdr:nvSpPr>
      <xdr:spPr>
        <a:xfrm>
          <a:off x="16226867" y="6259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47261</xdr:rowOff>
    </xdr:from>
    <xdr:ext cx="469744" cy="259045"/>
    <xdr:sp macro="" textlink="">
      <xdr:nvSpPr>
        <xdr:cNvPr id="406" name="n_1mainValue【認定こども園・幼稚園・保育所】&#10;一人当たり面積">
          <a:extLst>
            <a:ext uri="{FF2B5EF4-FFF2-40B4-BE49-F238E27FC236}">
              <a16:creationId xmlns:a16="http://schemas.microsoft.com/office/drawing/2014/main" id="{E59A24EF-5143-4C83-859A-6AC0630BBBA9}"/>
            </a:ext>
          </a:extLst>
        </xdr:cNvPr>
        <xdr:cNvSpPr txBox="1"/>
      </xdr:nvSpPr>
      <xdr:spPr>
        <a:xfrm>
          <a:off x="18561127" y="6752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49547</xdr:rowOff>
    </xdr:from>
    <xdr:ext cx="469744" cy="259045"/>
    <xdr:sp macro="" textlink="">
      <xdr:nvSpPr>
        <xdr:cNvPr id="407" name="n_2mainValue【認定こども園・幼稚園・保育所】&#10;一人当たり面積">
          <a:extLst>
            <a:ext uri="{FF2B5EF4-FFF2-40B4-BE49-F238E27FC236}">
              <a16:creationId xmlns:a16="http://schemas.microsoft.com/office/drawing/2014/main" id="{198C0819-D4F4-4227-B792-F981CED0446B}"/>
            </a:ext>
          </a:extLst>
        </xdr:cNvPr>
        <xdr:cNvSpPr txBox="1"/>
      </xdr:nvSpPr>
      <xdr:spPr>
        <a:xfrm>
          <a:off x="17776267" y="675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54119</xdr:rowOff>
    </xdr:from>
    <xdr:ext cx="469744" cy="259045"/>
    <xdr:sp macro="" textlink="">
      <xdr:nvSpPr>
        <xdr:cNvPr id="408" name="n_3mainValue【認定こども園・幼稚園・保育所】&#10;一人当たり面積">
          <a:extLst>
            <a:ext uri="{FF2B5EF4-FFF2-40B4-BE49-F238E27FC236}">
              <a16:creationId xmlns:a16="http://schemas.microsoft.com/office/drawing/2014/main" id="{0981D1CF-2D7C-41C6-A92C-1990F3A6A8CD}"/>
            </a:ext>
          </a:extLst>
        </xdr:cNvPr>
        <xdr:cNvSpPr txBox="1"/>
      </xdr:nvSpPr>
      <xdr:spPr>
        <a:xfrm>
          <a:off x="17001567" y="6759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54119</xdr:rowOff>
    </xdr:from>
    <xdr:ext cx="469744" cy="259045"/>
    <xdr:sp macro="" textlink="">
      <xdr:nvSpPr>
        <xdr:cNvPr id="409" name="n_4mainValue【認定こども園・幼稚園・保育所】&#10;一人当たり面積">
          <a:extLst>
            <a:ext uri="{FF2B5EF4-FFF2-40B4-BE49-F238E27FC236}">
              <a16:creationId xmlns:a16="http://schemas.microsoft.com/office/drawing/2014/main" id="{54FBF4C3-F767-4BBA-9D32-5CC2FE148101}"/>
            </a:ext>
          </a:extLst>
        </xdr:cNvPr>
        <xdr:cNvSpPr txBox="1"/>
      </xdr:nvSpPr>
      <xdr:spPr>
        <a:xfrm>
          <a:off x="16226867" y="6759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0" name="正方形/長方形 409">
          <a:extLst>
            <a:ext uri="{FF2B5EF4-FFF2-40B4-BE49-F238E27FC236}">
              <a16:creationId xmlns:a16="http://schemas.microsoft.com/office/drawing/2014/main" id="{D7532FAC-046F-4375-A20C-5721F4A461A9}"/>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1" name="正方形/長方形 410">
          <a:extLst>
            <a:ext uri="{FF2B5EF4-FFF2-40B4-BE49-F238E27FC236}">
              <a16:creationId xmlns:a16="http://schemas.microsoft.com/office/drawing/2014/main" id="{48D7194A-7FA5-42B0-A7DB-37F37B248359}"/>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2" name="正方形/長方形 411">
          <a:extLst>
            <a:ext uri="{FF2B5EF4-FFF2-40B4-BE49-F238E27FC236}">
              <a16:creationId xmlns:a16="http://schemas.microsoft.com/office/drawing/2014/main" id="{B0477080-1841-405D-9451-8F09051FCD4F}"/>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3" name="正方形/長方形 412">
          <a:extLst>
            <a:ext uri="{FF2B5EF4-FFF2-40B4-BE49-F238E27FC236}">
              <a16:creationId xmlns:a16="http://schemas.microsoft.com/office/drawing/2014/main" id="{9D202B24-8F83-48B7-8BDE-39D2CCF32132}"/>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4" name="正方形/長方形 413">
          <a:extLst>
            <a:ext uri="{FF2B5EF4-FFF2-40B4-BE49-F238E27FC236}">
              <a16:creationId xmlns:a16="http://schemas.microsoft.com/office/drawing/2014/main" id="{20D329A6-F487-4D59-828E-4258CF575A5E}"/>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5" name="正方形/長方形 414">
          <a:extLst>
            <a:ext uri="{FF2B5EF4-FFF2-40B4-BE49-F238E27FC236}">
              <a16:creationId xmlns:a16="http://schemas.microsoft.com/office/drawing/2014/main" id="{FED66DC2-81CB-4627-8D4D-0FA131F8EFB7}"/>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6" name="正方形/長方形 415">
          <a:extLst>
            <a:ext uri="{FF2B5EF4-FFF2-40B4-BE49-F238E27FC236}">
              <a16:creationId xmlns:a16="http://schemas.microsoft.com/office/drawing/2014/main" id="{F9C9618F-4A58-4C4A-95F6-4A631686184E}"/>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7" name="正方形/長方形 416">
          <a:extLst>
            <a:ext uri="{FF2B5EF4-FFF2-40B4-BE49-F238E27FC236}">
              <a16:creationId xmlns:a16="http://schemas.microsoft.com/office/drawing/2014/main" id="{438E3E00-25F7-4FBA-B7FE-2812EE28CCC4}"/>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8" name="テキスト ボックス 417">
          <a:extLst>
            <a:ext uri="{FF2B5EF4-FFF2-40B4-BE49-F238E27FC236}">
              <a16:creationId xmlns:a16="http://schemas.microsoft.com/office/drawing/2014/main" id="{04523852-166B-4A97-BB99-7B66B7CD79A9}"/>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9" name="直線コネクタ 418">
          <a:extLst>
            <a:ext uri="{FF2B5EF4-FFF2-40B4-BE49-F238E27FC236}">
              <a16:creationId xmlns:a16="http://schemas.microsoft.com/office/drawing/2014/main" id="{EFDE01E0-60D5-4F61-8D88-D53105AAE789}"/>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0" name="テキスト ボックス 419">
          <a:extLst>
            <a:ext uri="{FF2B5EF4-FFF2-40B4-BE49-F238E27FC236}">
              <a16:creationId xmlns:a16="http://schemas.microsoft.com/office/drawing/2014/main" id="{0A932B33-2FBF-4280-B4EB-D8E2EC7114E4}"/>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21" name="直線コネクタ 420">
          <a:extLst>
            <a:ext uri="{FF2B5EF4-FFF2-40B4-BE49-F238E27FC236}">
              <a16:creationId xmlns:a16="http://schemas.microsoft.com/office/drawing/2014/main" id="{F5ECFDDD-F3CB-4E7A-9114-33A7ACFC5E25}"/>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22" name="テキスト ボックス 421">
          <a:extLst>
            <a:ext uri="{FF2B5EF4-FFF2-40B4-BE49-F238E27FC236}">
              <a16:creationId xmlns:a16="http://schemas.microsoft.com/office/drawing/2014/main" id="{99736113-60BB-40DF-BD13-5D59D7994172}"/>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3" name="直線コネクタ 422">
          <a:extLst>
            <a:ext uri="{FF2B5EF4-FFF2-40B4-BE49-F238E27FC236}">
              <a16:creationId xmlns:a16="http://schemas.microsoft.com/office/drawing/2014/main" id="{D2B62E4F-793D-4997-B057-B2F4C92BA2D7}"/>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4" name="テキスト ボックス 423">
          <a:extLst>
            <a:ext uri="{FF2B5EF4-FFF2-40B4-BE49-F238E27FC236}">
              <a16:creationId xmlns:a16="http://schemas.microsoft.com/office/drawing/2014/main" id="{9289188F-3703-4454-865C-16CCE247131F}"/>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5" name="直線コネクタ 424">
          <a:extLst>
            <a:ext uri="{FF2B5EF4-FFF2-40B4-BE49-F238E27FC236}">
              <a16:creationId xmlns:a16="http://schemas.microsoft.com/office/drawing/2014/main" id="{D6F6CDCC-776D-43E3-A89A-DCC539C1E59E}"/>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6" name="テキスト ボックス 425">
          <a:extLst>
            <a:ext uri="{FF2B5EF4-FFF2-40B4-BE49-F238E27FC236}">
              <a16:creationId xmlns:a16="http://schemas.microsoft.com/office/drawing/2014/main" id="{9B4B1A99-BA18-4645-9FB2-056753F50B83}"/>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27" name="直線コネクタ 426">
          <a:extLst>
            <a:ext uri="{FF2B5EF4-FFF2-40B4-BE49-F238E27FC236}">
              <a16:creationId xmlns:a16="http://schemas.microsoft.com/office/drawing/2014/main" id="{446D7718-0AFC-4074-BFF1-2A577E279853}"/>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28" name="テキスト ボックス 427">
          <a:extLst>
            <a:ext uri="{FF2B5EF4-FFF2-40B4-BE49-F238E27FC236}">
              <a16:creationId xmlns:a16="http://schemas.microsoft.com/office/drawing/2014/main" id="{DC1A9B3D-61A5-4199-8002-03E0B9559CCC}"/>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29" name="直線コネクタ 428">
          <a:extLst>
            <a:ext uri="{FF2B5EF4-FFF2-40B4-BE49-F238E27FC236}">
              <a16:creationId xmlns:a16="http://schemas.microsoft.com/office/drawing/2014/main" id="{5009EE34-7B57-4073-8B4C-04FCD4D892EA}"/>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30" name="テキスト ボックス 429">
          <a:extLst>
            <a:ext uri="{FF2B5EF4-FFF2-40B4-BE49-F238E27FC236}">
              <a16:creationId xmlns:a16="http://schemas.microsoft.com/office/drawing/2014/main" id="{203C466B-D083-47B3-B0B4-0744B2435741}"/>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1" name="直線コネクタ 430">
          <a:extLst>
            <a:ext uri="{FF2B5EF4-FFF2-40B4-BE49-F238E27FC236}">
              <a16:creationId xmlns:a16="http://schemas.microsoft.com/office/drawing/2014/main" id="{97DDA0FB-10D9-4AD2-9D76-E327537C17AD}"/>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32" name="テキスト ボックス 431">
          <a:extLst>
            <a:ext uri="{FF2B5EF4-FFF2-40B4-BE49-F238E27FC236}">
              <a16:creationId xmlns:a16="http://schemas.microsoft.com/office/drawing/2014/main" id="{48D95400-45EF-423B-ACB7-F4E1FED81EE1}"/>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3" name="【学校施設】&#10;有形固定資産減価償却率グラフ枠">
          <a:extLst>
            <a:ext uri="{FF2B5EF4-FFF2-40B4-BE49-F238E27FC236}">
              <a16:creationId xmlns:a16="http://schemas.microsoft.com/office/drawing/2014/main" id="{39E36CDE-AD89-487B-8C3B-854EDCA0FAAB}"/>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118110</xdr:rowOff>
    </xdr:from>
    <xdr:to>
      <xdr:col>85</xdr:col>
      <xdr:colOff>126364</xdr:colOff>
      <xdr:row>63</xdr:row>
      <xdr:rowOff>114300</xdr:rowOff>
    </xdr:to>
    <xdr:cxnSp macro="">
      <xdr:nvCxnSpPr>
        <xdr:cNvPr id="434" name="直線コネクタ 433">
          <a:extLst>
            <a:ext uri="{FF2B5EF4-FFF2-40B4-BE49-F238E27FC236}">
              <a16:creationId xmlns:a16="http://schemas.microsoft.com/office/drawing/2014/main" id="{91A90B6C-F0D7-4881-99D9-DCE820BDDE1A}"/>
            </a:ext>
          </a:extLst>
        </xdr:cNvPr>
        <xdr:cNvCxnSpPr/>
      </xdr:nvCxnSpPr>
      <xdr:spPr>
        <a:xfrm flipV="1">
          <a:off x="14375764" y="9505950"/>
          <a:ext cx="0" cy="1169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118127</xdr:rowOff>
    </xdr:from>
    <xdr:ext cx="405111" cy="259045"/>
    <xdr:sp macro="" textlink="">
      <xdr:nvSpPr>
        <xdr:cNvPr id="435" name="【学校施設】&#10;有形固定資産減価償却率最小値テキスト">
          <a:extLst>
            <a:ext uri="{FF2B5EF4-FFF2-40B4-BE49-F238E27FC236}">
              <a16:creationId xmlns:a16="http://schemas.microsoft.com/office/drawing/2014/main" id="{E8E2DBA7-4ECA-4296-A90C-83433F305880}"/>
            </a:ext>
          </a:extLst>
        </xdr:cNvPr>
        <xdr:cNvSpPr txBox="1"/>
      </xdr:nvSpPr>
      <xdr:spPr>
        <a:xfrm>
          <a:off x="14414500" y="10679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114300</xdr:rowOff>
    </xdr:from>
    <xdr:to>
      <xdr:col>86</xdr:col>
      <xdr:colOff>25400</xdr:colOff>
      <xdr:row>63</xdr:row>
      <xdr:rowOff>114300</xdr:rowOff>
    </xdr:to>
    <xdr:cxnSp macro="">
      <xdr:nvCxnSpPr>
        <xdr:cNvPr id="436" name="直線コネクタ 435">
          <a:extLst>
            <a:ext uri="{FF2B5EF4-FFF2-40B4-BE49-F238E27FC236}">
              <a16:creationId xmlns:a16="http://schemas.microsoft.com/office/drawing/2014/main" id="{4A6DB327-F6FA-4D82-B2EE-DE876397F13F}"/>
            </a:ext>
          </a:extLst>
        </xdr:cNvPr>
        <xdr:cNvCxnSpPr/>
      </xdr:nvCxnSpPr>
      <xdr:spPr>
        <a:xfrm>
          <a:off x="14287500" y="106756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64787</xdr:rowOff>
    </xdr:from>
    <xdr:ext cx="405111" cy="259045"/>
    <xdr:sp macro="" textlink="">
      <xdr:nvSpPr>
        <xdr:cNvPr id="437" name="【学校施設】&#10;有形固定資産減価償却率最大値テキスト">
          <a:extLst>
            <a:ext uri="{FF2B5EF4-FFF2-40B4-BE49-F238E27FC236}">
              <a16:creationId xmlns:a16="http://schemas.microsoft.com/office/drawing/2014/main" id="{ABE2078B-4148-41BF-8E62-875EC5554719}"/>
            </a:ext>
          </a:extLst>
        </xdr:cNvPr>
        <xdr:cNvSpPr txBox="1"/>
      </xdr:nvSpPr>
      <xdr:spPr>
        <a:xfrm>
          <a:off x="14414500" y="9284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118110</xdr:rowOff>
    </xdr:from>
    <xdr:to>
      <xdr:col>86</xdr:col>
      <xdr:colOff>25400</xdr:colOff>
      <xdr:row>56</xdr:row>
      <xdr:rowOff>118110</xdr:rowOff>
    </xdr:to>
    <xdr:cxnSp macro="">
      <xdr:nvCxnSpPr>
        <xdr:cNvPr id="438" name="直線コネクタ 437">
          <a:extLst>
            <a:ext uri="{FF2B5EF4-FFF2-40B4-BE49-F238E27FC236}">
              <a16:creationId xmlns:a16="http://schemas.microsoft.com/office/drawing/2014/main" id="{2ED3F78A-656A-40F6-8F77-C0BAEEAA75D2}"/>
            </a:ext>
          </a:extLst>
        </xdr:cNvPr>
        <xdr:cNvCxnSpPr/>
      </xdr:nvCxnSpPr>
      <xdr:spPr>
        <a:xfrm>
          <a:off x="14287500" y="95059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86377</xdr:rowOff>
    </xdr:from>
    <xdr:ext cx="405111" cy="259045"/>
    <xdr:sp macro="" textlink="">
      <xdr:nvSpPr>
        <xdr:cNvPr id="439" name="【学校施設】&#10;有形固定資産減価償却率平均値テキスト">
          <a:extLst>
            <a:ext uri="{FF2B5EF4-FFF2-40B4-BE49-F238E27FC236}">
              <a16:creationId xmlns:a16="http://schemas.microsoft.com/office/drawing/2014/main" id="{1B13DD91-3F3C-4B14-B44D-08DF38FC0767}"/>
            </a:ext>
          </a:extLst>
        </xdr:cNvPr>
        <xdr:cNvSpPr txBox="1"/>
      </xdr:nvSpPr>
      <xdr:spPr>
        <a:xfrm>
          <a:off x="14414500" y="99771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63500</xdr:rowOff>
    </xdr:from>
    <xdr:to>
      <xdr:col>85</xdr:col>
      <xdr:colOff>177800</xdr:colOff>
      <xdr:row>60</xdr:row>
      <xdr:rowOff>165100</xdr:rowOff>
    </xdr:to>
    <xdr:sp macro="" textlink="">
      <xdr:nvSpPr>
        <xdr:cNvPr id="440" name="フローチャート: 判断 439">
          <a:extLst>
            <a:ext uri="{FF2B5EF4-FFF2-40B4-BE49-F238E27FC236}">
              <a16:creationId xmlns:a16="http://schemas.microsoft.com/office/drawing/2014/main" id="{358B8FE4-F753-4BA9-8ADA-CBA8B7F7C05C}"/>
            </a:ext>
          </a:extLst>
        </xdr:cNvPr>
        <xdr:cNvSpPr/>
      </xdr:nvSpPr>
      <xdr:spPr>
        <a:xfrm>
          <a:off x="14325600" y="1012190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33020</xdr:rowOff>
    </xdr:from>
    <xdr:to>
      <xdr:col>81</xdr:col>
      <xdr:colOff>101600</xdr:colOff>
      <xdr:row>60</xdr:row>
      <xdr:rowOff>134620</xdr:rowOff>
    </xdr:to>
    <xdr:sp macro="" textlink="">
      <xdr:nvSpPr>
        <xdr:cNvPr id="441" name="フローチャート: 判断 440">
          <a:extLst>
            <a:ext uri="{FF2B5EF4-FFF2-40B4-BE49-F238E27FC236}">
              <a16:creationId xmlns:a16="http://schemas.microsoft.com/office/drawing/2014/main" id="{F04478BC-7E33-4438-8AAD-A5B52FB1CB4D}"/>
            </a:ext>
          </a:extLst>
        </xdr:cNvPr>
        <xdr:cNvSpPr/>
      </xdr:nvSpPr>
      <xdr:spPr>
        <a:xfrm>
          <a:off x="13578840" y="1009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15875</xdr:rowOff>
    </xdr:from>
    <xdr:to>
      <xdr:col>76</xdr:col>
      <xdr:colOff>165100</xdr:colOff>
      <xdr:row>60</xdr:row>
      <xdr:rowOff>117475</xdr:rowOff>
    </xdr:to>
    <xdr:sp macro="" textlink="">
      <xdr:nvSpPr>
        <xdr:cNvPr id="442" name="フローチャート: 判断 441">
          <a:extLst>
            <a:ext uri="{FF2B5EF4-FFF2-40B4-BE49-F238E27FC236}">
              <a16:creationId xmlns:a16="http://schemas.microsoft.com/office/drawing/2014/main" id="{C17BDD6A-F169-4EDA-AD79-57EAA4E4F253}"/>
            </a:ext>
          </a:extLst>
        </xdr:cNvPr>
        <xdr:cNvSpPr/>
      </xdr:nvSpPr>
      <xdr:spPr>
        <a:xfrm>
          <a:off x="12804140" y="1007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42545</xdr:rowOff>
    </xdr:from>
    <xdr:to>
      <xdr:col>72</xdr:col>
      <xdr:colOff>38100</xdr:colOff>
      <xdr:row>60</xdr:row>
      <xdr:rowOff>144145</xdr:rowOff>
    </xdr:to>
    <xdr:sp macro="" textlink="">
      <xdr:nvSpPr>
        <xdr:cNvPr id="443" name="フローチャート: 判断 442">
          <a:extLst>
            <a:ext uri="{FF2B5EF4-FFF2-40B4-BE49-F238E27FC236}">
              <a16:creationId xmlns:a16="http://schemas.microsoft.com/office/drawing/2014/main" id="{282B4736-1BF8-49CE-AA59-A1ABF54F8F2C}"/>
            </a:ext>
          </a:extLst>
        </xdr:cNvPr>
        <xdr:cNvSpPr/>
      </xdr:nvSpPr>
      <xdr:spPr>
        <a:xfrm>
          <a:off x="12029440" y="1010094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118745</xdr:rowOff>
    </xdr:from>
    <xdr:to>
      <xdr:col>67</xdr:col>
      <xdr:colOff>101600</xdr:colOff>
      <xdr:row>60</xdr:row>
      <xdr:rowOff>48895</xdr:rowOff>
    </xdr:to>
    <xdr:sp macro="" textlink="">
      <xdr:nvSpPr>
        <xdr:cNvPr id="444" name="フローチャート: 判断 443">
          <a:extLst>
            <a:ext uri="{FF2B5EF4-FFF2-40B4-BE49-F238E27FC236}">
              <a16:creationId xmlns:a16="http://schemas.microsoft.com/office/drawing/2014/main" id="{99FB38E0-9084-4766-9A4C-828AF957E900}"/>
            </a:ext>
          </a:extLst>
        </xdr:cNvPr>
        <xdr:cNvSpPr/>
      </xdr:nvSpPr>
      <xdr:spPr>
        <a:xfrm>
          <a:off x="11231880" y="100095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5" name="テキスト ボックス 444">
          <a:extLst>
            <a:ext uri="{FF2B5EF4-FFF2-40B4-BE49-F238E27FC236}">
              <a16:creationId xmlns:a16="http://schemas.microsoft.com/office/drawing/2014/main" id="{5C40839D-CA05-4622-A81F-F88DBE84D3D4}"/>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6" name="テキスト ボックス 445">
          <a:extLst>
            <a:ext uri="{FF2B5EF4-FFF2-40B4-BE49-F238E27FC236}">
              <a16:creationId xmlns:a16="http://schemas.microsoft.com/office/drawing/2014/main" id="{2B5B8A72-B94E-440F-ACAC-E1EBA4C4BA34}"/>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7" name="テキスト ボックス 446">
          <a:extLst>
            <a:ext uri="{FF2B5EF4-FFF2-40B4-BE49-F238E27FC236}">
              <a16:creationId xmlns:a16="http://schemas.microsoft.com/office/drawing/2014/main" id="{2781C456-C145-4973-80E3-7B778760E5EA}"/>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8" name="テキスト ボックス 447">
          <a:extLst>
            <a:ext uri="{FF2B5EF4-FFF2-40B4-BE49-F238E27FC236}">
              <a16:creationId xmlns:a16="http://schemas.microsoft.com/office/drawing/2014/main" id="{FB310FDC-F132-4C79-8C0F-4A708D2BAEA0}"/>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7908140E-1D9A-4AF8-8E26-F663A0FB28A2}"/>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107315</xdr:rowOff>
    </xdr:from>
    <xdr:to>
      <xdr:col>85</xdr:col>
      <xdr:colOff>177800</xdr:colOff>
      <xdr:row>61</xdr:row>
      <xdr:rowOff>37465</xdr:rowOff>
    </xdr:to>
    <xdr:sp macro="" textlink="">
      <xdr:nvSpPr>
        <xdr:cNvPr id="450" name="楕円 449">
          <a:extLst>
            <a:ext uri="{FF2B5EF4-FFF2-40B4-BE49-F238E27FC236}">
              <a16:creationId xmlns:a16="http://schemas.microsoft.com/office/drawing/2014/main" id="{DA49457E-E91F-48D5-8E8F-AE6E45E26736}"/>
            </a:ext>
          </a:extLst>
        </xdr:cNvPr>
        <xdr:cNvSpPr/>
      </xdr:nvSpPr>
      <xdr:spPr>
        <a:xfrm>
          <a:off x="14325600" y="1016571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85742</xdr:rowOff>
    </xdr:from>
    <xdr:ext cx="405111" cy="259045"/>
    <xdr:sp macro="" textlink="">
      <xdr:nvSpPr>
        <xdr:cNvPr id="451" name="【学校施設】&#10;有形固定資産減価償却率該当値テキスト">
          <a:extLst>
            <a:ext uri="{FF2B5EF4-FFF2-40B4-BE49-F238E27FC236}">
              <a16:creationId xmlns:a16="http://schemas.microsoft.com/office/drawing/2014/main" id="{7E950838-2A43-4A12-B76B-B12F0193DB6D}"/>
            </a:ext>
          </a:extLst>
        </xdr:cNvPr>
        <xdr:cNvSpPr txBox="1"/>
      </xdr:nvSpPr>
      <xdr:spPr>
        <a:xfrm>
          <a:off x="14414500" y="10144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80645</xdr:rowOff>
    </xdr:from>
    <xdr:to>
      <xdr:col>81</xdr:col>
      <xdr:colOff>101600</xdr:colOff>
      <xdr:row>61</xdr:row>
      <xdr:rowOff>10795</xdr:rowOff>
    </xdr:to>
    <xdr:sp macro="" textlink="">
      <xdr:nvSpPr>
        <xdr:cNvPr id="452" name="楕円 451">
          <a:extLst>
            <a:ext uri="{FF2B5EF4-FFF2-40B4-BE49-F238E27FC236}">
              <a16:creationId xmlns:a16="http://schemas.microsoft.com/office/drawing/2014/main" id="{1A120AA8-3327-450D-9D60-BFB8423EB194}"/>
            </a:ext>
          </a:extLst>
        </xdr:cNvPr>
        <xdr:cNvSpPr/>
      </xdr:nvSpPr>
      <xdr:spPr>
        <a:xfrm>
          <a:off x="13578840" y="101390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131445</xdr:rowOff>
    </xdr:from>
    <xdr:to>
      <xdr:col>85</xdr:col>
      <xdr:colOff>127000</xdr:colOff>
      <xdr:row>60</xdr:row>
      <xdr:rowOff>158115</xdr:rowOff>
    </xdr:to>
    <xdr:cxnSp macro="">
      <xdr:nvCxnSpPr>
        <xdr:cNvPr id="453" name="直線コネクタ 452">
          <a:extLst>
            <a:ext uri="{FF2B5EF4-FFF2-40B4-BE49-F238E27FC236}">
              <a16:creationId xmlns:a16="http://schemas.microsoft.com/office/drawing/2014/main" id="{E90317A3-0AD7-4007-BD4B-0D4750F215F6}"/>
            </a:ext>
          </a:extLst>
        </xdr:cNvPr>
        <xdr:cNvCxnSpPr/>
      </xdr:nvCxnSpPr>
      <xdr:spPr>
        <a:xfrm>
          <a:off x="13629640" y="10189845"/>
          <a:ext cx="74676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53975</xdr:rowOff>
    </xdr:from>
    <xdr:to>
      <xdr:col>76</xdr:col>
      <xdr:colOff>165100</xdr:colOff>
      <xdr:row>60</xdr:row>
      <xdr:rowOff>155575</xdr:rowOff>
    </xdr:to>
    <xdr:sp macro="" textlink="">
      <xdr:nvSpPr>
        <xdr:cNvPr id="454" name="楕円 453">
          <a:extLst>
            <a:ext uri="{FF2B5EF4-FFF2-40B4-BE49-F238E27FC236}">
              <a16:creationId xmlns:a16="http://schemas.microsoft.com/office/drawing/2014/main" id="{ED3D1079-ADB1-4CD1-85C1-1722F9C56F2B}"/>
            </a:ext>
          </a:extLst>
        </xdr:cNvPr>
        <xdr:cNvSpPr/>
      </xdr:nvSpPr>
      <xdr:spPr>
        <a:xfrm>
          <a:off x="12804140" y="10112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104775</xdr:rowOff>
    </xdr:from>
    <xdr:to>
      <xdr:col>81</xdr:col>
      <xdr:colOff>50800</xdr:colOff>
      <xdr:row>60</xdr:row>
      <xdr:rowOff>131445</xdr:rowOff>
    </xdr:to>
    <xdr:cxnSp macro="">
      <xdr:nvCxnSpPr>
        <xdr:cNvPr id="455" name="直線コネクタ 454">
          <a:extLst>
            <a:ext uri="{FF2B5EF4-FFF2-40B4-BE49-F238E27FC236}">
              <a16:creationId xmlns:a16="http://schemas.microsoft.com/office/drawing/2014/main" id="{DA2FC5D6-D488-41D6-A166-9E6FA8287E3E}"/>
            </a:ext>
          </a:extLst>
        </xdr:cNvPr>
        <xdr:cNvCxnSpPr/>
      </xdr:nvCxnSpPr>
      <xdr:spPr>
        <a:xfrm>
          <a:off x="12854940" y="10163175"/>
          <a:ext cx="7747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25400</xdr:rowOff>
    </xdr:from>
    <xdr:to>
      <xdr:col>72</xdr:col>
      <xdr:colOff>38100</xdr:colOff>
      <xdr:row>60</xdr:row>
      <xdr:rowOff>127000</xdr:rowOff>
    </xdr:to>
    <xdr:sp macro="" textlink="">
      <xdr:nvSpPr>
        <xdr:cNvPr id="456" name="楕円 455">
          <a:extLst>
            <a:ext uri="{FF2B5EF4-FFF2-40B4-BE49-F238E27FC236}">
              <a16:creationId xmlns:a16="http://schemas.microsoft.com/office/drawing/2014/main" id="{8304C477-1E73-4DC7-93E8-029B04DC17C3}"/>
            </a:ext>
          </a:extLst>
        </xdr:cNvPr>
        <xdr:cNvSpPr/>
      </xdr:nvSpPr>
      <xdr:spPr>
        <a:xfrm>
          <a:off x="12029440" y="100838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76200</xdr:rowOff>
    </xdr:from>
    <xdr:to>
      <xdr:col>76</xdr:col>
      <xdr:colOff>114300</xdr:colOff>
      <xdr:row>60</xdr:row>
      <xdr:rowOff>104775</xdr:rowOff>
    </xdr:to>
    <xdr:cxnSp macro="">
      <xdr:nvCxnSpPr>
        <xdr:cNvPr id="457" name="直線コネクタ 456">
          <a:extLst>
            <a:ext uri="{FF2B5EF4-FFF2-40B4-BE49-F238E27FC236}">
              <a16:creationId xmlns:a16="http://schemas.microsoft.com/office/drawing/2014/main" id="{E14E3BAC-DB0E-4558-8072-06CA79F1AA8A}"/>
            </a:ext>
          </a:extLst>
        </xdr:cNvPr>
        <xdr:cNvCxnSpPr/>
      </xdr:nvCxnSpPr>
      <xdr:spPr>
        <a:xfrm>
          <a:off x="12072620" y="10134600"/>
          <a:ext cx="78232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4445</xdr:rowOff>
    </xdr:from>
    <xdr:to>
      <xdr:col>67</xdr:col>
      <xdr:colOff>101600</xdr:colOff>
      <xdr:row>60</xdr:row>
      <xdr:rowOff>106045</xdr:rowOff>
    </xdr:to>
    <xdr:sp macro="" textlink="">
      <xdr:nvSpPr>
        <xdr:cNvPr id="458" name="楕円 457">
          <a:extLst>
            <a:ext uri="{FF2B5EF4-FFF2-40B4-BE49-F238E27FC236}">
              <a16:creationId xmlns:a16="http://schemas.microsoft.com/office/drawing/2014/main" id="{4BA827DE-38CB-438F-98C8-4B0A9E51BA91}"/>
            </a:ext>
          </a:extLst>
        </xdr:cNvPr>
        <xdr:cNvSpPr/>
      </xdr:nvSpPr>
      <xdr:spPr>
        <a:xfrm>
          <a:off x="11231880" y="10062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55245</xdr:rowOff>
    </xdr:from>
    <xdr:to>
      <xdr:col>71</xdr:col>
      <xdr:colOff>177800</xdr:colOff>
      <xdr:row>60</xdr:row>
      <xdr:rowOff>76200</xdr:rowOff>
    </xdr:to>
    <xdr:cxnSp macro="">
      <xdr:nvCxnSpPr>
        <xdr:cNvPr id="459" name="直線コネクタ 458">
          <a:extLst>
            <a:ext uri="{FF2B5EF4-FFF2-40B4-BE49-F238E27FC236}">
              <a16:creationId xmlns:a16="http://schemas.microsoft.com/office/drawing/2014/main" id="{28858B33-872D-4F30-AF9F-B14976653247}"/>
            </a:ext>
          </a:extLst>
        </xdr:cNvPr>
        <xdr:cNvCxnSpPr/>
      </xdr:nvCxnSpPr>
      <xdr:spPr>
        <a:xfrm>
          <a:off x="11282680" y="10113645"/>
          <a:ext cx="78994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151147</xdr:rowOff>
    </xdr:from>
    <xdr:ext cx="405111" cy="259045"/>
    <xdr:sp macro="" textlink="">
      <xdr:nvSpPr>
        <xdr:cNvPr id="460" name="n_1aveValue【学校施設】&#10;有形固定資産減価償却率">
          <a:extLst>
            <a:ext uri="{FF2B5EF4-FFF2-40B4-BE49-F238E27FC236}">
              <a16:creationId xmlns:a16="http://schemas.microsoft.com/office/drawing/2014/main" id="{3CB05EA6-D464-4D55-B808-133C18B377DD}"/>
            </a:ext>
          </a:extLst>
        </xdr:cNvPr>
        <xdr:cNvSpPr txBox="1"/>
      </xdr:nvSpPr>
      <xdr:spPr>
        <a:xfrm>
          <a:off x="13437244" y="987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134002</xdr:rowOff>
    </xdr:from>
    <xdr:ext cx="405111" cy="259045"/>
    <xdr:sp macro="" textlink="">
      <xdr:nvSpPr>
        <xdr:cNvPr id="461" name="n_2aveValue【学校施設】&#10;有形固定資産減価償却率">
          <a:extLst>
            <a:ext uri="{FF2B5EF4-FFF2-40B4-BE49-F238E27FC236}">
              <a16:creationId xmlns:a16="http://schemas.microsoft.com/office/drawing/2014/main" id="{FFC9A638-1BD8-42F5-A36C-DDF617D4B86E}"/>
            </a:ext>
          </a:extLst>
        </xdr:cNvPr>
        <xdr:cNvSpPr txBox="1"/>
      </xdr:nvSpPr>
      <xdr:spPr>
        <a:xfrm>
          <a:off x="12675244" y="985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135272</xdr:rowOff>
    </xdr:from>
    <xdr:ext cx="405111" cy="259045"/>
    <xdr:sp macro="" textlink="">
      <xdr:nvSpPr>
        <xdr:cNvPr id="462" name="n_3aveValue【学校施設】&#10;有形固定資産減価償却率">
          <a:extLst>
            <a:ext uri="{FF2B5EF4-FFF2-40B4-BE49-F238E27FC236}">
              <a16:creationId xmlns:a16="http://schemas.microsoft.com/office/drawing/2014/main" id="{DD7329FE-30E3-43A9-9006-A42B27C170B4}"/>
            </a:ext>
          </a:extLst>
        </xdr:cNvPr>
        <xdr:cNvSpPr txBox="1"/>
      </xdr:nvSpPr>
      <xdr:spPr>
        <a:xfrm>
          <a:off x="11900544" y="1019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65422</xdr:rowOff>
    </xdr:from>
    <xdr:ext cx="405111" cy="259045"/>
    <xdr:sp macro="" textlink="">
      <xdr:nvSpPr>
        <xdr:cNvPr id="463" name="n_4aveValue【学校施設】&#10;有形固定資産減価償却率">
          <a:extLst>
            <a:ext uri="{FF2B5EF4-FFF2-40B4-BE49-F238E27FC236}">
              <a16:creationId xmlns:a16="http://schemas.microsoft.com/office/drawing/2014/main" id="{DA988BF2-ABC9-48A6-A0F4-35983CD6ECA3}"/>
            </a:ext>
          </a:extLst>
        </xdr:cNvPr>
        <xdr:cNvSpPr txBox="1"/>
      </xdr:nvSpPr>
      <xdr:spPr>
        <a:xfrm>
          <a:off x="11102984" y="978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1922</xdr:rowOff>
    </xdr:from>
    <xdr:ext cx="405111" cy="259045"/>
    <xdr:sp macro="" textlink="">
      <xdr:nvSpPr>
        <xdr:cNvPr id="464" name="n_1mainValue【学校施設】&#10;有形固定資産減価償却率">
          <a:extLst>
            <a:ext uri="{FF2B5EF4-FFF2-40B4-BE49-F238E27FC236}">
              <a16:creationId xmlns:a16="http://schemas.microsoft.com/office/drawing/2014/main" id="{14E191BF-B898-47ED-A509-016CFD4A3BFA}"/>
            </a:ext>
          </a:extLst>
        </xdr:cNvPr>
        <xdr:cNvSpPr txBox="1"/>
      </xdr:nvSpPr>
      <xdr:spPr>
        <a:xfrm>
          <a:off x="13437244" y="10227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146702</xdr:rowOff>
    </xdr:from>
    <xdr:ext cx="405111" cy="259045"/>
    <xdr:sp macro="" textlink="">
      <xdr:nvSpPr>
        <xdr:cNvPr id="465" name="n_2mainValue【学校施設】&#10;有形固定資産減価償却率">
          <a:extLst>
            <a:ext uri="{FF2B5EF4-FFF2-40B4-BE49-F238E27FC236}">
              <a16:creationId xmlns:a16="http://schemas.microsoft.com/office/drawing/2014/main" id="{28206325-56DD-42D7-9DAA-24EA105D689B}"/>
            </a:ext>
          </a:extLst>
        </xdr:cNvPr>
        <xdr:cNvSpPr txBox="1"/>
      </xdr:nvSpPr>
      <xdr:spPr>
        <a:xfrm>
          <a:off x="12675244" y="10205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143527</xdr:rowOff>
    </xdr:from>
    <xdr:ext cx="405111" cy="259045"/>
    <xdr:sp macro="" textlink="">
      <xdr:nvSpPr>
        <xdr:cNvPr id="466" name="n_3mainValue【学校施設】&#10;有形固定資産減価償却率">
          <a:extLst>
            <a:ext uri="{FF2B5EF4-FFF2-40B4-BE49-F238E27FC236}">
              <a16:creationId xmlns:a16="http://schemas.microsoft.com/office/drawing/2014/main" id="{9763FFAA-48E7-4255-A19C-5C4A029202A1}"/>
            </a:ext>
          </a:extLst>
        </xdr:cNvPr>
        <xdr:cNvSpPr txBox="1"/>
      </xdr:nvSpPr>
      <xdr:spPr>
        <a:xfrm>
          <a:off x="11900544" y="986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97172</xdr:rowOff>
    </xdr:from>
    <xdr:ext cx="405111" cy="259045"/>
    <xdr:sp macro="" textlink="">
      <xdr:nvSpPr>
        <xdr:cNvPr id="467" name="n_4mainValue【学校施設】&#10;有形固定資産減価償却率">
          <a:extLst>
            <a:ext uri="{FF2B5EF4-FFF2-40B4-BE49-F238E27FC236}">
              <a16:creationId xmlns:a16="http://schemas.microsoft.com/office/drawing/2014/main" id="{13E63350-CAF3-4D9F-906E-F08B72FD36A7}"/>
            </a:ext>
          </a:extLst>
        </xdr:cNvPr>
        <xdr:cNvSpPr txBox="1"/>
      </xdr:nvSpPr>
      <xdr:spPr>
        <a:xfrm>
          <a:off x="11102984" y="10155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8" name="正方形/長方形 467">
          <a:extLst>
            <a:ext uri="{FF2B5EF4-FFF2-40B4-BE49-F238E27FC236}">
              <a16:creationId xmlns:a16="http://schemas.microsoft.com/office/drawing/2014/main" id="{4F81A364-A819-4544-9A61-4EDF41BD0942}"/>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9" name="正方形/長方形 468">
          <a:extLst>
            <a:ext uri="{FF2B5EF4-FFF2-40B4-BE49-F238E27FC236}">
              <a16:creationId xmlns:a16="http://schemas.microsoft.com/office/drawing/2014/main" id="{7733E70A-A026-45E6-9426-98BD27E13CBE}"/>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0" name="正方形/長方形 469">
          <a:extLst>
            <a:ext uri="{FF2B5EF4-FFF2-40B4-BE49-F238E27FC236}">
              <a16:creationId xmlns:a16="http://schemas.microsoft.com/office/drawing/2014/main" id="{EA1B2756-F9A9-4832-BBA3-32DE5622F99A}"/>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1" name="正方形/長方形 470">
          <a:extLst>
            <a:ext uri="{FF2B5EF4-FFF2-40B4-BE49-F238E27FC236}">
              <a16:creationId xmlns:a16="http://schemas.microsoft.com/office/drawing/2014/main" id="{FB8FB95D-F22E-4060-8600-3BC58E8345D0}"/>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2" name="正方形/長方形 471">
          <a:extLst>
            <a:ext uri="{FF2B5EF4-FFF2-40B4-BE49-F238E27FC236}">
              <a16:creationId xmlns:a16="http://schemas.microsoft.com/office/drawing/2014/main" id="{B584832E-B3C5-404C-911B-93A5B94BE4FE}"/>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3" name="正方形/長方形 472">
          <a:extLst>
            <a:ext uri="{FF2B5EF4-FFF2-40B4-BE49-F238E27FC236}">
              <a16:creationId xmlns:a16="http://schemas.microsoft.com/office/drawing/2014/main" id="{522315AE-CC3A-43FD-9B73-AB376D3336E8}"/>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4" name="正方形/長方形 473">
          <a:extLst>
            <a:ext uri="{FF2B5EF4-FFF2-40B4-BE49-F238E27FC236}">
              <a16:creationId xmlns:a16="http://schemas.microsoft.com/office/drawing/2014/main" id="{87442D40-8E81-4873-8B47-625F6F8B758A}"/>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5" name="正方形/長方形 474">
          <a:extLst>
            <a:ext uri="{FF2B5EF4-FFF2-40B4-BE49-F238E27FC236}">
              <a16:creationId xmlns:a16="http://schemas.microsoft.com/office/drawing/2014/main" id="{2243D5C1-B1A6-49C9-8B59-9DFACBEC4976}"/>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6" name="テキスト ボックス 475">
          <a:extLst>
            <a:ext uri="{FF2B5EF4-FFF2-40B4-BE49-F238E27FC236}">
              <a16:creationId xmlns:a16="http://schemas.microsoft.com/office/drawing/2014/main" id="{2519692E-C88C-4567-ABF4-E0E0413BF6A0}"/>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7" name="直線コネクタ 476">
          <a:extLst>
            <a:ext uri="{FF2B5EF4-FFF2-40B4-BE49-F238E27FC236}">
              <a16:creationId xmlns:a16="http://schemas.microsoft.com/office/drawing/2014/main" id="{DC739ED5-AAC4-4FBB-B834-0EDD0DE95165}"/>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78" name="テキスト ボックス 477">
          <a:extLst>
            <a:ext uri="{FF2B5EF4-FFF2-40B4-BE49-F238E27FC236}">
              <a16:creationId xmlns:a16="http://schemas.microsoft.com/office/drawing/2014/main" id="{7D44DA74-F78A-4265-95DE-C371AD31FC30}"/>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479" name="直線コネクタ 478">
          <a:extLst>
            <a:ext uri="{FF2B5EF4-FFF2-40B4-BE49-F238E27FC236}">
              <a16:creationId xmlns:a16="http://schemas.microsoft.com/office/drawing/2014/main" id="{4DA24053-E1C3-4DBB-9F2F-BCF7F39BD640}"/>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80" name="テキスト ボックス 479">
          <a:extLst>
            <a:ext uri="{FF2B5EF4-FFF2-40B4-BE49-F238E27FC236}">
              <a16:creationId xmlns:a16="http://schemas.microsoft.com/office/drawing/2014/main" id="{E0C2712A-1994-41D2-ADDE-4F3FC60596CF}"/>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81" name="直線コネクタ 480">
          <a:extLst>
            <a:ext uri="{FF2B5EF4-FFF2-40B4-BE49-F238E27FC236}">
              <a16:creationId xmlns:a16="http://schemas.microsoft.com/office/drawing/2014/main" id="{32CE5C6B-5ED5-4E33-AB83-E41C24128582}"/>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82" name="テキスト ボックス 481">
          <a:extLst>
            <a:ext uri="{FF2B5EF4-FFF2-40B4-BE49-F238E27FC236}">
              <a16:creationId xmlns:a16="http://schemas.microsoft.com/office/drawing/2014/main" id="{4B0B7FA6-CA38-49D5-9192-DE89798DA7F2}"/>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83" name="直線コネクタ 482">
          <a:extLst>
            <a:ext uri="{FF2B5EF4-FFF2-40B4-BE49-F238E27FC236}">
              <a16:creationId xmlns:a16="http://schemas.microsoft.com/office/drawing/2014/main" id="{676930DF-0730-4509-A44A-F561225DE87F}"/>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84" name="テキスト ボックス 483">
          <a:extLst>
            <a:ext uri="{FF2B5EF4-FFF2-40B4-BE49-F238E27FC236}">
              <a16:creationId xmlns:a16="http://schemas.microsoft.com/office/drawing/2014/main" id="{0D0F4421-724F-4660-AF92-17DADD2D6C9C}"/>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85" name="直線コネクタ 484">
          <a:extLst>
            <a:ext uri="{FF2B5EF4-FFF2-40B4-BE49-F238E27FC236}">
              <a16:creationId xmlns:a16="http://schemas.microsoft.com/office/drawing/2014/main" id="{2985318D-9A20-4A5A-AA99-148966848578}"/>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86" name="テキスト ボックス 485">
          <a:extLst>
            <a:ext uri="{FF2B5EF4-FFF2-40B4-BE49-F238E27FC236}">
              <a16:creationId xmlns:a16="http://schemas.microsoft.com/office/drawing/2014/main" id="{D6FE0C45-0A68-4304-A725-CD00B3E0C7DF}"/>
            </a:ext>
          </a:extLst>
        </xdr:cNvPr>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87" name="直線コネクタ 486">
          <a:extLst>
            <a:ext uri="{FF2B5EF4-FFF2-40B4-BE49-F238E27FC236}">
              <a16:creationId xmlns:a16="http://schemas.microsoft.com/office/drawing/2014/main" id="{2184DD28-3C1B-49B8-B7F3-9DE7B15904B7}"/>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88" name="テキスト ボックス 487">
          <a:extLst>
            <a:ext uri="{FF2B5EF4-FFF2-40B4-BE49-F238E27FC236}">
              <a16:creationId xmlns:a16="http://schemas.microsoft.com/office/drawing/2014/main" id="{BBFF2380-80BD-4FBD-AF71-1479D4E90515}"/>
            </a:ext>
          </a:extLst>
        </xdr:cNvPr>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9" name="直線コネクタ 488">
          <a:extLst>
            <a:ext uri="{FF2B5EF4-FFF2-40B4-BE49-F238E27FC236}">
              <a16:creationId xmlns:a16="http://schemas.microsoft.com/office/drawing/2014/main" id="{A66FADB0-96A4-4B90-8EC8-184FA061BA4A}"/>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0" name="テキスト ボックス 489">
          <a:extLst>
            <a:ext uri="{FF2B5EF4-FFF2-40B4-BE49-F238E27FC236}">
              <a16:creationId xmlns:a16="http://schemas.microsoft.com/office/drawing/2014/main" id="{3F6A1FAA-34AA-4E53-B97E-4C507F457C25}"/>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1" name="【学校施設】&#10;一人当たり面積グラフ枠">
          <a:extLst>
            <a:ext uri="{FF2B5EF4-FFF2-40B4-BE49-F238E27FC236}">
              <a16:creationId xmlns:a16="http://schemas.microsoft.com/office/drawing/2014/main" id="{F72F6EC1-D210-4E5E-878B-29EEC0EAF864}"/>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161544</xdr:rowOff>
    </xdr:from>
    <xdr:to>
      <xdr:col>116</xdr:col>
      <xdr:colOff>62864</xdr:colOff>
      <xdr:row>64</xdr:row>
      <xdr:rowOff>37719</xdr:rowOff>
    </xdr:to>
    <xdr:cxnSp macro="">
      <xdr:nvCxnSpPr>
        <xdr:cNvPr id="492" name="直線コネクタ 491">
          <a:extLst>
            <a:ext uri="{FF2B5EF4-FFF2-40B4-BE49-F238E27FC236}">
              <a16:creationId xmlns:a16="http://schemas.microsoft.com/office/drawing/2014/main" id="{65EEF5C4-E6AC-44F9-8944-4587699986F4}"/>
            </a:ext>
          </a:extLst>
        </xdr:cNvPr>
        <xdr:cNvCxnSpPr/>
      </xdr:nvCxnSpPr>
      <xdr:spPr>
        <a:xfrm flipV="1">
          <a:off x="19509104" y="9549384"/>
          <a:ext cx="0" cy="1217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41546</xdr:rowOff>
    </xdr:from>
    <xdr:ext cx="469744" cy="259045"/>
    <xdr:sp macro="" textlink="">
      <xdr:nvSpPr>
        <xdr:cNvPr id="493" name="【学校施設】&#10;一人当たり面積最小値テキスト">
          <a:extLst>
            <a:ext uri="{FF2B5EF4-FFF2-40B4-BE49-F238E27FC236}">
              <a16:creationId xmlns:a16="http://schemas.microsoft.com/office/drawing/2014/main" id="{4FC4BA0A-052D-4A4D-B60A-3398596DDA2F}"/>
            </a:ext>
          </a:extLst>
        </xdr:cNvPr>
        <xdr:cNvSpPr txBox="1"/>
      </xdr:nvSpPr>
      <xdr:spPr>
        <a:xfrm>
          <a:off x="19547840" y="10770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37719</xdr:rowOff>
    </xdr:from>
    <xdr:to>
      <xdr:col>116</xdr:col>
      <xdr:colOff>152400</xdr:colOff>
      <xdr:row>64</xdr:row>
      <xdr:rowOff>37719</xdr:rowOff>
    </xdr:to>
    <xdr:cxnSp macro="">
      <xdr:nvCxnSpPr>
        <xdr:cNvPr id="494" name="直線コネクタ 493">
          <a:extLst>
            <a:ext uri="{FF2B5EF4-FFF2-40B4-BE49-F238E27FC236}">
              <a16:creationId xmlns:a16="http://schemas.microsoft.com/office/drawing/2014/main" id="{088263E8-F97E-4D86-8F4E-8C51226C187F}"/>
            </a:ext>
          </a:extLst>
        </xdr:cNvPr>
        <xdr:cNvCxnSpPr/>
      </xdr:nvCxnSpPr>
      <xdr:spPr>
        <a:xfrm>
          <a:off x="19443700" y="107666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108221</xdr:rowOff>
    </xdr:from>
    <xdr:ext cx="469744" cy="259045"/>
    <xdr:sp macro="" textlink="">
      <xdr:nvSpPr>
        <xdr:cNvPr id="495" name="【学校施設】&#10;一人当たり面積最大値テキスト">
          <a:extLst>
            <a:ext uri="{FF2B5EF4-FFF2-40B4-BE49-F238E27FC236}">
              <a16:creationId xmlns:a16="http://schemas.microsoft.com/office/drawing/2014/main" id="{C091C123-939A-4B67-B22D-32D885844E19}"/>
            </a:ext>
          </a:extLst>
        </xdr:cNvPr>
        <xdr:cNvSpPr txBox="1"/>
      </xdr:nvSpPr>
      <xdr:spPr>
        <a:xfrm>
          <a:off x="19547840" y="9328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161544</xdr:rowOff>
    </xdr:from>
    <xdr:to>
      <xdr:col>116</xdr:col>
      <xdr:colOff>152400</xdr:colOff>
      <xdr:row>56</xdr:row>
      <xdr:rowOff>161544</xdr:rowOff>
    </xdr:to>
    <xdr:cxnSp macro="">
      <xdr:nvCxnSpPr>
        <xdr:cNvPr id="496" name="直線コネクタ 495">
          <a:extLst>
            <a:ext uri="{FF2B5EF4-FFF2-40B4-BE49-F238E27FC236}">
              <a16:creationId xmlns:a16="http://schemas.microsoft.com/office/drawing/2014/main" id="{CE08DF26-BAB6-422C-81AD-F87746B62163}"/>
            </a:ext>
          </a:extLst>
        </xdr:cNvPr>
        <xdr:cNvCxnSpPr/>
      </xdr:nvCxnSpPr>
      <xdr:spPr>
        <a:xfrm>
          <a:off x="19443700" y="954938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134383</xdr:rowOff>
    </xdr:from>
    <xdr:ext cx="469744" cy="259045"/>
    <xdr:sp macro="" textlink="">
      <xdr:nvSpPr>
        <xdr:cNvPr id="497" name="【学校施設】&#10;一人当たり面積平均値テキスト">
          <a:extLst>
            <a:ext uri="{FF2B5EF4-FFF2-40B4-BE49-F238E27FC236}">
              <a16:creationId xmlns:a16="http://schemas.microsoft.com/office/drawing/2014/main" id="{60286DC3-62B5-46EF-AD27-4E7D20F670F0}"/>
            </a:ext>
          </a:extLst>
        </xdr:cNvPr>
        <xdr:cNvSpPr txBox="1"/>
      </xdr:nvSpPr>
      <xdr:spPr>
        <a:xfrm>
          <a:off x="19547840" y="101927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111506</xdr:rowOff>
    </xdr:from>
    <xdr:to>
      <xdr:col>116</xdr:col>
      <xdr:colOff>114300</xdr:colOff>
      <xdr:row>62</xdr:row>
      <xdr:rowOff>41656</xdr:rowOff>
    </xdr:to>
    <xdr:sp macro="" textlink="">
      <xdr:nvSpPr>
        <xdr:cNvPr id="498" name="フローチャート: 判断 497">
          <a:extLst>
            <a:ext uri="{FF2B5EF4-FFF2-40B4-BE49-F238E27FC236}">
              <a16:creationId xmlns:a16="http://schemas.microsoft.com/office/drawing/2014/main" id="{73C7361D-F68A-46D1-9FF1-116D3434C98A}"/>
            </a:ext>
          </a:extLst>
        </xdr:cNvPr>
        <xdr:cNvSpPr/>
      </xdr:nvSpPr>
      <xdr:spPr>
        <a:xfrm>
          <a:off x="19458940" y="1033754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113792</xdr:rowOff>
    </xdr:from>
    <xdr:to>
      <xdr:col>112</xdr:col>
      <xdr:colOff>38100</xdr:colOff>
      <xdr:row>62</xdr:row>
      <xdr:rowOff>43942</xdr:rowOff>
    </xdr:to>
    <xdr:sp macro="" textlink="">
      <xdr:nvSpPr>
        <xdr:cNvPr id="499" name="フローチャート: 判断 498">
          <a:extLst>
            <a:ext uri="{FF2B5EF4-FFF2-40B4-BE49-F238E27FC236}">
              <a16:creationId xmlns:a16="http://schemas.microsoft.com/office/drawing/2014/main" id="{013F6D6F-81D7-448D-8FC8-43CCB5A3014E}"/>
            </a:ext>
          </a:extLst>
        </xdr:cNvPr>
        <xdr:cNvSpPr/>
      </xdr:nvSpPr>
      <xdr:spPr>
        <a:xfrm>
          <a:off x="18735040" y="1033983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113792</xdr:rowOff>
    </xdr:from>
    <xdr:to>
      <xdr:col>107</xdr:col>
      <xdr:colOff>101600</xdr:colOff>
      <xdr:row>62</xdr:row>
      <xdr:rowOff>43942</xdr:rowOff>
    </xdr:to>
    <xdr:sp macro="" textlink="">
      <xdr:nvSpPr>
        <xdr:cNvPr id="500" name="フローチャート: 判断 499">
          <a:extLst>
            <a:ext uri="{FF2B5EF4-FFF2-40B4-BE49-F238E27FC236}">
              <a16:creationId xmlns:a16="http://schemas.microsoft.com/office/drawing/2014/main" id="{6BE6FA0A-C9E2-4737-B112-CA10ED2A61E1}"/>
            </a:ext>
          </a:extLst>
        </xdr:cNvPr>
        <xdr:cNvSpPr/>
      </xdr:nvSpPr>
      <xdr:spPr>
        <a:xfrm>
          <a:off x="17937480" y="1033983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121412</xdr:rowOff>
    </xdr:from>
    <xdr:to>
      <xdr:col>102</xdr:col>
      <xdr:colOff>165100</xdr:colOff>
      <xdr:row>62</xdr:row>
      <xdr:rowOff>51562</xdr:rowOff>
    </xdr:to>
    <xdr:sp macro="" textlink="">
      <xdr:nvSpPr>
        <xdr:cNvPr id="501" name="フローチャート: 判断 500">
          <a:extLst>
            <a:ext uri="{FF2B5EF4-FFF2-40B4-BE49-F238E27FC236}">
              <a16:creationId xmlns:a16="http://schemas.microsoft.com/office/drawing/2014/main" id="{C195C7B3-DB73-471E-91FC-F471EFEDCF1F}"/>
            </a:ext>
          </a:extLst>
        </xdr:cNvPr>
        <xdr:cNvSpPr/>
      </xdr:nvSpPr>
      <xdr:spPr>
        <a:xfrm>
          <a:off x="17162780" y="103474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163322</xdr:rowOff>
    </xdr:from>
    <xdr:to>
      <xdr:col>98</xdr:col>
      <xdr:colOff>38100</xdr:colOff>
      <xdr:row>62</xdr:row>
      <xdr:rowOff>93472</xdr:rowOff>
    </xdr:to>
    <xdr:sp macro="" textlink="">
      <xdr:nvSpPr>
        <xdr:cNvPr id="502" name="フローチャート: 判断 501">
          <a:extLst>
            <a:ext uri="{FF2B5EF4-FFF2-40B4-BE49-F238E27FC236}">
              <a16:creationId xmlns:a16="http://schemas.microsoft.com/office/drawing/2014/main" id="{56AA5F88-592B-4B92-B59C-C0965D00371B}"/>
            </a:ext>
          </a:extLst>
        </xdr:cNvPr>
        <xdr:cNvSpPr/>
      </xdr:nvSpPr>
      <xdr:spPr>
        <a:xfrm>
          <a:off x="16388080" y="1038936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C93DB025-3494-4673-AB76-098016ACC009}"/>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4" name="テキスト ボックス 503">
          <a:extLst>
            <a:ext uri="{FF2B5EF4-FFF2-40B4-BE49-F238E27FC236}">
              <a16:creationId xmlns:a16="http://schemas.microsoft.com/office/drawing/2014/main" id="{5F644F41-2038-49C1-8B23-CC775BCC952C}"/>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5" name="テキスト ボックス 504">
          <a:extLst>
            <a:ext uri="{FF2B5EF4-FFF2-40B4-BE49-F238E27FC236}">
              <a16:creationId xmlns:a16="http://schemas.microsoft.com/office/drawing/2014/main" id="{7A69F294-B66F-42A2-ADBA-B40CF71EE9FB}"/>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6" name="テキスト ボックス 505">
          <a:extLst>
            <a:ext uri="{FF2B5EF4-FFF2-40B4-BE49-F238E27FC236}">
              <a16:creationId xmlns:a16="http://schemas.microsoft.com/office/drawing/2014/main" id="{51D81AC5-C2EC-46C2-A989-E03C015581DF}"/>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7" name="テキスト ボックス 506">
          <a:extLst>
            <a:ext uri="{FF2B5EF4-FFF2-40B4-BE49-F238E27FC236}">
              <a16:creationId xmlns:a16="http://schemas.microsoft.com/office/drawing/2014/main" id="{C9FD31F1-88A0-48E8-84FD-4A75D280A76C}"/>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37592</xdr:rowOff>
    </xdr:from>
    <xdr:to>
      <xdr:col>116</xdr:col>
      <xdr:colOff>114300</xdr:colOff>
      <xdr:row>63</xdr:row>
      <xdr:rowOff>139192</xdr:rowOff>
    </xdr:to>
    <xdr:sp macro="" textlink="">
      <xdr:nvSpPr>
        <xdr:cNvPr id="508" name="楕円 507">
          <a:extLst>
            <a:ext uri="{FF2B5EF4-FFF2-40B4-BE49-F238E27FC236}">
              <a16:creationId xmlns:a16="http://schemas.microsoft.com/office/drawing/2014/main" id="{DF93D960-3854-4164-81F3-029DDDAD1D4D}"/>
            </a:ext>
          </a:extLst>
        </xdr:cNvPr>
        <xdr:cNvSpPr/>
      </xdr:nvSpPr>
      <xdr:spPr>
        <a:xfrm>
          <a:off x="19458940" y="10598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123969</xdr:rowOff>
    </xdr:from>
    <xdr:ext cx="469744" cy="259045"/>
    <xdr:sp macro="" textlink="">
      <xdr:nvSpPr>
        <xdr:cNvPr id="509" name="【学校施設】&#10;一人当たり面積該当値テキスト">
          <a:extLst>
            <a:ext uri="{FF2B5EF4-FFF2-40B4-BE49-F238E27FC236}">
              <a16:creationId xmlns:a16="http://schemas.microsoft.com/office/drawing/2014/main" id="{67F1689A-C700-4C13-BEBE-297DB0BCF8F0}"/>
            </a:ext>
          </a:extLst>
        </xdr:cNvPr>
        <xdr:cNvSpPr txBox="1"/>
      </xdr:nvSpPr>
      <xdr:spPr>
        <a:xfrm>
          <a:off x="19547840" y="10517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43688</xdr:rowOff>
    </xdr:from>
    <xdr:to>
      <xdr:col>112</xdr:col>
      <xdr:colOff>38100</xdr:colOff>
      <xdr:row>63</xdr:row>
      <xdr:rowOff>145288</xdr:rowOff>
    </xdr:to>
    <xdr:sp macro="" textlink="">
      <xdr:nvSpPr>
        <xdr:cNvPr id="510" name="楕円 509">
          <a:extLst>
            <a:ext uri="{FF2B5EF4-FFF2-40B4-BE49-F238E27FC236}">
              <a16:creationId xmlns:a16="http://schemas.microsoft.com/office/drawing/2014/main" id="{64CC0C54-39D7-4DD5-8581-D5D470B97519}"/>
            </a:ext>
          </a:extLst>
        </xdr:cNvPr>
        <xdr:cNvSpPr/>
      </xdr:nvSpPr>
      <xdr:spPr>
        <a:xfrm>
          <a:off x="18735040" y="1060500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88392</xdr:rowOff>
    </xdr:from>
    <xdr:to>
      <xdr:col>116</xdr:col>
      <xdr:colOff>63500</xdr:colOff>
      <xdr:row>63</xdr:row>
      <xdr:rowOff>94488</xdr:rowOff>
    </xdr:to>
    <xdr:cxnSp macro="">
      <xdr:nvCxnSpPr>
        <xdr:cNvPr id="511" name="直線コネクタ 510">
          <a:extLst>
            <a:ext uri="{FF2B5EF4-FFF2-40B4-BE49-F238E27FC236}">
              <a16:creationId xmlns:a16="http://schemas.microsoft.com/office/drawing/2014/main" id="{F1B57CCA-5B52-43E9-8C19-9D5EE2E427FF}"/>
            </a:ext>
          </a:extLst>
        </xdr:cNvPr>
        <xdr:cNvCxnSpPr/>
      </xdr:nvCxnSpPr>
      <xdr:spPr>
        <a:xfrm flipV="1">
          <a:off x="18778220" y="10649712"/>
          <a:ext cx="73152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48641</xdr:rowOff>
    </xdr:from>
    <xdr:to>
      <xdr:col>107</xdr:col>
      <xdr:colOff>101600</xdr:colOff>
      <xdr:row>63</xdr:row>
      <xdr:rowOff>150241</xdr:rowOff>
    </xdr:to>
    <xdr:sp macro="" textlink="">
      <xdr:nvSpPr>
        <xdr:cNvPr id="512" name="楕円 511">
          <a:extLst>
            <a:ext uri="{FF2B5EF4-FFF2-40B4-BE49-F238E27FC236}">
              <a16:creationId xmlns:a16="http://schemas.microsoft.com/office/drawing/2014/main" id="{12B7C104-F8E1-4A62-A219-3CABF3FD54A2}"/>
            </a:ext>
          </a:extLst>
        </xdr:cNvPr>
        <xdr:cNvSpPr/>
      </xdr:nvSpPr>
      <xdr:spPr>
        <a:xfrm>
          <a:off x="17937480" y="10609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94488</xdr:rowOff>
    </xdr:from>
    <xdr:to>
      <xdr:col>111</xdr:col>
      <xdr:colOff>177800</xdr:colOff>
      <xdr:row>63</xdr:row>
      <xdr:rowOff>99441</xdr:rowOff>
    </xdr:to>
    <xdr:cxnSp macro="">
      <xdr:nvCxnSpPr>
        <xdr:cNvPr id="513" name="直線コネクタ 512">
          <a:extLst>
            <a:ext uri="{FF2B5EF4-FFF2-40B4-BE49-F238E27FC236}">
              <a16:creationId xmlns:a16="http://schemas.microsoft.com/office/drawing/2014/main" id="{A0B80FF5-C837-4303-862B-26A1DA9069C5}"/>
            </a:ext>
          </a:extLst>
        </xdr:cNvPr>
        <xdr:cNvCxnSpPr/>
      </xdr:nvCxnSpPr>
      <xdr:spPr>
        <a:xfrm flipV="1">
          <a:off x="17988280" y="10655808"/>
          <a:ext cx="78994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56261</xdr:rowOff>
    </xdr:from>
    <xdr:to>
      <xdr:col>102</xdr:col>
      <xdr:colOff>165100</xdr:colOff>
      <xdr:row>63</xdr:row>
      <xdr:rowOff>157861</xdr:rowOff>
    </xdr:to>
    <xdr:sp macro="" textlink="">
      <xdr:nvSpPr>
        <xdr:cNvPr id="514" name="楕円 513">
          <a:extLst>
            <a:ext uri="{FF2B5EF4-FFF2-40B4-BE49-F238E27FC236}">
              <a16:creationId xmlns:a16="http://schemas.microsoft.com/office/drawing/2014/main" id="{963B14C0-4F59-4415-9DDC-3C70C03B804A}"/>
            </a:ext>
          </a:extLst>
        </xdr:cNvPr>
        <xdr:cNvSpPr/>
      </xdr:nvSpPr>
      <xdr:spPr>
        <a:xfrm>
          <a:off x="17162780" y="10617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99441</xdr:rowOff>
    </xdr:from>
    <xdr:to>
      <xdr:col>107</xdr:col>
      <xdr:colOff>50800</xdr:colOff>
      <xdr:row>63</xdr:row>
      <xdr:rowOff>107061</xdr:rowOff>
    </xdr:to>
    <xdr:cxnSp macro="">
      <xdr:nvCxnSpPr>
        <xdr:cNvPr id="515" name="直線コネクタ 514">
          <a:extLst>
            <a:ext uri="{FF2B5EF4-FFF2-40B4-BE49-F238E27FC236}">
              <a16:creationId xmlns:a16="http://schemas.microsoft.com/office/drawing/2014/main" id="{08ABE6D7-3F6B-48CF-AFB7-DB7FB58243E8}"/>
            </a:ext>
          </a:extLst>
        </xdr:cNvPr>
        <xdr:cNvCxnSpPr/>
      </xdr:nvCxnSpPr>
      <xdr:spPr>
        <a:xfrm flipV="1">
          <a:off x="17213580" y="10660761"/>
          <a:ext cx="7747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57785</xdr:rowOff>
    </xdr:from>
    <xdr:to>
      <xdr:col>98</xdr:col>
      <xdr:colOff>38100</xdr:colOff>
      <xdr:row>63</xdr:row>
      <xdr:rowOff>159385</xdr:rowOff>
    </xdr:to>
    <xdr:sp macro="" textlink="">
      <xdr:nvSpPr>
        <xdr:cNvPr id="516" name="楕円 515">
          <a:extLst>
            <a:ext uri="{FF2B5EF4-FFF2-40B4-BE49-F238E27FC236}">
              <a16:creationId xmlns:a16="http://schemas.microsoft.com/office/drawing/2014/main" id="{340390F6-9EF3-47C7-B662-1428BE7AEBA2}"/>
            </a:ext>
          </a:extLst>
        </xdr:cNvPr>
        <xdr:cNvSpPr/>
      </xdr:nvSpPr>
      <xdr:spPr>
        <a:xfrm>
          <a:off x="16388080" y="1061910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107061</xdr:rowOff>
    </xdr:from>
    <xdr:to>
      <xdr:col>102</xdr:col>
      <xdr:colOff>114300</xdr:colOff>
      <xdr:row>63</xdr:row>
      <xdr:rowOff>108585</xdr:rowOff>
    </xdr:to>
    <xdr:cxnSp macro="">
      <xdr:nvCxnSpPr>
        <xdr:cNvPr id="517" name="直線コネクタ 516">
          <a:extLst>
            <a:ext uri="{FF2B5EF4-FFF2-40B4-BE49-F238E27FC236}">
              <a16:creationId xmlns:a16="http://schemas.microsoft.com/office/drawing/2014/main" id="{9FAC15BE-15E0-4AC0-9EC9-9AC3977646BC}"/>
            </a:ext>
          </a:extLst>
        </xdr:cNvPr>
        <xdr:cNvCxnSpPr/>
      </xdr:nvCxnSpPr>
      <xdr:spPr>
        <a:xfrm flipV="1">
          <a:off x="16431260" y="10668381"/>
          <a:ext cx="78232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60469</xdr:rowOff>
    </xdr:from>
    <xdr:ext cx="469744" cy="259045"/>
    <xdr:sp macro="" textlink="">
      <xdr:nvSpPr>
        <xdr:cNvPr id="518" name="n_1aveValue【学校施設】&#10;一人当たり面積">
          <a:extLst>
            <a:ext uri="{FF2B5EF4-FFF2-40B4-BE49-F238E27FC236}">
              <a16:creationId xmlns:a16="http://schemas.microsoft.com/office/drawing/2014/main" id="{38A7D866-01DE-4120-B1E4-394313E24CC3}"/>
            </a:ext>
          </a:extLst>
        </xdr:cNvPr>
        <xdr:cNvSpPr txBox="1"/>
      </xdr:nvSpPr>
      <xdr:spPr>
        <a:xfrm>
          <a:off x="18561127" y="10118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60469</xdr:rowOff>
    </xdr:from>
    <xdr:ext cx="469744" cy="259045"/>
    <xdr:sp macro="" textlink="">
      <xdr:nvSpPr>
        <xdr:cNvPr id="519" name="n_2aveValue【学校施設】&#10;一人当たり面積">
          <a:extLst>
            <a:ext uri="{FF2B5EF4-FFF2-40B4-BE49-F238E27FC236}">
              <a16:creationId xmlns:a16="http://schemas.microsoft.com/office/drawing/2014/main" id="{FD0F94D7-8887-4128-BD5D-7234D362F86B}"/>
            </a:ext>
          </a:extLst>
        </xdr:cNvPr>
        <xdr:cNvSpPr txBox="1"/>
      </xdr:nvSpPr>
      <xdr:spPr>
        <a:xfrm>
          <a:off x="17776267" y="10118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68089</xdr:rowOff>
    </xdr:from>
    <xdr:ext cx="469744" cy="259045"/>
    <xdr:sp macro="" textlink="">
      <xdr:nvSpPr>
        <xdr:cNvPr id="520" name="n_3aveValue【学校施設】&#10;一人当たり面積">
          <a:extLst>
            <a:ext uri="{FF2B5EF4-FFF2-40B4-BE49-F238E27FC236}">
              <a16:creationId xmlns:a16="http://schemas.microsoft.com/office/drawing/2014/main" id="{4C9985A4-F4E3-47AF-A465-B3FE68415999}"/>
            </a:ext>
          </a:extLst>
        </xdr:cNvPr>
        <xdr:cNvSpPr txBox="1"/>
      </xdr:nvSpPr>
      <xdr:spPr>
        <a:xfrm>
          <a:off x="17001567" y="101264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109999</xdr:rowOff>
    </xdr:from>
    <xdr:ext cx="469744" cy="259045"/>
    <xdr:sp macro="" textlink="">
      <xdr:nvSpPr>
        <xdr:cNvPr id="521" name="n_4aveValue【学校施設】&#10;一人当たり面積">
          <a:extLst>
            <a:ext uri="{FF2B5EF4-FFF2-40B4-BE49-F238E27FC236}">
              <a16:creationId xmlns:a16="http://schemas.microsoft.com/office/drawing/2014/main" id="{CF0AF8CA-0847-4C5D-9DB9-B24800D51476}"/>
            </a:ext>
          </a:extLst>
        </xdr:cNvPr>
        <xdr:cNvSpPr txBox="1"/>
      </xdr:nvSpPr>
      <xdr:spPr>
        <a:xfrm>
          <a:off x="16226867" y="10168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136415</xdr:rowOff>
    </xdr:from>
    <xdr:ext cx="469744" cy="259045"/>
    <xdr:sp macro="" textlink="">
      <xdr:nvSpPr>
        <xdr:cNvPr id="522" name="n_1mainValue【学校施設】&#10;一人当たり面積">
          <a:extLst>
            <a:ext uri="{FF2B5EF4-FFF2-40B4-BE49-F238E27FC236}">
              <a16:creationId xmlns:a16="http://schemas.microsoft.com/office/drawing/2014/main" id="{DDA74524-653C-4451-8D3F-3E5783099E9B}"/>
            </a:ext>
          </a:extLst>
        </xdr:cNvPr>
        <xdr:cNvSpPr txBox="1"/>
      </xdr:nvSpPr>
      <xdr:spPr>
        <a:xfrm>
          <a:off x="18561127" y="10697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141368</xdr:rowOff>
    </xdr:from>
    <xdr:ext cx="469744" cy="259045"/>
    <xdr:sp macro="" textlink="">
      <xdr:nvSpPr>
        <xdr:cNvPr id="523" name="n_2mainValue【学校施設】&#10;一人当たり面積">
          <a:extLst>
            <a:ext uri="{FF2B5EF4-FFF2-40B4-BE49-F238E27FC236}">
              <a16:creationId xmlns:a16="http://schemas.microsoft.com/office/drawing/2014/main" id="{5984EC0B-5E01-4525-B001-06CCF3625BF0}"/>
            </a:ext>
          </a:extLst>
        </xdr:cNvPr>
        <xdr:cNvSpPr txBox="1"/>
      </xdr:nvSpPr>
      <xdr:spPr>
        <a:xfrm>
          <a:off x="17776267" y="10702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148988</xdr:rowOff>
    </xdr:from>
    <xdr:ext cx="469744" cy="259045"/>
    <xdr:sp macro="" textlink="">
      <xdr:nvSpPr>
        <xdr:cNvPr id="524" name="n_3mainValue【学校施設】&#10;一人当たり面積">
          <a:extLst>
            <a:ext uri="{FF2B5EF4-FFF2-40B4-BE49-F238E27FC236}">
              <a16:creationId xmlns:a16="http://schemas.microsoft.com/office/drawing/2014/main" id="{07EFED36-0AF1-4FED-BCDE-ACF433A6E2E6}"/>
            </a:ext>
          </a:extLst>
        </xdr:cNvPr>
        <xdr:cNvSpPr txBox="1"/>
      </xdr:nvSpPr>
      <xdr:spPr>
        <a:xfrm>
          <a:off x="17001567" y="10710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150512</xdr:rowOff>
    </xdr:from>
    <xdr:ext cx="469744" cy="259045"/>
    <xdr:sp macro="" textlink="">
      <xdr:nvSpPr>
        <xdr:cNvPr id="525" name="n_4mainValue【学校施設】&#10;一人当たり面積">
          <a:extLst>
            <a:ext uri="{FF2B5EF4-FFF2-40B4-BE49-F238E27FC236}">
              <a16:creationId xmlns:a16="http://schemas.microsoft.com/office/drawing/2014/main" id="{F920F69C-E475-4277-BB49-4C291C07E764}"/>
            </a:ext>
          </a:extLst>
        </xdr:cNvPr>
        <xdr:cNvSpPr txBox="1"/>
      </xdr:nvSpPr>
      <xdr:spPr>
        <a:xfrm>
          <a:off x="16226867" y="10711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6" name="正方形/長方形 525">
          <a:extLst>
            <a:ext uri="{FF2B5EF4-FFF2-40B4-BE49-F238E27FC236}">
              <a16:creationId xmlns:a16="http://schemas.microsoft.com/office/drawing/2014/main" id="{5558A0E5-8C4C-40DF-98E5-DAFD24A6B73D}"/>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7" name="正方形/長方形 526">
          <a:extLst>
            <a:ext uri="{FF2B5EF4-FFF2-40B4-BE49-F238E27FC236}">
              <a16:creationId xmlns:a16="http://schemas.microsoft.com/office/drawing/2014/main" id="{09797837-6976-425F-9803-BE85D890D9C1}"/>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8" name="正方形/長方形 527">
          <a:extLst>
            <a:ext uri="{FF2B5EF4-FFF2-40B4-BE49-F238E27FC236}">
              <a16:creationId xmlns:a16="http://schemas.microsoft.com/office/drawing/2014/main" id="{D5806416-76CB-47CF-9A1C-613B0D9733E5}"/>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9" name="正方形/長方形 528">
          <a:extLst>
            <a:ext uri="{FF2B5EF4-FFF2-40B4-BE49-F238E27FC236}">
              <a16:creationId xmlns:a16="http://schemas.microsoft.com/office/drawing/2014/main" id="{8B7E7981-5B2C-4F69-8FE8-B3D791C2CCB1}"/>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0" name="正方形/長方形 529">
          <a:extLst>
            <a:ext uri="{FF2B5EF4-FFF2-40B4-BE49-F238E27FC236}">
              <a16:creationId xmlns:a16="http://schemas.microsoft.com/office/drawing/2014/main" id="{2A6FBFF9-6517-424A-9DCF-7D2C6639FC63}"/>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1" name="正方形/長方形 530">
          <a:extLst>
            <a:ext uri="{FF2B5EF4-FFF2-40B4-BE49-F238E27FC236}">
              <a16:creationId xmlns:a16="http://schemas.microsoft.com/office/drawing/2014/main" id="{05327C40-F652-46A8-8015-4448C77E63FE}"/>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2" name="正方形/長方形 531">
          <a:extLst>
            <a:ext uri="{FF2B5EF4-FFF2-40B4-BE49-F238E27FC236}">
              <a16:creationId xmlns:a16="http://schemas.microsoft.com/office/drawing/2014/main" id="{27A92087-5745-445F-A009-D965AF616516}"/>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3" name="正方形/長方形 532">
          <a:extLst>
            <a:ext uri="{FF2B5EF4-FFF2-40B4-BE49-F238E27FC236}">
              <a16:creationId xmlns:a16="http://schemas.microsoft.com/office/drawing/2014/main" id="{406EC14D-A15F-4AB3-B0F6-17A4A090A372}"/>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4" name="テキスト ボックス 533">
          <a:extLst>
            <a:ext uri="{FF2B5EF4-FFF2-40B4-BE49-F238E27FC236}">
              <a16:creationId xmlns:a16="http://schemas.microsoft.com/office/drawing/2014/main" id="{9970727E-1AC1-456C-BDEE-A475EB50A0B4}"/>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5" name="直線コネクタ 534">
          <a:extLst>
            <a:ext uri="{FF2B5EF4-FFF2-40B4-BE49-F238E27FC236}">
              <a16:creationId xmlns:a16="http://schemas.microsoft.com/office/drawing/2014/main" id="{00BEDE70-DE76-4ADC-AB8A-52CB839D44FA}"/>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6" name="テキスト ボックス 535">
          <a:extLst>
            <a:ext uri="{FF2B5EF4-FFF2-40B4-BE49-F238E27FC236}">
              <a16:creationId xmlns:a16="http://schemas.microsoft.com/office/drawing/2014/main" id="{E3049BA3-5110-401A-89CA-1CB40C7704BD}"/>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37" name="直線コネクタ 536">
          <a:extLst>
            <a:ext uri="{FF2B5EF4-FFF2-40B4-BE49-F238E27FC236}">
              <a16:creationId xmlns:a16="http://schemas.microsoft.com/office/drawing/2014/main" id="{117D65E4-CE17-4097-A691-D6C2B8AAE6AE}"/>
            </a:ext>
          </a:extLst>
        </xdr:cNvPr>
        <xdr:cNvCxnSpPr/>
      </xdr:nvCxnSpPr>
      <xdr:spPr>
        <a:xfrm>
          <a:off x="10960100" y="1458576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38" name="テキスト ボックス 537">
          <a:extLst>
            <a:ext uri="{FF2B5EF4-FFF2-40B4-BE49-F238E27FC236}">
              <a16:creationId xmlns:a16="http://schemas.microsoft.com/office/drawing/2014/main" id="{05CEE7BB-8455-4B83-BB56-D297E482F86C}"/>
            </a:ext>
          </a:extLst>
        </xdr:cNvPr>
        <xdr:cNvSpPr txBox="1"/>
      </xdr:nvSpPr>
      <xdr:spPr>
        <a:xfrm>
          <a:off x="105615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39" name="直線コネクタ 538">
          <a:extLst>
            <a:ext uri="{FF2B5EF4-FFF2-40B4-BE49-F238E27FC236}">
              <a16:creationId xmlns:a16="http://schemas.microsoft.com/office/drawing/2014/main" id="{F2D9578B-4C72-4A60-9271-CC08B3D96368}"/>
            </a:ext>
          </a:extLst>
        </xdr:cNvPr>
        <xdr:cNvCxnSpPr/>
      </xdr:nvCxnSpPr>
      <xdr:spPr>
        <a:xfrm>
          <a:off x="10960100" y="1426300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40" name="テキスト ボックス 539">
          <a:extLst>
            <a:ext uri="{FF2B5EF4-FFF2-40B4-BE49-F238E27FC236}">
              <a16:creationId xmlns:a16="http://schemas.microsoft.com/office/drawing/2014/main" id="{6AA57D09-B076-4971-A59B-03607EFCE904}"/>
            </a:ext>
          </a:extLst>
        </xdr:cNvPr>
        <xdr:cNvSpPr txBox="1"/>
      </xdr:nvSpPr>
      <xdr:spPr>
        <a:xfrm>
          <a:off x="1060276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41" name="直線コネクタ 540">
          <a:extLst>
            <a:ext uri="{FF2B5EF4-FFF2-40B4-BE49-F238E27FC236}">
              <a16:creationId xmlns:a16="http://schemas.microsoft.com/office/drawing/2014/main" id="{52CA3BEF-0C3F-48B4-B47D-5D8440FCEC33}"/>
            </a:ext>
          </a:extLst>
        </xdr:cNvPr>
        <xdr:cNvCxnSpPr/>
      </xdr:nvCxnSpPr>
      <xdr:spPr>
        <a:xfrm>
          <a:off x="10960100" y="1394405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42" name="テキスト ボックス 541">
          <a:extLst>
            <a:ext uri="{FF2B5EF4-FFF2-40B4-BE49-F238E27FC236}">
              <a16:creationId xmlns:a16="http://schemas.microsoft.com/office/drawing/2014/main" id="{263EEF52-E0BB-4459-9F48-040D1B88C426}"/>
            </a:ext>
          </a:extLst>
        </xdr:cNvPr>
        <xdr:cNvSpPr txBox="1"/>
      </xdr:nvSpPr>
      <xdr:spPr>
        <a:xfrm>
          <a:off x="1060276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43" name="直線コネクタ 542">
          <a:extLst>
            <a:ext uri="{FF2B5EF4-FFF2-40B4-BE49-F238E27FC236}">
              <a16:creationId xmlns:a16="http://schemas.microsoft.com/office/drawing/2014/main" id="{DA161AA2-5342-4DC1-99DF-64A4F5D42DD6}"/>
            </a:ext>
          </a:extLst>
        </xdr:cNvPr>
        <xdr:cNvCxnSpPr/>
      </xdr:nvCxnSpPr>
      <xdr:spPr>
        <a:xfrm>
          <a:off x="10960100" y="1362510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44" name="テキスト ボックス 543">
          <a:extLst>
            <a:ext uri="{FF2B5EF4-FFF2-40B4-BE49-F238E27FC236}">
              <a16:creationId xmlns:a16="http://schemas.microsoft.com/office/drawing/2014/main" id="{C3E15890-ED7A-4621-B46C-6BDB6604C786}"/>
            </a:ext>
          </a:extLst>
        </xdr:cNvPr>
        <xdr:cNvSpPr txBox="1"/>
      </xdr:nvSpPr>
      <xdr:spPr>
        <a:xfrm>
          <a:off x="1060276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45" name="直線コネクタ 544">
          <a:extLst>
            <a:ext uri="{FF2B5EF4-FFF2-40B4-BE49-F238E27FC236}">
              <a16:creationId xmlns:a16="http://schemas.microsoft.com/office/drawing/2014/main" id="{310D86E3-C78B-493E-BC67-15C7D0718FC3}"/>
            </a:ext>
          </a:extLst>
        </xdr:cNvPr>
        <xdr:cNvCxnSpPr/>
      </xdr:nvCxnSpPr>
      <xdr:spPr>
        <a:xfrm>
          <a:off x="10960100" y="1330615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46" name="テキスト ボックス 545">
          <a:extLst>
            <a:ext uri="{FF2B5EF4-FFF2-40B4-BE49-F238E27FC236}">
              <a16:creationId xmlns:a16="http://schemas.microsoft.com/office/drawing/2014/main" id="{2544E2BA-230D-4483-AFB0-FDE8FD10822C}"/>
            </a:ext>
          </a:extLst>
        </xdr:cNvPr>
        <xdr:cNvSpPr txBox="1"/>
      </xdr:nvSpPr>
      <xdr:spPr>
        <a:xfrm>
          <a:off x="1060276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47" name="直線コネクタ 546">
          <a:extLst>
            <a:ext uri="{FF2B5EF4-FFF2-40B4-BE49-F238E27FC236}">
              <a16:creationId xmlns:a16="http://schemas.microsoft.com/office/drawing/2014/main" id="{F30328C7-E685-44E1-9CC3-CE181E70784F}"/>
            </a:ext>
          </a:extLst>
        </xdr:cNvPr>
        <xdr:cNvCxnSpPr/>
      </xdr:nvCxnSpPr>
      <xdr:spPr>
        <a:xfrm>
          <a:off x="10960100" y="1298720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48" name="テキスト ボックス 547">
          <a:extLst>
            <a:ext uri="{FF2B5EF4-FFF2-40B4-BE49-F238E27FC236}">
              <a16:creationId xmlns:a16="http://schemas.microsoft.com/office/drawing/2014/main" id="{733E0BA0-167A-4A87-A2FC-1F8EEC8583B7}"/>
            </a:ext>
          </a:extLst>
        </xdr:cNvPr>
        <xdr:cNvSpPr txBox="1"/>
      </xdr:nvSpPr>
      <xdr:spPr>
        <a:xfrm>
          <a:off x="1066688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9" name="直線コネクタ 548">
          <a:extLst>
            <a:ext uri="{FF2B5EF4-FFF2-40B4-BE49-F238E27FC236}">
              <a16:creationId xmlns:a16="http://schemas.microsoft.com/office/drawing/2014/main" id="{5EC7FCA6-6FE1-4157-B172-98506B73456D}"/>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50" name="【児童館】&#10;有形固定資産減価償却率グラフ枠">
          <a:extLst>
            <a:ext uri="{FF2B5EF4-FFF2-40B4-BE49-F238E27FC236}">
              <a16:creationId xmlns:a16="http://schemas.microsoft.com/office/drawing/2014/main" id="{07BEF29B-9B3F-4433-8FB4-2A654C3ABF85}"/>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67492</xdr:rowOff>
    </xdr:from>
    <xdr:to>
      <xdr:col>85</xdr:col>
      <xdr:colOff>126364</xdr:colOff>
      <xdr:row>86</xdr:row>
      <xdr:rowOff>168729</xdr:rowOff>
    </xdr:to>
    <xdr:cxnSp macro="">
      <xdr:nvCxnSpPr>
        <xdr:cNvPr id="551" name="直線コネクタ 550">
          <a:extLst>
            <a:ext uri="{FF2B5EF4-FFF2-40B4-BE49-F238E27FC236}">
              <a16:creationId xmlns:a16="http://schemas.microsoft.com/office/drawing/2014/main" id="{44C7897C-6500-4AEA-B183-9F9F5575A60D}"/>
            </a:ext>
          </a:extLst>
        </xdr:cNvPr>
        <xdr:cNvCxnSpPr/>
      </xdr:nvCxnSpPr>
      <xdr:spPr>
        <a:xfrm flipV="1">
          <a:off x="14375764" y="13143412"/>
          <a:ext cx="0" cy="14423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52" name="【児童館】&#10;有形固定資産減価償却率最小値テキスト">
          <a:extLst>
            <a:ext uri="{FF2B5EF4-FFF2-40B4-BE49-F238E27FC236}">
              <a16:creationId xmlns:a16="http://schemas.microsoft.com/office/drawing/2014/main" id="{857FC504-3E70-48E6-B650-23DD3E35AED0}"/>
            </a:ext>
          </a:extLst>
        </xdr:cNvPr>
        <xdr:cNvSpPr txBox="1"/>
      </xdr:nvSpPr>
      <xdr:spPr>
        <a:xfrm>
          <a:off x="1441450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53" name="直線コネクタ 552">
          <a:extLst>
            <a:ext uri="{FF2B5EF4-FFF2-40B4-BE49-F238E27FC236}">
              <a16:creationId xmlns:a16="http://schemas.microsoft.com/office/drawing/2014/main" id="{FAD456F6-2989-464F-B4D1-91A5F1CB82C3}"/>
            </a:ext>
          </a:extLst>
        </xdr:cNvPr>
        <xdr:cNvCxnSpPr/>
      </xdr:nvCxnSpPr>
      <xdr:spPr>
        <a:xfrm>
          <a:off x="1428750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14169</xdr:rowOff>
    </xdr:from>
    <xdr:ext cx="340478" cy="259045"/>
    <xdr:sp macro="" textlink="">
      <xdr:nvSpPr>
        <xdr:cNvPr id="554" name="【児童館】&#10;有形固定資産減価償却率最大値テキスト">
          <a:extLst>
            <a:ext uri="{FF2B5EF4-FFF2-40B4-BE49-F238E27FC236}">
              <a16:creationId xmlns:a16="http://schemas.microsoft.com/office/drawing/2014/main" id="{4F7D58AD-3351-48F9-8A9F-A4F8F34BEF3A}"/>
            </a:ext>
          </a:extLst>
        </xdr:cNvPr>
        <xdr:cNvSpPr txBox="1"/>
      </xdr:nvSpPr>
      <xdr:spPr>
        <a:xfrm>
          <a:off x="14414500" y="1292244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67492</xdr:rowOff>
    </xdr:from>
    <xdr:to>
      <xdr:col>86</xdr:col>
      <xdr:colOff>25400</xdr:colOff>
      <xdr:row>78</xdr:row>
      <xdr:rowOff>67492</xdr:rowOff>
    </xdr:to>
    <xdr:cxnSp macro="">
      <xdr:nvCxnSpPr>
        <xdr:cNvPr id="555" name="直線コネクタ 554">
          <a:extLst>
            <a:ext uri="{FF2B5EF4-FFF2-40B4-BE49-F238E27FC236}">
              <a16:creationId xmlns:a16="http://schemas.microsoft.com/office/drawing/2014/main" id="{05E281BB-7F2C-4FC9-8621-BA634FF7FFCE}"/>
            </a:ext>
          </a:extLst>
        </xdr:cNvPr>
        <xdr:cNvCxnSpPr/>
      </xdr:nvCxnSpPr>
      <xdr:spPr>
        <a:xfrm>
          <a:off x="14287500" y="1314341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89825</xdr:rowOff>
    </xdr:from>
    <xdr:ext cx="405111" cy="259045"/>
    <xdr:sp macro="" textlink="">
      <xdr:nvSpPr>
        <xdr:cNvPr id="556" name="【児童館】&#10;有形固定資産減価償却率平均値テキスト">
          <a:extLst>
            <a:ext uri="{FF2B5EF4-FFF2-40B4-BE49-F238E27FC236}">
              <a16:creationId xmlns:a16="http://schemas.microsoft.com/office/drawing/2014/main" id="{03B8FD3F-496A-4F19-885F-E16BC18227CE}"/>
            </a:ext>
          </a:extLst>
        </xdr:cNvPr>
        <xdr:cNvSpPr txBox="1"/>
      </xdr:nvSpPr>
      <xdr:spPr>
        <a:xfrm>
          <a:off x="14414500" y="138363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111398</xdr:rowOff>
    </xdr:from>
    <xdr:to>
      <xdr:col>85</xdr:col>
      <xdr:colOff>177800</xdr:colOff>
      <xdr:row>83</xdr:row>
      <xdr:rowOff>41548</xdr:rowOff>
    </xdr:to>
    <xdr:sp macro="" textlink="">
      <xdr:nvSpPr>
        <xdr:cNvPr id="557" name="フローチャート: 判断 556">
          <a:extLst>
            <a:ext uri="{FF2B5EF4-FFF2-40B4-BE49-F238E27FC236}">
              <a16:creationId xmlns:a16="http://schemas.microsoft.com/office/drawing/2014/main" id="{8521C7B1-52B7-4630-8B7E-71ABC03A8D1B}"/>
            </a:ext>
          </a:extLst>
        </xdr:cNvPr>
        <xdr:cNvSpPr/>
      </xdr:nvSpPr>
      <xdr:spPr>
        <a:xfrm>
          <a:off x="14325600" y="13857878"/>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85271</xdr:rowOff>
    </xdr:from>
    <xdr:to>
      <xdr:col>81</xdr:col>
      <xdr:colOff>101600</xdr:colOff>
      <xdr:row>83</xdr:row>
      <xdr:rowOff>15421</xdr:rowOff>
    </xdr:to>
    <xdr:sp macro="" textlink="">
      <xdr:nvSpPr>
        <xdr:cNvPr id="558" name="フローチャート: 判断 557">
          <a:extLst>
            <a:ext uri="{FF2B5EF4-FFF2-40B4-BE49-F238E27FC236}">
              <a16:creationId xmlns:a16="http://schemas.microsoft.com/office/drawing/2014/main" id="{474A313D-8BA6-4DCE-BF20-245775960AD4}"/>
            </a:ext>
          </a:extLst>
        </xdr:cNvPr>
        <xdr:cNvSpPr/>
      </xdr:nvSpPr>
      <xdr:spPr>
        <a:xfrm>
          <a:off x="13578840" y="138317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50981</xdr:rowOff>
    </xdr:from>
    <xdr:to>
      <xdr:col>76</xdr:col>
      <xdr:colOff>165100</xdr:colOff>
      <xdr:row>82</xdr:row>
      <xdr:rowOff>152581</xdr:rowOff>
    </xdr:to>
    <xdr:sp macro="" textlink="">
      <xdr:nvSpPr>
        <xdr:cNvPr id="559" name="フローチャート: 判断 558">
          <a:extLst>
            <a:ext uri="{FF2B5EF4-FFF2-40B4-BE49-F238E27FC236}">
              <a16:creationId xmlns:a16="http://schemas.microsoft.com/office/drawing/2014/main" id="{758064F3-3601-44FA-A39C-ABDDB91CD2AC}"/>
            </a:ext>
          </a:extLst>
        </xdr:cNvPr>
        <xdr:cNvSpPr/>
      </xdr:nvSpPr>
      <xdr:spPr>
        <a:xfrm>
          <a:off x="12804140" y="13797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15058</xdr:rowOff>
    </xdr:from>
    <xdr:to>
      <xdr:col>72</xdr:col>
      <xdr:colOff>38100</xdr:colOff>
      <xdr:row>82</xdr:row>
      <xdr:rowOff>116658</xdr:rowOff>
    </xdr:to>
    <xdr:sp macro="" textlink="">
      <xdr:nvSpPr>
        <xdr:cNvPr id="560" name="フローチャート: 判断 559">
          <a:extLst>
            <a:ext uri="{FF2B5EF4-FFF2-40B4-BE49-F238E27FC236}">
              <a16:creationId xmlns:a16="http://schemas.microsoft.com/office/drawing/2014/main" id="{6CC0599C-ADD5-4AEB-81D5-71369DA88DBF}"/>
            </a:ext>
          </a:extLst>
        </xdr:cNvPr>
        <xdr:cNvSpPr/>
      </xdr:nvSpPr>
      <xdr:spPr>
        <a:xfrm>
          <a:off x="12029440" y="1376153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47716</xdr:rowOff>
    </xdr:from>
    <xdr:to>
      <xdr:col>67</xdr:col>
      <xdr:colOff>101600</xdr:colOff>
      <xdr:row>83</xdr:row>
      <xdr:rowOff>149316</xdr:rowOff>
    </xdr:to>
    <xdr:sp macro="" textlink="">
      <xdr:nvSpPr>
        <xdr:cNvPr id="561" name="フローチャート: 判断 560">
          <a:extLst>
            <a:ext uri="{FF2B5EF4-FFF2-40B4-BE49-F238E27FC236}">
              <a16:creationId xmlns:a16="http://schemas.microsoft.com/office/drawing/2014/main" id="{E76AEAB8-8DBA-48F6-AFCB-4CAB300D982C}"/>
            </a:ext>
          </a:extLst>
        </xdr:cNvPr>
        <xdr:cNvSpPr/>
      </xdr:nvSpPr>
      <xdr:spPr>
        <a:xfrm>
          <a:off x="11231880" y="13961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2" name="テキスト ボックス 561">
          <a:extLst>
            <a:ext uri="{FF2B5EF4-FFF2-40B4-BE49-F238E27FC236}">
              <a16:creationId xmlns:a16="http://schemas.microsoft.com/office/drawing/2014/main" id="{F6F802CD-FCF2-4362-89FC-2BFB22C7A15F}"/>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3" name="テキスト ボックス 562">
          <a:extLst>
            <a:ext uri="{FF2B5EF4-FFF2-40B4-BE49-F238E27FC236}">
              <a16:creationId xmlns:a16="http://schemas.microsoft.com/office/drawing/2014/main" id="{24EBAD56-371D-466F-8319-B7000D13CF2B}"/>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4" name="テキスト ボックス 563">
          <a:extLst>
            <a:ext uri="{FF2B5EF4-FFF2-40B4-BE49-F238E27FC236}">
              <a16:creationId xmlns:a16="http://schemas.microsoft.com/office/drawing/2014/main" id="{24AD6AAA-2BB9-4599-A838-855E2F1F4995}"/>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5" name="テキスト ボックス 564">
          <a:extLst>
            <a:ext uri="{FF2B5EF4-FFF2-40B4-BE49-F238E27FC236}">
              <a16:creationId xmlns:a16="http://schemas.microsoft.com/office/drawing/2014/main" id="{10E204E2-0082-41BF-B10C-BFA70219597A}"/>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6" name="テキスト ボックス 565">
          <a:extLst>
            <a:ext uri="{FF2B5EF4-FFF2-40B4-BE49-F238E27FC236}">
              <a16:creationId xmlns:a16="http://schemas.microsoft.com/office/drawing/2014/main" id="{61699C5A-3D9B-440F-945F-F0256D310189}"/>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29755</xdr:rowOff>
    </xdr:from>
    <xdr:to>
      <xdr:col>85</xdr:col>
      <xdr:colOff>177800</xdr:colOff>
      <xdr:row>82</xdr:row>
      <xdr:rowOff>131355</xdr:rowOff>
    </xdr:to>
    <xdr:sp macro="" textlink="">
      <xdr:nvSpPr>
        <xdr:cNvPr id="567" name="楕円 566">
          <a:extLst>
            <a:ext uri="{FF2B5EF4-FFF2-40B4-BE49-F238E27FC236}">
              <a16:creationId xmlns:a16="http://schemas.microsoft.com/office/drawing/2014/main" id="{632AD26D-2ADB-4B43-A21D-ED1D1BD5FE80}"/>
            </a:ext>
          </a:extLst>
        </xdr:cNvPr>
        <xdr:cNvSpPr/>
      </xdr:nvSpPr>
      <xdr:spPr>
        <a:xfrm>
          <a:off x="14325600" y="13776235"/>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52632</xdr:rowOff>
    </xdr:from>
    <xdr:ext cx="405111" cy="259045"/>
    <xdr:sp macro="" textlink="">
      <xdr:nvSpPr>
        <xdr:cNvPr id="568" name="【児童館】&#10;有形固定資産減価償却率該当値テキスト">
          <a:extLst>
            <a:ext uri="{FF2B5EF4-FFF2-40B4-BE49-F238E27FC236}">
              <a16:creationId xmlns:a16="http://schemas.microsoft.com/office/drawing/2014/main" id="{E1EB620E-2968-47D5-A49B-13CCD3B83102}"/>
            </a:ext>
          </a:extLst>
        </xdr:cNvPr>
        <xdr:cNvSpPr txBox="1"/>
      </xdr:nvSpPr>
      <xdr:spPr>
        <a:xfrm>
          <a:off x="14414500" y="13631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144055</xdr:rowOff>
    </xdr:from>
    <xdr:to>
      <xdr:col>81</xdr:col>
      <xdr:colOff>101600</xdr:colOff>
      <xdr:row>81</xdr:row>
      <xdr:rowOff>74205</xdr:rowOff>
    </xdr:to>
    <xdr:sp macro="" textlink="">
      <xdr:nvSpPr>
        <xdr:cNvPr id="569" name="楕円 568">
          <a:extLst>
            <a:ext uri="{FF2B5EF4-FFF2-40B4-BE49-F238E27FC236}">
              <a16:creationId xmlns:a16="http://schemas.microsoft.com/office/drawing/2014/main" id="{E6553AAA-8FBD-44B4-B713-3BD9D8058201}"/>
            </a:ext>
          </a:extLst>
        </xdr:cNvPr>
        <xdr:cNvSpPr/>
      </xdr:nvSpPr>
      <xdr:spPr>
        <a:xfrm>
          <a:off x="13578840" y="135552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23405</xdr:rowOff>
    </xdr:from>
    <xdr:to>
      <xdr:col>85</xdr:col>
      <xdr:colOff>127000</xdr:colOff>
      <xdr:row>82</xdr:row>
      <xdr:rowOff>80555</xdr:rowOff>
    </xdr:to>
    <xdr:cxnSp macro="">
      <xdr:nvCxnSpPr>
        <xdr:cNvPr id="570" name="直線コネクタ 569">
          <a:extLst>
            <a:ext uri="{FF2B5EF4-FFF2-40B4-BE49-F238E27FC236}">
              <a16:creationId xmlns:a16="http://schemas.microsoft.com/office/drawing/2014/main" id="{1AB2B178-F24F-4D29-84B1-AC70DFE2526B}"/>
            </a:ext>
          </a:extLst>
        </xdr:cNvPr>
        <xdr:cNvCxnSpPr/>
      </xdr:nvCxnSpPr>
      <xdr:spPr>
        <a:xfrm>
          <a:off x="13629640" y="13602245"/>
          <a:ext cx="746760" cy="224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86905</xdr:rowOff>
    </xdr:from>
    <xdr:to>
      <xdr:col>76</xdr:col>
      <xdr:colOff>165100</xdr:colOff>
      <xdr:row>80</xdr:row>
      <xdr:rowOff>17055</xdr:rowOff>
    </xdr:to>
    <xdr:sp macro="" textlink="">
      <xdr:nvSpPr>
        <xdr:cNvPr id="571" name="楕円 570">
          <a:extLst>
            <a:ext uri="{FF2B5EF4-FFF2-40B4-BE49-F238E27FC236}">
              <a16:creationId xmlns:a16="http://schemas.microsoft.com/office/drawing/2014/main" id="{3108FEB0-3994-46A8-AD73-D1E03D5FF962}"/>
            </a:ext>
          </a:extLst>
        </xdr:cNvPr>
        <xdr:cNvSpPr/>
      </xdr:nvSpPr>
      <xdr:spPr>
        <a:xfrm>
          <a:off x="12804140" y="133304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137705</xdr:rowOff>
    </xdr:from>
    <xdr:to>
      <xdr:col>81</xdr:col>
      <xdr:colOff>50800</xdr:colOff>
      <xdr:row>81</xdr:row>
      <xdr:rowOff>23405</xdr:rowOff>
    </xdr:to>
    <xdr:cxnSp macro="">
      <xdr:nvCxnSpPr>
        <xdr:cNvPr id="572" name="直線コネクタ 571">
          <a:extLst>
            <a:ext uri="{FF2B5EF4-FFF2-40B4-BE49-F238E27FC236}">
              <a16:creationId xmlns:a16="http://schemas.microsoft.com/office/drawing/2014/main" id="{1BF471E1-CDBE-4AC3-AE27-C4705B519C89}"/>
            </a:ext>
          </a:extLst>
        </xdr:cNvPr>
        <xdr:cNvCxnSpPr/>
      </xdr:nvCxnSpPr>
      <xdr:spPr>
        <a:xfrm>
          <a:off x="12854940" y="13381265"/>
          <a:ext cx="774700" cy="220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28121</xdr:rowOff>
    </xdr:from>
    <xdr:to>
      <xdr:col>72</xdr:col>
      <xdr:colOff>38100</xdr:colOff>
      <xdr:row>78</xdr:row>
      <xdr:rowOff>129721</xdr:rowOff>
    </xdr:to>
    <xdr:sp macro="" textlink="">
      <xdr:nvSpPr>
        <xdr:cNvPr id="573" name="楕円 572">
          <a:extLst>
            <a:ext uri="{FF2B5EF4-FFF2-40B4-BE49-F238E27FC236}">
              <a16:creationId xmlns:a16="http://schemas.microsoft.com/office/drawing/2014/main" id="{FE1F9708-0DCE-4960-A492-3B16EF6528CB}"/>
            </a:ext>
          </a:extLst>
        </xdr:cNvPr>
        <xdr:cNvSpPr/>
      </xdr:nvSpPr>
      <xdr:spPr>
        <a:xfrm>
          <a:off x="12029440" y="1310404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78921</xdr:rowOff>
    </xdr:from>
    <xdr:to>
      <xdr:col>76</xdr:col>
      <xdr:colOff>114300</xdr:colOff>
      <xdr:row>79</xdr:row>
      <xdr:rowOff>137705</xdr:rowOff>
    </xdr:to>
    <xdr:cxnSp macro="">
      <xdr:nvCxnSpPr>
        <xdr:cNvPr id="574" name="直線コネクタ 573">
          <a:extLst>
            <a:ext uri="{FF2B5EF4-FFF2-40B4-BE49-F238E27FC236}">
              <a16:creationId xmlns:a16="http://schemas.microsoft.com/office/drawing/2014/main" id="{EFFD0105-5448-4A1D-ABFD-489C341069B9}"/>
            </a:ext>
          </a:extLst>
        </xdr:cNvPr>
        <xdr:cNvCxnSpPr/>
      </xdr:nvCxnSpPr>
      <xdr:spPr>
        <a:xfrm>
          <a:off x="12072620" y="13154841"/>
          <a:ext cx="782320" cy="226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6548</xdr:rowOff>
    </xdr:from>
    <xdr:ext cx="405111" cy="259045"/>
    <xdr:sp macro="" textlink="">
      <xdr:nvSpPr>
        <xdr:cNvPr id="575" name="n_1aveValue【児童館】&#10;有形固定資産減価償却率">
          <a:extLst>
            <a:ext uri="{FF2B5EF4-FFF2-40B4-BE49-F238E27FC236}">
              <a16:creationId xmlns:a16="http://schemas.microsoft.com/office/drawing/2014/main" id="{ED7537C1-35B3-4A9F-9E67-8D4E0DD9981B}"/>
            </a:ext>
          </a:extLst>
        </xdr:cNvPr>
        <xdr:cNvSpPr txBox="1"/>
      </xdr:nvSpPr>
      <xdr:spPr>
        <a:xfrm>
          <a:off x="13437244" y="139206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143708</xdr:rowOff>
    </xdr:from>
    <xdr:ext cx="405111" cy="259045"/>
    <xdr:sp macro="" textlink="">
      <xdr:nvSpPr>
        <xdr:cNvPr id="576" name="n_2aveValue【児童館】&#10;有形固定資産減価償却率">
          <a:extLst>
            <a:ext uri="{FF2B5EF4-FFF2-40B4-BE49-F238E27FC236}">
              <a16:creationId xmlns:a16="http://schemas.microsoft.com/office/drawing/2014/main" id="{294F9F41-E1C7-4419-85CC-6AFB0F8C11BF}"/>
            </a:ext>
          </a:extLst>
        </xdr:cNvPr>
        <xdr:cNvSpPr txBox="1"/>
      </xdr:nvSpPr>
      <xdr:spPr>
        <a:xfrm>
          <a:off x="12675244" y="13890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107785</xdr:rowOff>
    </xdr:from>
    <xdr:ext cx="405111" cy="259045"/>
    <xdr:sp macro="" textlink="">
      <xdr:nvSpPr>
        <xdr:cNvPr id="577" name="n_3aveValue【児童館】&#10;有形固定資産減価償却率">
          <a:extLst>
            <a:ext uri="{FF2B5EF4-FFF2-40B4-BE49-F238E27FC236}">
              <a16:creationId xmlns:a16="http://schemas.microsoft.com/office/drawing/2014/main" id="{4A374021-0B8B-4F52-A7F8-E34D241420E2}"/>
            </a:ext>
          </a:extLst>
        </xdr:cNvPr>
        <xdr:cNvSpPr txBox="1"/>
      </xdr:nvSpPr>
      <xdr:spPr>
        <a:xfrm>
          <a:off x="11900544" y="13854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165843</xdr:rowOff>
    </xdr:from>
    <xdr:ext cx="405111" cy="259045"/>
    <xdr:sp macro="" textlink="">
      <xdr:nvSpPr>
        <xdr:cNvPr id="578" name="n_4aveValue【児童館】&#10;有形固定資産減価償却率">
          <a:extLst>
            <a:ext uri="{FF2B5EF4-FFF2-40B4-BE49-F238E27FC236}">
              <a16:creationId xmlns:a16="http://schemas.microsoft.com/office/drawing/2014/main" id="{E0589F3E-6B86-4826-A907-3565DA5909C3}"/>
            </a:ext>
          </a:extLst>
        </xdr:cNvPr>
        <xdr:cNvSpPr txBox="1"/>
      </xdr:nvSpPr>
      <xdr:spPr>
        <a:xfrm>
          <a:off x="11102984" y="13744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90732</xdr:rowOff>
    </xdr:from>
    <xdr:ext cx="405111" cy="259045"/>
    <xdr:sp macro="" textlink="">
      <xdr:nvSpPr>
        <xdr:cNvPr id="579" name="n_1mainValue【児童館】&#10;有形固定資産減価償却率">
          <a:extLst>
            <a:ext uri="{FF2B5EF4-FFF2-40B4-BE49-F238E27FC236}">
              <a16:creationId xmlns:a16="http://schemas.microsoft.com/office/drawing/2014/main" id="{1813B79B-ADD1-4145-90DE-ECE428D0BA09}"/>
            </a:ext>
          </a:extLst>
        </xdr:cNvPr>
        <xdr:cNvSpPr txBox="1"/>
      </xdr:nvSpPr>
      <xdr:spPr>
        <a:xfrm>
          <a:off x="13437244" y="13334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33582</xdr:rowOff>
    </xdr:from>
    <xdr:ext cx="405111" cy="259045"/>
    <xdr:sp macro="" textlink="">
      <xdr:nvSpPr>
        <xdr:cNvPr id="580" name="n_2mainValue【児童館】&#10;有形固定資産減価償却率">
          <a:extLst>
            <a:ext uri="{FF2B5EF4-FFF2-40B4-BE49-F238E27FC236}">
              <a16:creationId xmlns:a16="http://schemas.microsoft.com/office/drawing/2014/main" id="{F8907A2C-5221-4CDC-9F25-84838A1AF700}"/>
            </a:ext>
          </a:extLst>
        </xdr:cNvPr>
        <xdr:cNvSpPr txBox="1"/>
      </xdr:nvSpPr>
      <xdr:spPr>
        <a:xfrm>
          <a:off x="12675244" y="1310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76</xdr:row>
      <xdr:rowOff>146248</xdr:rowOff>
    </xdr:from>
    <xdr:ext cx="405111" cy="259045"/>
    <xdr:sp macro="" textlink="">
      <xdr:nvSpPr>
        <xdr:cNvPr id="581" name="n_3mainValue【児童館】&#10;有形固定資産減価償却率">
          <a:extLst>
            <a:ext uri="{FF2B5EF4-FFF2-40B4-BE49-F238E27FC236}">
              <a16:creationId xmlns:a16="http://schemas.microsoft.com/office/drawing/2014/main" id="{74846938-FECC-49D8-BB60-28700518CA80}"/>
            </a:ext>
          </a:extLst>
        </xdr:cNvPr>
        <xdr:cNvSpPr txBox="1"/>
      </xdr:nvSpPr>
      <xdr:spPr>
        <a:xfrm>
          <a:off x="11900544" y="12886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2" name="正方形/長方形 581">
          <a:extLst>
            <a:ext uri="{FF2B5EF4-FFF2-40B4-BE49-F238E27FC236}">
              <a16:creationId xmlns:a16="http://schemas.microsoft.com/office/drawing/2014/main" id="{3DEBE14F-146B-4016-9538-36CD03839410}"/>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3" name="正方形/長方形 582">
          <a:extLst>
            <a:ext uri="{FF2B5EF4-FFF2-40B4-BE49-F238E27FC236}">
              <a16:creationId xmlns:a16="http://schemas.microsoft.com/office/drawing/2014/main" id="{CEDB34FE-38DD-40F2-A424-347FC54B7224}"/>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4" name="正方形/長方形 583">
          <a:extLst>
            <a:ext uri="{FF2B5EF4-FFF2-40B4-BE49-F238E27FC236}">
              <a16:creationId xmlns:a16="http://schemas.microsoft.com/office/drawing/2014/main" id="{92EA401E-1A17-4D23-8D0E-FC1979946246}"/>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5" name="正方形/長方形 584">
          <a:extLst>
            <a:ext uri="{FF2B5EF4-FFF2-40B4-BE49-F238E27FC236}">
              <a16:creationId xmlns:a16="http://schemas.microsoft.com/office/drawing/2014/main" id="{FB41FFAC-C9A3-4716-B95F-DE91A23A4413}"/>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6" name="正方形/長方形 585">
          <a:extLst>
            <a:ext uri="{FF2B5EF4-FFF2-40B4-BE49-F238E27FC236}">
              <a16:creationId xmlns:a16="http://schemas.microsoft.com/office/drawing/2014/main" id="{1B6445A6-8280-4EAD-A7F0-815596A467D6}"/>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7" name="正方形/長方形 586">
          <a:extLst>
            <a:ext uri="{FF2B5EF4-FFF2-40B4-BE49-F238E27FC236}">
              <a16:creationId xmlns:a16="http://schemas.microsoft.com/office/drawing/2014/main" id="{61F34720-F2DC-402A-888A-321E1E562A34}"/>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8" name="正方形/長方形 587">
          <a:extLst>
            <a:ext uri="{FF2B5EF4-FFF2-40B4-BE49-F238E27FC236}">
              <a16:creationId xmlns:a16="http://schemas.microsoft.com/office/drawing/2014/main" id="{A4ACF51F-3A73-4357-90BB-2E4B2897A6E8}"/>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89" name="正方形/長方形 588">
          <a:extLst>
            <a:ext uri="{FF2B5EF4-FFF2-40B4-BE49-F238E27FC236}">
              <a16:creationId xmlns:a16="http://schemas.microsoft.com/office/drawing/2014/main" id="{BA25D5D4-5936-4448-BFE0-042A15B58557}"/>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90" name="正方形/長方形 589">
          <a:extLst>
            <a:ext uri="{FF2B5EF4-FFF2-40B4-BE49-F238E27FC236}">
              <a16:creationId xmlns:a16="http://schemas.microsoft.com/office/drawing/2014/main" id="{F07FF6E0-824E-4BBA-BC28-60AA32E74152}"/>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91" name="正方形/長方形 590">
          <a:extLst>
            <a:ext uri="{FF2B5EF4-FFF2-40B4-BE49-F238E27FC236}">
              <a16:creationId xmlns:a16="http://schemas.microsoft.com/office/drawing/2014/main" id="{47EC7D1C-8A4F-413F-8D34-4D5ACE6FA64F}"/>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92" name="正方形/長方形 591">
          <a:extLst>
            <a:ext uri="{FF2B5EF4-FFF2-40B4-BE49-F238E27FC236}">
              <a16:creationId xmlns:a16="http://schemas.microsoft.com/office/drawing/2014/main" id="{EA95B2FF-4E1D-433F-A91E-D5FB72D535C1}"/>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93" name="正方形/長方形 592">
          <a:extLst>
            <a:ext uri="{FF2B5EF4-FFF2-40B4-BE49-F238E27FC236}">
              <a16:creationId xmlns:a16="http://schemas.microsoft.com/office/drawing/2014/main" id="{EF54EF7F-462D-4D76-BC02-42988EA982C2}"/>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94" name="正方形/長方形 593">
          <a:extLst>
            <a:ext uri="{FF2B5EF4-FFF2-40B4-BE49-F238E27FC236}">
              <a16:creationId xmlns:a16="http://schemas.microsoft.com/office/drawing/2014/main" id="{F2A039A8-5D93-42F6-8F39-4032ABFFCD21}"/>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95" name="正方形/長方形 594">
          <a:extLst>
            <a:ext uri="{FF2B5EF4-FFF2-40B4-BE49-F238E27FC236}">
              <a16:creationId xmlns:a16="http://schemas.microsoft.com/office/drawing/2014/main" id="{B1C58159-A79F-478D-A473-63B52282CD52}"/>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96" name="正方形/長方形 595">
          <a:extLst>
            <a:ext uri="{FF2B5EF4-FFF2-40B4-BE49-F238E27FC236}">
              <a16:creationId xmlns:a16="http://schemas.microsoft.com/office/drawing/2014/main" id="{47760364-7EC9-48FD-806E-162DFA8EBD18}"/>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97" name="正方形/長方形 596">
          <a:extLst>
            <a:ext uri="{FF2B5EF4-FFF2-40B4-BE49-F238E27FC236}">
              <a16:creationId xmlns:a16="http://schemas.microsoft.com/office/drawing/2014/main" id="{680E63F6-5013-458B-A320-D845DF457148}"/>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98" name="テキスト ボックス 597">
          <a:extLst>
            <a:ext uri="{FF2B5EF4-FFF2-40B4-BE49-F238E27FC236}">
              <a16:creationId xmlns:a16="http://schemas.microsoft.com/office/drawing/2014/main" id="{C8831096-DE70-40D8-B26A-1C98E61A8C7A}"/>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99" name="直線コネクタ 598">
          <a:extLst>
            <a:ext uri="{FF2B5EF4-FFF2-40B4-BE49-F238E27FC236}">
              <a16:creationId xmlns:a16="http://schemas.microsoft.com/office/drawing/2014/main" id="{BA38F01B-4E20-44EE-AE75-870F4B1808DB}"/>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00" name="テキスト ボックス 599">
          <a:extLst>
            <a:ext uri="{FF2B5EF4-FFF2-40B4-BE49-F238E27FC236}">
              <a16:creationId xmlns:a16="http://schemas.microsoft.com/office/drawing/2014/main" id="{1F10101E-F5BA-4074-9547-650E8EB730DB}"/>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01" name="直線コネクタ 600">
          <a:extLst>
            <a:ext uri="{FF2B5EF4-FFF2-40B4-BE49-F238E27FC236}">
              <a16:creationId xmlns:a16="http://schemas.microsoft.com/office/drawing/2014/main" id="{F26E47EB-AD58-4445-9708-5630FE4C86C7}"/>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02" name="テキスト ボックス 601">
          <a:extLst>
            <a:ext uri="{FF2B5EF4-FFF2-40B4-BE49-F238E27FC236}">
              <a16:creationId xmlns:a16="http://schemas.microsoft.com/office/drawing/2014/main" id="{6FDF29C6-E435-4AED-8351-7F8F1D062698}"/>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03" name="直線コネクタ 602">
          <a:extLst>
            <a:ext uri="{FF2B5EF4-FFF2-40B4-BE49-F238E27FC236}">
              <a16:creationId xmlns:a16="http://schemas.microsoft.com/office/drawing/2014/main" id="{5B35C3DF-59BC-4D07-93B3-22D52F083E91}"/>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04" name="テキスト ボックス 603">
          <a:extLst>
            <a:ext uri="{FF2B5EF4-FFF2-40B4-BE49-F238E27FC236}">
              <a16:creationId xmlns:a16="http://schemas.microsoft.com/office/drawing/2014/main" id="{733BD704-4FFC-4398-88F7-E91BA012F295}"/>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05" name="直線コネクタ 604">
          <a:extLst>
            <a:ext uri="{FF2B5EF4-FFF2-40B4-BE49-F238E27FC236}">
              <a16:creationId xmlns:a16="http://schemas.microsoft.com/office/drawing/2014/main" id="{84CD3308-29A7-4FA2-B3FE-23E2DBDD5DA6}"/>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06" name="テキスト ボックス 605">
          <a:extLst>
            <a:ext uri="{FF2B5EF4-FFF2-40B4-BE49-F238E27FC236}">
              <a16:creationId xmlns:a16="http://schemas.microsoft.com/office/drawing/2014/main" id="{4E42BDF6-D5E9-4587-A110-5D5FCF60DB56}"/>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07" name="直線コネクタ 606">
          <a:extLst>
            <a:ext uri="{FF2B5EF4-FFF2-40B4-BE49-F238E27FC236}">
              <a16:creationId xmlns:a16="http://schemas.microsoft.com/office/drawing/2014/main" id="{0A25293E-EB49-4BA0-9614-BC6BE01F19D9}"/>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08" name="テキスト ボックス 607">
          <a:extLst>
            <a:ext uri="{FF2B5EF4-FFF2-40B4-BE49-F238E27FC236}">
              <a16:creationId xmlns:a16="http://schemas.microsoft.com/office/drawing/2014/main" id="{E97B25F3-9F1B-4EF6-8B5A-4D7CA81AF830}"/>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09" name="直線コネクタ 608">
          <a:extLst>
            <a:ext uri="{FF2B5EF4-FFF2-40B4-BE49-F238E27FC236}">
              <a16:creationId xmlns:a16="http://schemas.microsoft.com/office/drawing/2014/main" id="{0DB1065F-7E36-49AD-8BA4-27B47B35F4DA}"/>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10" name="テキスト ボックス 609">
          <a:extLst>
            <a:ext uri="{FF2B5EF4-FFF2-40B4-BE49-F238E27FC236}">
              <a16:creationId xmlns:a16="http://schemas.microsoft.com/office/drawing/2014/main" id="{8A002B31-034E-4542-8C95-F9B96A875F8C}"/>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11" name="直線コネクタ 610">
          <a:extLst>
            <a:ext uri="{FF2B5EF4-FFF2-40B4-BE49-F238E27FC236}">
              <a16:creationId xmlns:a16="http://schemas.microsoft.com/office/drawing/2014/main" id="{1D2D7360-2B76-4F17-9335-D5FB839C2E30}"/>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12" name="テキスト ボックス 611">
          <a:extLst>
            <a:ext uri="{FF2B5EF4-FFF2-40B4-BE49-F238E27FC236}">
              <a16:creationId xmlns:a16="http://schemas.microsoft.com/office/drawing/2014/main" id="{3251C00F-6D5C-476B-BBA1-81DA4F664B33}"/>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13" name="直線コネクタ 612">
          <a:extLst>
            <a:ext uri="{FF2B5EF4-FFF2-40B4-BE49-F238E27FC236}">
              <a16:creationId xmlns:a16="http://schemas.microsoft.com/office/drawing/2014/main" id="{5BF4F64D-EE3B-4BE1-A664-4E75451D8CCD}"/>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14" name="【公民館】&#10;有形固定資産減価償却率グラフ枠">
          <a:extLst>
            <a:ext uri="{FF2B5EF4-FFF2-40B4-BE49-F238E27FC236}">
              <a16:creationId xmlns:a16="http://schemas.microsoft.com/office/drawing/2014/main" id="{D4B56482-F147-4255-8129-8356486CC219}"/>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32113</xdr:rowOff>
    </xdr:from>
    <xdr:to>
      <xdr:col>85</xdr:col>
      <xdr:colOff>126364</xdr:colOff>
      <xdr:row>109</xdr:row>
      <xdr:rowOff>35379</xdr:rowOff>
    </xdr:to>
    <xdr:cxnSp macro="">
      <xdr:nvCxnSpPr>
        <xdr:cNvPr id="615" name="直線コネクタ 614">
          <a:extLst>
            <a:ext uri="{FF2B5EF4-FFF2-40B4-BE49-F238E27FC236}">
              <a16:creationId xmlns:a16="http://schemas.microsoft.com/office/drawing/2014/main" id="{EB167459-5AA0-4E7F-9FA2-7FB4FCC5CEC7}"/>
            </a:ext>
          </a:extLst>
        </xdr:cNvPr>
        <xdr:cNvCxnSpPr/>
      </xdr:nvCxnSpPr>
      <xdr:spPr>
        <a:xfrm flipV="1">
          <a:off x="14375764" y="16796113"/>
          <a:ext cx="0" cy="15120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16" name="【公民館】&#10;有形固定資産減価償却率最小値テキスト">
          <a:extLst>
            <a:ext uri="{FF2B5EF4-FFF2-40B4-BE49-F238E27FC236}">
              <a16:creationId xmlns:a16="http://schemas.microsoft.com/office/drawing/2014/main" id="{D08A5DC5-4F82-4F21-8665-EDE6B68C7637}"/>
            </a:ext>
          </a:extLst>
        </xdr:cNvPr>
        <xdr:cNvSpPr txBox="1"/>
      </xdr:nvSpPr>
      <xdr:spPr>
        <a:xfrm>
          <a:off x="14414500" y="183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17" name="直線コネクタ 616">
          <a:extLst>
            <a:ext uri="{FF2B5EF4-FFF2-40B4-BE49-F238E27FC236}">
              <a16:creationId xmlns:a16="http://schemas.microsoft.com/office/drawing/2014/main" id="{48D9EDCA-7D4A-4292-867A-E40387669B40}"/>
            </a:ext>
          </a:extLst>
        </xdr:cNvPr>
        <xdr:cNvCxnSpPr/>
      </xdr:nvCxnSpPr>
      <xdr:spPr>
        <a:xfrm>
          <a:off x="14287500" y="1830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150240</xdr:rowOff>
    </xdr:from>
    <xdr:ext cx="340478" cy="259045"/>
    <xdr:sp macro="" textlink="">
      <xdr:nvSpPr>
        <xdr:cNvPr id="618" name="【公民館】&#10;有形固定資産減価償却率最大値テキスト">
          <a:extLst>
            <a:ext uri="{FF2B5EF4-FFF2-40B4-BE49-F238E27FC236}">
              <a16:creationId xmlns:a16="http://schemas.microsoft.com/office/drawing/2014/main" id="{E693C9A5-780E-496B-9523-1D9C0C16986E}"/>
            </a:ext>
          </a:extLst>
        </xdr:cNvPr>
        <xdr:cNvSpPr txBox="1"/>
      </xdr:nvSpPr>
      <xdr:spPr>
        <a:xfrm>
          <a:off x="14414500" y="165789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32113</xdr:rowOff>
    </xdr:from>
    <xdr:to>
      <xdr:col>86</xdr:col>
      <xdr:colOff>25400</xdr:colOff>
      <xdr:row>100</xdr:row>
      <xdr:rowOff>32113</xdr:rowOff>
    </xdr:to>
    <xdr:cxnSp macro="">
      <xdr:nvCxnSpPr>
        <xdr:cNvPr id="619" name="直線コネクタ 618">
          <a:extLst>
            <a:ext uri="{FF2B5EF4-FFF2-40B4-BE49-F238E27FC236}">
              <a16:creationId xmlns:a16="http://schemas.microsoft.com/office/drawing/2014/main" id="{483A2C0F-1A25-4990-AD2C-F27D960F0770}"/>
            </a:ext>
          </a:extLst>
        </xdr:cNvPr>
        <xdr:cNvCxnSpPr/>
      </xdr:nvCxnSpPr>
      <xdr:spPr>
        <a:xfrm>
          <a:off x="14287500" y="167961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39750</xdr:rowOff>
    </xdr:from>
    <xdr:ext cx="405111" cy="259045"/>
    <xdr:sp macro="" textlink="">
      <xdr:nvSpPr>
        <xdr:cNvPr id="620" name="【公民館】&#10;有形固定資産減価償却率平均値テキスト">
          <a:extLst>
            <a:ext uri="{FF2B5EF4-FFF2-40B4-BE49-F238E27FC236}">
              <a16:creationId xmlns:a16="http://schemas.microsoft.com/office/drawing/2014/main" id="{33E1C50C-87A9-463B-BBDD-99BB52462D8B}"/>
            </a:ext>
          </a:extLst>
        </xdr:cNvPr>
        <xdr:cNvSpPr txBox="1"/>
      </xdr:nvSpPr>
      <xdr:spPr>
        <a:xfrm>
          <a:off x="14414500" y="1764195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61323</xdr:rowOff>
    </xdr:from>
    <xdr:to>
      <xdr:col>85</xdr:col>
      <xdr:colOff>177800</xdr:colOff>
      <xdr:row>105</xdr:row>
      <xdr:rowOff>162923</xdr:rowOff>
    </xdr:to>
    <xdr:sp macro="" textlink="">
      <xdr:nvSpPr>
        <xdr:cNvPr id="621" name="フローチャート: 判断 620">
          <a:extLst>
            <a:ext uri="{FF2B5EF4-FFF2-40B4-BE49-F238E27FC236}">
              <a16:creationId xmlns:a16="http://schemas.microsoft.com/office/drawing/2014/main" id="{478B2D51-1122-4E45-A528-B7D03BCAA8E8}"/>
            </a:ext>
          </a:extLst>
        </xdr:cNvPr>
        <xdr:cNvSpPr/>
      </xdr:nvSpPr>
      <xdr:spPr>
        <a:xfrm>
          <a:off x="14325600" y="17663523"/>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46627</xdr:rowOff>
    </xdr:from>
    <xdr:to>
      <xdr:col>81</xdr:col>
      <xdr:colOff>101600</xdr:colOff>
      <xdr:row>105</xdr:row>
      <xdr:rowOff>148227</xdr:rowOff>
    </xdr:to>
    <xdr:sp macro="" textlink="">
      <xdr:nvSpPr>
        <xdr:cNvPr id="622" name="フローチャート: 判断 621">
          <a:extLst>
            <a:ext uri="{FF2B5EF4-FFF2-40B4-BE49-F238E27FC236}">
              <a16:creationId xmlns:a16="http://schemas.microsoft.com/office/drawing/2014/main" id="{AA851D67-41AD-4F8F-BB3D-C36E2B0BE0B1}"/>
            </a:ext>
          </a:extLst>
        </xdr:cNvPr>
        <xdr:cNvSpPr/>
      </xdr:nvSpPr>
      <xdr:spPr>
        <a:xfrm>
          <a:off x="13578840" y="17648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10705</xdr:rowOff>
    </xdr:from>
    <xdr:to>
      <xdr:col>76</xdr:col>
      <xdr:colOff>165100</xdr:colOff>
      <xdr:row>105</xdr:row>
      <xdr:rowOff>112305</xdr:rowOff>
    </xdr:to>
    <xdr:sp macro="" textlink="">
      <xdr:nvSpPr>
        <xdr:cNvPr id="623" name="フローチャート: 判断 622">
          <a:extLst>
            <a:ext uri="{FF2B5EF4-FFF2-40B4-BE49-F238E27FC236}">
              <a16:creationId xmlns:a16="http://schemas.microsoft.com/office/drawing/2014/main" id="{74D7711D-1781-46D2-A991-10DF73B4C4E3}"/>
            </a:ext>
          </a:extLst>
        </xdr:cNvPr>
        <xdr:cNvSpPr/>
      </xdr:nvSpPr>
      <xdr:spPr>
        <a:xfrm>
          <a:off x="12804140" y="17612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30299</xdr:rowOff>
    </xdr:from>
    <xdr:to>
      <xdr:col>72</xdr:col>
      <xdr:colOff>38100</xdr:colOff>
      <xdr:row>105</xdr:row>
      <xdr:rowOff>131899</xdr:rowOff>
    </xdr:to>
    <xdr:sp macro="" textlink="">
      <xdr:nvSpPr>
        <xdr:cNvPr id="624" name="フローチャート: 判断 623">
          <a:extLst>
            <a:ext uri="{FF2B5EF4-FFF2-40B4-BE49-F238E27FC236}">
              <a16:creationId xmlns:a16="http://schemas.microsoft.com/office/drawing/2014/main" id="{02A7495B-4500-4C1C-81A0-8FD3676B0E3C}"/>
            </a:ext>
          </a:extLst>
        </xdr:cNvPr>
        <xdr:cNvSpPr/>
      </xdr:nvSpPr>
      <xdr:spPr>
        <a:xfrm>
          <a:off x="12029440" y="1763249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5806</xdr:rowOff>
    </xdr:from>
    <xdr:to>
      <xdr:col>67</xdr:col>
      <xdr:colOff>101600</xdr:colOff>
      <xdr:row>105</xdr:row>
      <xdr:rowOff>107406</xdr:rowOff>
    </xdr:to>
    <xdr:sp macro="" textlink="">
      <xdr:nvSpPr>
        <xdr:cNvPr id="625" name="フローチャート: 判断 624">
          <a:extLst>
            <a:ext uri="{FF2B5EF4-FFF2-40B4-BE49-F238E27FC236}">
              <a16:creationId xmlns:a16="http://schemas.microsoft.com/office/drawing/2014/main" id="{FB4A416B-CDDC-48D8-BFEA-321E9AD46924}"/>
            </a:ext>
          </a:extLst>
        </xdr:cNvPr>
        <xdr:cNvSpPr/>
      </xdr:nvSpPr>
      <xdr:spPr>
        <a:xfrm>
          <a:off x="11231880" y="17608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26" name="テキスト ボックス 625">
          <a:extLst>
            <a:ext uri="{FF2B5EF4-FFF2-40B4-BE49-F238E27FC236}">
              <a16:creationId xmlns:a16="http://schemas.microsoft.com/office/drawing/2014/main" id="{6E63DA8C-408C-445C-87FB-1A49745E615E}"/>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27" name="テキスト ボックス 626">
          <a:extLst>
            <a:ext uri="{FF2B5EF4-FFF2-40B4-BE49-F238E27FC236}">
              <a16:creationId xmlns:a16="http://schemas.microsoft.com/office/drawing/2014/main" id="{7F897AB1-B224-4E90-8D37-9996C7BF60F8}"/>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28" name="テキスト ボックス 627">
          <a:extLst>
            <a:ext uri="{FF2B5EF4-FFF2-40B4-BE49-F238E27FC236}">
              <a16:creationId xmlns:a16="http://schemas.microsoft.com/office/drawing/2014/main" id="{F78B4AAD-ADB1-4716-AFF4-E858357F2F03}"/>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29" name="テキスト ボックス 628">
          <a:extLst>
            <a:ext uri="{FF2B5EF4-FFF2-40B4-BE49-F238E27FC236}">
              <a16:creationId xmlns:a16="http://schemas.microsoft.com/office/drawing/2014/main" id="{571DB2BA-F1FF-40FB-9FC9-D2226C23C35E}"/>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30" name="テキスト ボックス 629">
          <a:extLst>
            <a:ext uri="{FF2B5EF4-FFF2-40B4-BE49-F238E27FC236}">
              <a16:creationId xmlns:a16="http://schemas.microsoft.com/office/drawing/2014/main" id="{09E207E9-FBAF-4A42-ADF7-11FEA8CB5F6D}"/>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98879</xdr:rowOff>
    </xdr:from>
    <xdr:to>
      <xdr:col>81</xdr:col>
      <xdr:colOff>101600</xdr:colOff>
      <xdr:row>102</xdr:row>
      <xdr:rowOff>29029</xdr:rowOff>
    </xdr:to>
    <xdr:sp macro="" textlink="">
      <xdr:nvSpPr>
        <xdr:cNvPr id="631" name="楕円 630">
          <a:extLst>
            <a:ext uri="{FF2B5EF4-FFF2-40B4-BE49-F238E27FC236}">
              <a16:creationId xmlns:a16="http://schemas.microsoft.com/office/drawing/2014/main" id="{36821C24-494B-4E85-85D6-42352D4317C8}"/>
            </a:ext>
          </a:extLst>
        </xdr:cNvPr>
        <xdr:cNvSpPr/>
      </xdr:nvSpPr>
      <xdr:spPr>
        <a:xfrm>
          <a:off x="13578840" y="1703051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101</xdr:row>
      <xdr:rowOff>76019</xdr:rowOff>
    </xdr:from>
    <xdr:to>
      <xdr:col>76</xdr:col>
      <xdr:colOff>165100</xdr:colOff>
      <xdr:row>102</xdr:row>
      <xdr:rowOff>6169</xdr:rowOff>
    </xdr:to>
    <xdr:sp macro="" textlink="">
      <xdr:nvSpPr>
        <xdr:cNvPr id="632" name="楕円 631">
          <a:extLst>
            <a:ext uri="{FF2B5EF4-FFF2-40B4-BE49-F238E27FC236}">
              <a16:creationId xmlns:a16="http://schemas.microsoft.com/office/drawing/2014/main" id="{16AEFEF5-7A88-42A4-92F4-698CEC01CAF2}"/>
            </a:ext>
          </a:extLst>
        </xdr:cNvPr>
        <xdr:cNvSpPr/>
      </xdr:nvSpPr>
      <xdr:spPr>
        <a:xfrm>
          <a:off x="12804140" y="1700765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126819</xdr:rowOff>
    </xdr:from>
    <xdr:to>
      <xdr:col>81</xdr:col>
      <xdr:colOff>50800</xdr:colOff>
      <xdr:row>101</xdr:row>
      <xdr:rowOff>149679</xdr:rowOff>
    </xdr:to>
    <xdr:cxnSp macro="">
      <xdr:nvCxnSpPr>
        <xdr:cNvPr id="633" name="直線コネクタ 632">
          <a:extLst>
            <a:ext uri="{FF2B5EF4-FFF2-40B4-BE49-F238E27FC236}">
              <a16:creationId xmlns:a16="http://schemas.microsoft.com/office/drawing/2014/main" id="{F56948A4-D7DD-4A02-B8C4-386F316FF1E9}"/>
            </a:ext>
          </a:extLst>
        </xdr:cNvPr>
        <xdr:cNvCxnSpPr/>
      </xdr:nvCxnSpPr>
      <xdr:spPr>
        <a:xfrm>
          <a:off x="12854940" y="17058459"/>
          <a:ext cx="7747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20501</xdr:rowOff>
    </xdr:from>
    <xdr:to>
      <xdr:col>72</xdr:col>
      <xdr:colOff>38100</xdr:colOff>
      <xdr:row>107</xdr:row>
      <xdr:rowOff>122101</xdr:rowOff>
    </xdr:to>
    <xdr:sp macro="" textlink="">
      <xdr:nvSpPr>
        <xdr:cNvPr id="634" name="楕円 633">
          <a:extLst>
            <a:ext uri="{FF2B5EF4-FFF2-40B4-BE49-F238E27FC236}">
              <a16:creationId xmlns:a16="http://schemas.microsoft.com/office/drawing/2014/main" id="{E0FA113C-EE35-444C-97FD-57B7A34F0BD7}"/>
            </a:ext>
          </a:extLst>
        </xdr:cNvPr>
        <xdr:cNvSpPr/>
      </xdr:nvSpPr>
      <xdr:spPr>
        <a:xfrm>
          <a:off x="12029440" y="1795798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126819</xdr:rowOff>
    </xdr:from>
    <xdr:to>
      <xdr:col>76</xdr:col>
      <xdr:colOff>114300</xdr:colOff>
      <xdr:row>107</xdr:row>
      <xdr:rowOff>71301</xdr:rowOff>
    </xdr:to>
    <xdr:cxnSp macro="">
      <xdr:nvCxnSpPr>
        <xdr:cNvPr id="635" name="直線コネクタ 634">
          <a:extLst>
            <a:ext uri="{FF2B5EF4-FFF2-40B4-BE49-F238E27FC236}">
              <a16:creationId xmlns:a16="http://schemas.microsoft.com/office/drawing/2014/main" id="{E187CD41-FC9B-428E-B119-A63277D026B6}"/>
            </a:ext>
          </a:extLst>
        </xdr:cNvPr>
        <xdr:cNvCxnSpPr/>
      </xdr:nvCxnSpPr>
      <xdr:spPr>
        <a:xfrm flipV="1">
          <a:off x="12072620" y="17058459"/>
          <a:ext cx="782320" cy="950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907</xdr:rowOff>
    </xdr:from>
    <xdr:to>
      <xdr:col>67</xdr:col>
      <xdr:colOff>101600</xdr:colOff>
      <xdr:row>107</xdr:row>
      <xdr:rowOff>102507</xdr:rowOff>
    </xdr:to>
    <xdr:sp macro="" textlink="">
      <xdr:nvSpPr>
        <xdr:cNvPr id="636" name="楕円 635">
          <a:extLst>
            <a:ext uri="{FF2B5EF4-FFF2-40B4-BE49-F238E27FC236}">
              <a16:creationId xmlns:a16="http://schemas.microsoft.com/office/drawing/2014/main" id="{92752108-B18A-4FF1-827A-30DD2162FB08}"/>
            </a:ext>
          </a:extLst>
        </xdr:cNvPr>
        <xdr:cNvSpPr/>
      </xdr:nvSpPr>
      <xdr:spPr>
        <a:xfrm>
          <a:off x="11231880" y="17938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51707</xdr:rowOff>
    </xdr:from>
    <xdr:to>
      <xdr:col>71</xdr:col>
      <xdr:colOff>177800</xdr:colOff>
      <xdr:row>107</xdr:row>
      <xdr:rowOff>71301</xdr:rowOff>
    </xdr:to>
    <xdr:cxnSp macro="">
      <xdr:nvCxnSpPr>
        <xdr:cNvPr id="637" name="直線コネクタ 636">
          <a:extLst>
            <a:ext uri="{FF2B5EF4-FFF2-40B4-BE49-F238E27FC236}">
              <a16:creationId xmlns:a16="http://schemas.microsoft.com/office/drawing/2014/main" id="{96F10E26-9B16-4290-A632-ABE3BD28807D}"/>
            </a:ext>
          </a:extLst>
        </xdr:cNvPr>
        <xdr:cNvCxnSpPr/>
      </xdr:nvCxnSpPr>
      <xdr:spPr>
        <a:xfrm>
          <a:off x="11282680" y="17989187"/>
          <a:ext cx="78994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139354</xdr:rowOff>
    </xdr:from>
    <xdr:ext cx="405111" cy="259045"/>
    <xdr:sp macro="" textlink="">
      <xdr:nvSpPr>
        <xdr:cNvPr id="638" name="n_1aveValue【公民館】&#10;有形固定資産減価償却率">
          <a:extLst>
            <a:ext uri="{FF2B5EF4-FFF2-40B4-BE49-F238E27FC236}">
              <a16:creationId xmlns:a16="http://schemas.microsoft.com/office/drawing/2014/main" id="{BE2D6C7D-8EF3-4538-8C7F-EF075B61C477}"/>
            </a:ext>
          </a:extLst>
        </xdr:cNvPr>
        <xdr:cNvSpPr txBox="1"/>
      </xdr:nvSpPr>
      <xdr:spPr>
        <a:xfrm>
          <a:off x="13437244" y="177415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103432</xdr:rowOff>
    </xdr:from>
    <xdr:ext cx="405111" cy="259045"/>
    <xdr:sp macro="" textlink="">
      <xdr:nvSpPr>
        <xdr:cNvPr id="639" name="n_2aveValue【公民館】&#10;有形固定資産減価償却率">
          <a:extLst>
            <a:ext uri="{FF2B5EF4-FFF2-40B4-BE49-F238E27FC236}">
              <a16:creationId xmlns:a16="http://schemas.microsoft.com/office/drawing/2014/main" id="{9D7527F2-0D3C-44C9-A872-CA805ED428D5}"/>
            </a:ext>
          </a:extLst>
        </xdr:cNvPr>
        <xdr:cNvSpPr txBox="1"/>
      </xdr:nvSpPr>
      <xdr:spPr>
        <a:xfrm>
          <a:off x="12675244" y="17705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148426</xdr:rowOff>
    </xdr:from>
    <xdr:ext cx="405111" cy="259045"/>
    <xdr:sp macro="" textlink="">
      <xdr:nvSpPr>
        <xdr:cNvPr id="640" name="n_3aveValue【公民館】&#10;有形固定資産減価償却率">
          <a:extLst>
            <a:ext uri="{FF2B5EF4-FFF2-40B4-BE49-F238E27FC236}">
              <a16:creationId xmlns:a16="http://schemas.microsoft.com/office/drawing/2014/main" id="{A8F6284D-3B47-4993-BE1E-BB8FE7C9648F}"/>
            </a:ext>
          </a:extLst>
        </xdr:cNvPr>
        <xdr:cNvSpPr txBox="1"/>
      </xdr:nvSpPr>
      <xdr:spPr>
        <a:xfrm>
          <a:off x="11900544" y="17415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123933</xdr:rowOff>
    </xdr:from>
    <xdr:ext cx="405111" cy="259045"/>
    <xdr:sp macro="" textlink="">
      <xdr:nvSpPr>
        <xdr:cNvPr id="641" name="n_4aveValue【公民館】&#10;有形固定資産減価償却率">
          <a:extLst>
            <a:ext uri="{FF2B5EF4-FFF2-40B4-BE49-F238E27FC236}">
              <a16:creationId xmlns:a16="http://schemas.microsoft.com/office/drawing/2014/main" id="{96F64AF4-A4BF-4D68-AE7B-1EA92693CF61}"/>
            </a:ext>
          </a:extLst>
        </xdr:cNvPr>
        <xdr:cNvSpPr txBox="1"/>
      </xdr:nvSpPr>
      <xdr:spPr>
        <a:xfrm>
          <a:off x="11102984" y="17390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45556</xdr:rowOff>
    </xdr:from>
    <xdr:ext cx="405111" cy="259045"/>
    <xdr:sp macro="" textlink="">
      <xdr:nvSpPr>
        <xdr:cNvPr id="642" name="n_1mainValue【公民館】&#10;有形固定資産減価償却率">
          <a:extLst>
            <a:ext uri="{FF2B5EF4-FFF2-40B4-BE49-F238E27FC236}">
              <a16:creationId xmlns:a16="http://schemas.microsoft.com/office/drawing/2014/main" id="{F9305B1A-267C-4C68-BEFC-CAAA66A327CF}"/>
            </a:ext>
          </a:extLst>
        </xdr:cNvPr>
        <xdr:cNvSpPr txBox="1"/>
      </xdr:nvSpPr>
      <xdr:spPr>
        <a:xfrm>
          <a:off x="13437244" y="168095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22696</xdr:rowOff>
    </xdr:from>
    <xdr:ext cx="405111" cy="259045"/>
    <xdr:sp macro="" textlink="">
      <xdr:nvSpPr>
        <xdr:cNvPr id="643" name="n_2mainValue【公民館】&#10;有形固定資産減価償却率">
          <a:extLst>
            <a:ext uri="{FF2B5EF4-FFF2-40B4-BE49-F238E27FC236}">
              <a16:creationId xmlns:a16="http://schemas.microsoft.com/office/drawing/2014/main" id="{C497916D-40E2-410E-9C20-B3F4EE3050C9}"/>
            </a:ext>
          </a:extLst>
        </xdr:cNvPr>
        <xdr:cNvSpPr txBox="1"/>
      </xdr:nvSpPr>
      <xdr:spPr>
        <a:xfrm>
          <a:off x="12675244" y="16786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113228</xdr:rowOff>
    </xdr:from>
    <xdr:ext cx="405111" cy="259045"/>
    <xdr:sp macro="" textlink="">
      <xdr:nvSpPr>
        <xdr:cNvPr id="644" name="n_3mainValue【公民館】&#10;有形固定資産減価償却率">
          <a:extLst>
            <a:ext uri="{FF2B5EF4-FFF2-40B4-BE49-F238E27FC236}">
              <a16:creationId xmlns:a16="http://schemas.microsoft.com/office/drawing/2014/main" id="{72C507EB-F4A1-4777-AF9A-DD378A499439}"/>
            </a:ext>
          </a:extLst>
        </xdr:cNvPr>
        <xdr:cNvSpPr txBox="1"/>
      </xdr:nvSpPr>
      <xdr:spPr>
        <a:xfrm>
          <a:off x="11900544" y="180507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93634</xdr:rowOff>
    </xdr:from>
    <xdr:ext cx="405111" cy="259045"/>
    <xdr:sp macro="" textlink="">
      <xdr:nvSpPr>
        <xdr:cNvPr id="645" name="n_4mainValue【公民館】&#10;有形固定資産減価償却率">
          <a:extLst>
            <a:ext uri="{FF2B5EF4-FFF2-40B4-BE49-F238E27FC236}">
              <a16:creationId xmlns:a16="http://schemas.microsoft.com/office/drawing/2014/main" id="{785069B4-DBA1-4ACB-BB2E-F56F508DE4F6}"/>
            </a:ext>
          </a:extLst>
        </xdr:cNvPr>
        <xdr:cNvSpPr txBox="1"/>
      </xdr:nvSpPr>
      <xdr:spPr>
        <a:xfrm>
          <a:off x="11102984" y="18031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46" name="正方形/長方形 645">
          <a:extLst>
            <a:ext uri="{FF2B5EF4-FFF2-40B4-BE49-F238E27FC236}">
              <a16:creationId xmlns:a16="http://schemas.microsoft.com/office/drawing/2014/main" id="{C13D1347-3DEB-4F30-99C0-20AC2CB64574}"/>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47" name="正方形/長方形 646">
          <a:extLst>
            <a:ext uri="{FF2B5EF4-FFF2-40B4-BE49-F238E27FC236}">
              <a16:creationId xmlns:a16="http://schemas.microsoft.com/office/drawing/2014/main" id="{8C3193B4-CCD0-4935-9887-845BF2124579}"/>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48" name="正方形/長方形 647">
          <a:extLst>
            <a:ext uri="{FF2B5EF4-FFF2-40B4-BE49-F238E27FC236}">
              <a16:creationId xmlns:a16="http://schemas.microsoft.com/office/drawing/2014/main" id="{654092AC-C39B-4056-8969-68637C2E46F3}"/>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49" name="正方形/長方形 648">
          <a:extLst>
            <a:ext uri="{FF2B5EF4-FFF2-40B4-BE49-F238E27FC236}">
              <a16:creationId xmlns:a16="http://schemas.microsoft.com/office/drawing/2014/main" id="{77FF080C-AA57-4830-89B8-8E3FF1FBFD4A}"/>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50" name="正方形/長方形 649">
          <a:extLst>
            <a:ext uri="{FF2B5EF4-FFF2-40B4-BE49-F238E27FC236}">
              <a16:creationId xmlns:a16="http://schemas.microsoft.com/office/drawing/2014/main" id="{17F9A304-F218-4EE7-B157-5E529799B958}"/>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51" name="正方形/長方形 650">
          <a:extLst>
            <a:ext uri="{FF2B5EF4-FFF2-40B4-BE49-F238E27FC236}">
              <a16:creationId xmlns:a16="http://schemas.microsoft.com/office/drawing/2014/main" id="{4C001EC5-9268-403F-8D57-67CA08405A8D}"/>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52" name="正方形/長方形 651">
          <a:extLst>
            <a:ext uri="{FF2B5EF4-FFF2-40B4-BE49-F238E27FC236}">
              <a16:creationId xmlns:a16="http://schemas.microsoft.com/office/drawing/2014/main" id="{77C1937C-5A71-4916-B9C0-372ABB469C42}"/>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53" name="正方形/長方形 652">
          <a:extLst>
            <a:ext uri="{FF2B5EF4-FFF2-40B4-BE49-F238E27FC236}">
              <a16:creationId xmlns:a16="http://schemas.microsoft.com/office/drawing/2014/main" id="{A924C01E-4199-44B8-B999-434D29751A02}"/>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54" name="テキスト ボックス 653">
          <a:extLst>
            <a:ext uri="{FF2B5EF4-FFF2-40B4-BE49-F238E27FC236}">
              <a16:creationId xmlns:a16="http://schemas.microsoft.com/office/drawing/2014/main" id="{3B1A2BE1-52D0-4556-BA96-AC3FC0586538}"/>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55" name="直線コネクタ 654">
          <a:extLst>
            <a:ext uri="{FF2B5EF4-FFF2-40B4-BE49-F238E27FC236}">
              <a16:creationId xmlns:a16="http://schemas.microsoft.com/office/drawing/2014/main" id="{A61895CD-3B92-4818-90B7-195A48A4C48D}"/>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56" name="直線コネクタ 655">
          <a:extLst>
            <a:ext uri="{FF2B5EF4-FFF2-40B4-BE49-F238E27FC236}">
              <a16:creationId xmlns:a16="http://schemas.microsoft.com/office/drawing/2014/main" id="{D1DFFF7C-54EF-410F-A4EE-7382E7E3D178}"/>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57" name="テキスト ボックス 656">
          <a:extLst>
            <a:ext uri="{FF2B5EF4-FFF2-40B4-BE49-F238E27FC236}">
              <a16:creationId xmlns:a16="http://schemas.microsoft.com/office/drawing/2014/main" id="{771D277D-F0FF-4B20-A592-FFFF6205CC26}"/>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58" name="直線コネクタ 657">
          <a:extLst>
            <a:ext uri="{FF2B5EF4-FFF2-40B4-BE49-F238E27FC236}">
              <a16:creationId xmlns:a16="http://schemas.microsoft.com/office/drawing/2014/main" id="{B8EF4B53-F758-4CC3-BEAB-E38ACD37BDA0}"/>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59" name="テキスト ボックス 658">
          <a:extLst>
            <a:ext uri="{FF2B5EF4-FFF2-40B4-BE49-F238E27FC236}">
              <a16:creationId xmlns:a16="http://schemas.microsoft.com/office/drawing/2014/main" id="{D93F6B69-E9D3-4E9F-8A99-4731AFFFF2C1}"/>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60" name="直線コネクタ 659">
          <a:extLst>
            <a:ext uri="{FF2B5EF4-FFF2-40B4-BE49-F238E27FC236}">
              <a16:creationId xmlns:a16="http://schemas.microsoft.com/office/drawing/2014/main" id="{5D4E2FA0-EDF6-4097-A900-EB791EF1E90A}"/>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61" name="テキスト ボックス 660">
          <a:extLst>
            <a:ext uri="{FF2B5EF4-FFF2-40B4-BE49-F238E27FC236}">
              <a16:creationId xmlns:a16="http://schemas.microsoft.com/office/drawing/2014/main" id="{E592807D-3575-499C-98E3-D9BFA3DE5EBC}"/>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62" name="直線コネクタ 661">
          <a:extLst>
            <a:ext uri="{FF2B5EF4-FFF2-40B4-BE49-F238E27FC236}">
              <a16:creationId xmlns:a16="http://schemas.microsoft.com/office/drawing/2014/main" id="{9D0C3860-0BEC-4EC4-AF61-9DFC03939C00}"/>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63" name="テキスト ボックス 662">
          <a:extLst>
            <a:ext uri="{FF2B5EF4-FFF2-40B4-BE49-F238E27FC236}">
              <a16:creationId xmlns:a16="http://schemas.microsoft.com/office/drawing/2014/main" id="{2D6402E6-BE89-46F3-B972-9AEB163A092C}"/>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64" name="直線コネクタ 663">
          <a:extLst>
            <a:ext uri="{FF2B5EF4-FFF2-40B4-BE49-F238E27FC236}">
              <a16:creationId xmlns:a16="http://schemas.microsoft.com/office/drawing/2014/main" id="{7DA5A7DE-2969-41FA-9B4A-A010E580EB8E}"/>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665" name="テキスト ボックス 664">
          <a:extLst>
            <a:ext uri="{FF2B5EF4-FFF2-40B4-BE49-F238E27FC236}">
              <a16:creationId xmlns:a16="http://schemas.microsoft.com/office/drawing/2014/main" id="{2F1ADA27-FE49-45F3-A3A8-4FCCA2A2CAE9}"/>
            </a:ext>
          </a:extLst>
        </xdr:cNvPr>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66" name="直線コネクタ 665">
          <a:extLst>
            <a:ext uri="{FF2B5EF4-FFF2-40B4-BE49-F238E27FC236}">
              <a16:creationId xmlns:a16="http://schemas.microsoft.com/office/drawing/2014/main" id="{86D64644-5CED-42C5-ABF2-307FBCF0306F}"/>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67" name="テキスト ボックス 666">
          <a:extLst>
            <a:ext uri="{FF2B5EF4-FFF2-40B4-BE49-F238E27FC236}">
              <a16:creationId xmlns:a16="http://schemas.microsoft.com/office/drawing/2014/main" id="{774723AB-FC38-4332-BE36-612052AF1EAF}"/>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68" name="【公民館】&#10;一人当たり面積グラフ枠">
          <a:extLst>
            <a:ext uri="{FF2B5EF4-FFF2-40B4-BE49-F238E27FC236}">
              <a16:creationId xmlns:a16="http://schemas.microsoft.com/office/drawing/2014/main" id="{58EEA82D-1780-4A0F-8506-716545D54232}"/>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100330</xdr:rowOff>
    </xdr:from>
    <xdr:to>
      <xdr:col>116</xdr:col>
      <xdr:colOff>62864</xdr:colOff>
      <xdr:row>108</xdr:row>
      <xdr:rowOff>142239</xdr:rowOff>
    </xdr:to>
    <xdr:cxnSp macro="">
      <xdr:nvCxnSpPr>
        <xdr:cNvPr id="669" name="直線コネクタ 668">
          <a:extLst>
            <a:ext uri="{FF2B5EF4-FFF2-40B4-BE49-F238E27FC236}">
              <a16:creationId xmlns:a16="http://schemas.microsoft.com/office/drawing/2014/main" id="{40749FAA-2A1C-48EE-9004-8B06F3B8461E}"/>
            </a:ext>
          </a:extLst>
        </xdr:cNvPr>
        <xdr:cNvCxnSpPr/>
      </xdr:nvCxnSpPr>
      <xdr:spPr>
        <a:xfrm flipV="1">
          <a:off x="19509104" y="16864330"/>
          <a:ext cx="0" cy="13830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146066</xdr:rowOff>
    </xdr:from>
    <xdr:ext cx="469744" cy="259045"/>
    <xdr:sp macro="" textlink="">
      <xdr:nvSpPr>
        <xdr:cNvPr id="670" name="【公民館】&#10;一人当たり面積最小値テキスト">
          <a:extLst>
            <a:ext uri="{FF2B5EF4-FFF2-40B4-BE49-F238E27FC236}">
              <a16:creationId xmlns:a16="http://schemas.microsoft.com/office/drawing/2014/main" id="{583BF4F2-AF6C-4120-8288-21D2D2D4504C}"/>
            </a:ext>
          </a:extLst>
        </xdr:cNvPr>
        <xdr:cNvSpPr txBox="1"/>
      </xdr:nvSpPr>
      <xdr:spPr>
        <a:xfrm>
          <a:off x="19547840" y="18251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142239</xdr:rowOff>
    </xdr:from>
    <xdr:to>
      <xdr:col>116</xdr:col>
      <xdr:colOff>152400</xdr:colOff>
      <xdr:row>108</xdr:row>
      <xdr:rowOff>142239</xdr:rowOff>
    </xdr:to>
    <xdr:cxnSp macro="">
      <xdr:nvCxnSpPr>
        <xdr:cNvPr id="671" name="直線コネクタ 670">
          <a:extLst>
            <a:ext uri="{FF2B5EF4-FFF2-40B4-BE49-F238E27FC236}">
              <a16:creationId xmlns:a16="http://schemas.microsoft.com/office/drawing/2014/main" id="{1DBA576F-0069-4E8A-B537-44955CCB8B35}"/>
            </a:ext>
          </a:extLst>
        </xdr:cNvPr>
        <xdr:cNvCxnSpPr/>
      </xdr:nvCxnSpPr>
      <xdr:spPr>
        <a:xfrm>
          <a:off x="19443700" y="182473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47007</xdr:rowOff>
    </xdr:from>
    <xdr:ext cx="469744" cy="259045"/>
    <xdr:sp macro="" textlink="">
      <xdr:nvSpPr>
        <xdr:cNvPr id="672" name="【公民館】&#10;一人当たり面積最大値テキスト">
          <a:extLst>
            <a:ext uri="{FF2B5EF4-FFF2-40B4-BE49-F238E27FC236}">
              <a16:creationId xmlns:a16="http://schemas.microsoft.com/office/drawing/2014/main" id="{1F540D89-DEEA-49F2-80AC-3399FA4CEF42}"/>
            </a:ext>
          </a:extLst>
        </xdr:cNvPr>
        <xdr:cNvSpPr txBox="1"/>
      </xdr:nvSpPr>
      <xdr:spPr>
        <a:xfrm>
          <a:off x="19547840" y="16643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100330</xdr:rowOff>
    </xdr:from>
    <xdr:to>
      <xdr:col>116</xdr:col>
      <xdr:colOff>152400</xdr:colOff>
      <xdr:row>100</xdr:row>
      <xdr:rowOff>100330</xdr:rowOff>
    </xdr:to>
    <xdr:cxnSp macro="">
      <xdr:nvCxnSpPr>
        <xdr:cNvPr id="673" name="直線コネクタ 672">
          <a:extLst>
            <a:ext uri="{FF2B5EF4-FFF2-40B4-BE49-F238E27FC236}">
              <a16:creationId xmlns:a16="http://schemas.microsoft.com/office/drawing/2014/main" id="{2CF89461-9328-4206-8319-09CEA0BE04EE}"/>
            </a:ext>
          </a:extLst>
        </xdr:cNvPr>
        <xdr:cNvCxnSpPr/>
      </xdr:nvCxnSpPr>
      <xdr:spPr>
        <a:xfrm>
          <a:off x="19443700" y="168643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83838</xdr:rowOff>
    </xdr:from>
    <xdr:ext cx="469744" cy="259045"/>
    <xdr:sp macro="" textlink="">
      <xdr:nvSpPr>
        <xdr:cNvPr id="674" name="【公民館】&#10;一人当たり面積平均値テキスト">
          <a:extLst>
            <a:ext uri="{FF2B5EF4-FFF2-40B4-BE49-F238E27FC236}">
              <a16:creationId xmlns:a16="http://schemas.microsoft.com/office/drawing/2014/main" id="{FBFA5F03-FA39-42A0-9652-8070E5EAD430}"/>
            </a:ext>
          </a:extLst>
        </xdr:cNvPr>
        <xdr:cNvSpPr txBox="1"/>
      </xdr:nvSpPr>
      <xdr:spPr>
        <a:xfrm>
          <a:off x="19547840" y="178536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105411</xdr:rowOff>
    </xdr:from>
    <xdr:to>
      <xdr:col>116</xdr:col>
      <xdr:colOff>114300</xdr:colOff>
      <xdr:row>107</xdr:row>
      <xdr:rowOff>35561</xdr:rowOff>
    </xdr:to>
    <xdr:sp macro="" textlink="">
      <xdr:nvSpPr>
        <xdr:cNvPr id="675" name="フローチャート: 判断 674">
          <a:extLst>
            <a:ext uri="{FF2B5EF4-FFF2-40B4-BE49-F238E27FC236}">
              <a16:creationId xmlns:a16="http://schemas.microsoft.com/office/drawing/2014/main" id="{3A3A5644-2D7E-4641-A82F-B9F4208A5507}"/>
            </a:ext>
          </a:extLst>
        </xdr:cNvPr>
        <xdr:cNvSpPr/>
      </xdr:nvSpPr>
      <xdr:spPr>
        <a:xfrm>
          <a:off x="19458940" y="178752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113030</xdr:rowOff>
    </xdr:from>
    <xdr:to>
      <xdr:col>112</xdr:col>
      <xdr:colOff>38100</xdr:colOff>
      <xdr:row>107</xdr:row>
      <xdr:rowOff>43180</xdr:rowOff>
    </xdr:to>
    <xdr:sp macro="" textlink="">
      <xdr:nvSpPr>
        <xdr:cNvPr id="676" name="フローチャート: 判断 675">
          <a:extLst>
            <a:ext uri="{FF2B5EF4-FFF2-40B4-BE49-F238E27FC236}">
              <a16:creationId xmlns:a16="http://schemas.microsoft.com/office/drawing/2014/main" id="{371282EC-333A-4B92-9463-B52F3A19DBA8}"/>
            </a:ext>
          </a:extLst>
        </xdr:cNvPr>
        <xdr:cNvSpPr/>
      </xdr:nvSpPr>
      <xdr:spPr>
        <a:xfrm>
          <a:off x="18735040" y="178828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123189</xdr:rowOff>
    </xdr:from>
    <xdr:to>
      <xdr:col>107</xdr:col>
      <xdr:colOff>101600</xdr:colOff>
      <xdr:row>107</xdr:row>
      <xdr:rowOff>53339</xdr:rowOff>
    </xdr:to>
    <xdr:sp macro="" textlink="">
      <xdr:nvSpPr>
        <xdr:cNvPr id="677" name="フローチャート: 判断 676">
          <a:extLst>
            <a:ext uri="{FF2B5EF4-FFF2-40B4-BE49-F238E27FC236}">
              <a16:creationId xmlns:a16="http://schemas.microsoft.com/office/drawing/2014/main" id="{1372B88D-41C4-444D-8F45-D2C2E0E9F013}"/>
            </a:ext>
          </a:extLst>
        </xdr:cNvPr>
        <xdr:cNvSpPr/>
      </xdr:nvSpPr>
      <xdr:spPr>
        <a:xfrm>
          <a:off x="17937480" y="178930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124461</xdr:rowOff>
    </xdr:from>
    <xdr:to>
      <xdr:col>102</xdr:col>
      <xdr:colOff>165100</xdr:colOff>
      <xdr:row>107</xdr:row>
      <xdr:rowOff>54611</xdr:rowOff>
    </xdr:to>
    <xdr:sp macro="" textlink="">
      <xdr:nvSpPr>
        <xdr:cNvPr id="678" name="フローチャート: 判断 677">
          <a:extLst>
            <a:ext uri="{FF2B5EF4-FFF2-40B4-BE49-F238E27FC236}">
              <a16:creationId xmlns:a16="http://schemas.microsoft.com/office/drawing/2014/main" id="{1D042DB3-0718-427C-98B8-BCFDB87F8CC9}"/>
            </a:ext>
          </a:extLst>
        </xdr:cNvPr>
        <xdr:cNvSpPr/>
      </xdr:nvSpPr>
      <xdr:spPr>
        <a:xfrm>
          <a:off x="17162780" y="178943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96520</xdr:rowOff>
    </xdr:from>
    <xdr:to>
      <xdr:col>98</xdr:col>
      <xdr:colOff>38100</xdr:colOff>
      <xdr:row>107</xdr:row>
      <xdr:rowOff>26670</xdr:rowOff>
    </xdr:to>
    <xdr:sp macro="" textlink="">
      <xdr:nvSpPr>
        <xdr:cNvPr id="679" name="フローチャート: 判断 678">
          <a:extLst>
            <a:ext uri="{FF2B5EF4-FFF2-40B4-BE49-F238E27FC236}">
              <a16:creationId xmlns:a16="http://schemas.microsoft.com/office/drawing/2014/main" id="{2303C170-0C29-4799-BABC-A258294003DD}"/>
            </a:ext>
          </a:extLst>
        </xdr:cNvPr>
        <xdr:cNvSpPr/>
      </xdr:nvSpPr>
      <xdr:spPr>
        <a:xfrm>
          <a:off x="16388080" y="178663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80" name="テキスト ボックス 679">
          <a:extLst>
            <a:ext uri="{FF2B5EF4-FFF2-40B4-BE49-F238E27FC236}">
              <a16:creationId xmlns:a16="http://schemas.microsoft.com/office/drawing/2014/main" id="{535C6746-1B18-4C76-91F5-858440BCFA25}"/>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81" name="テキスト ボックス 680">
          <a:extLst>
            <a:ext uri="{FF2B5EF4-FFF2-40B4-BE49-F238E27FC236}">
              <a16:creationId xmlns:a16="http://schemas.microsoft.com/office/drawing/2014/main" id="{6A7A749B-8B5C-4B08-AA3B-F62C8F539471}"/>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82" name="テキスト ボックス 681">
          <a:extLst>
            <a:ext uri="{FF2B5EF4-FFF2-40B4-BE49-F238E27FC236}">
              <a16:creationId xmlns:a16="http://schemas.microsoft.com/office/drawing/2014/main" id="{6C32B165-FD96-49B9-B60F-B0118FA93B33}"/>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83" name="テキスト ボックス 682">
          <a:extLst>
            <a:ext uri="{FF2B5EF4-FFF2-40B4-BE49-F238E27FC236}">
              <a16:creationId xmlns:a16="http://schemas.microsoft.com/office/drawing/2014/main" id="{CAB3320C-77AB-448E-B5F3-AE6FD3FC870E}"/>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84" name="テキスト ボックス 683">
          <a:extLst>
            <a:ext uri="{FF2B5EF4-FFF2-40B4-BE49-F238E27FC236}">
              <a16:creationId xmlns:a16="http://schemas.microsoft.com/office/drawing/2014/main" id="{731CE52D-D403-4C45-9746-563F2FA92AE4}"/>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16511</xdr:rowOff>
    </xdr:from>
    <xdr:to>
      <xdr:col>112</xdr:col>
      <xdr:colOff>38100</xdr:colOff>
      <xdr:row>108</xdr:row>
      <xdr:rowOff>118111</xdr:rowOff>
    </xdr:to>
    <xdr:sp macro="" textlink="">
      <xdr:nvSpPr>
        <xdr:cNvPr id="685" name="楕円 684">
          <a:extLst>
            <a:ext uri="{FF2B5EF4-FFF2-40B4-BE49-F238E27FC236}">
              <a16:creationId xmlns:a16="http://schemas.microsoft.com/office/drawing/2014/main" id="{909C5D2D-4709-4C04-9779-8EBA05DB2280}"/>
            </a:ext>
          </a:extLst>
        </xdr:cNvPr>
        <xdr:cNvSpPr/>
      </xdr:nvSpPr>
      <xdr:spPr>
        <a:xfrm>
          <a:off x="18735040" y="1812163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108</xdr:row>
      <xdr:rowOff>17780</xdr:rowOff>
    </xdr:from>
    <xdr:to>
      <xdr:col>107</xdr:col>
      <xdr:colOff>101600</xdr:colOff>
      <xdr:row>108</xdr:row>
      <xdr:rowOff>119380</xdr:rowOff>
    </xdr:to>
    <xdr:sp macro="" textlink="">
      <xdr:nvSpPr>
        <xdr:cNvPr id="686" name="楕円 685">
          <a:extLst>
            <a:ext uri="{FF2B5EF4-FFF2-40B4-BE49-F238E27FC236}">
              <a16:creationId xmlns:a16="http://schemas.microsoft.com/office/drawing/2014/main" id="{547C0364-8E32-45A2-A0CA-E72F93F91891}"/>
            </a:ext>
          </a:extLst>
        </xdr:cNvPr>
        <xdr:cNvSpPr/>
      </xdr:nvSpPr>
      <xdr:spPr>
        <a:xfrm>
          <a:off x="17937480" y="1812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67311</xdr:rowOff>
    </xdr:from>
    <xdr:to>
      <xdr:col>111</xdr:col>
      <xdr:colOff>177800</xdr:colOff>
      <xdr:row>108</xdr:row>
      <xdr:rowOff>68580</xdr:rowOff>
    </xdr:to>
    <xdr:cxnSp macro="">
      <xdr:nvCxnSpPr>
        <xdr:cNvPr id="687" name="直線コネクタ 686">
          <a:extLst>
            <a:ext uri="{FF2B5EF4-FFF2-40B4-BE49-F238E27FC236}">
              <a16:creationId xmlns:a16="http://schemas.microsoft.com/office/drawing/2014/main" id="{445B13A3-FF27-4235-B9AC-8EFE23B015B1}"/>
            </a:ext>
          </a:extLst>
        </xdr:cNvPr>
        <xdr:cNvCxnSpPr/>
      </xdr:nvCxnSpPr>
      <xdr:spPr>
        <a:xfrm flipV="1">
          <a:off x="17988280" y="18172431"/>
          <a:ext cx="789940" cy="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17780</xdr:rowOff>
    </xdr:from>
    <xdr:to>
      <xdr:col>102</xdr:col>
      <xdr:colOff>165100</xdr:colOff>
      <xdr:row>108</xdr:row>
      <xdr:rowOff>119380</xdr:rowOff>
    </xdr:to>
    <xdr:sp macro="" textlink="">
      <xdr:nvSpPr>
        <xdr:cNvPr id="688" name="楕円 687">
          <a:extLst>
            <a:ext uri="{FF2B5EF4-FFF2-40B4-BE49-F238E27FC236}">
              <a16:creationId xmlns:a16="http://schemas.microsoft.com/office/drawing/2014/main" id="{A87E70E3-E25F-43E4-949F-194F5450807A}"/>
            </a:ext>
          </a:extLst>
        </xdr:cNvPr>
        <xdr:cNvSpPr/>
      </xdr:nvSpPr>
      <xdr:spPr>
        <a:xfrm>
          <a:off x="17162780" y="1812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68580</xdr:rowOff>
    </xdr:from>
    <xdr:to>
      <xdr:col>107</xdr:col>
      <xdr:colOff>50800</xdr:colOff>
      <xdr:row>108</xdr:row>
      <xdr:rowOff>68580</xdr:rowOff>
    </xdr:to>
    <xdr:cxnSp macro="">
      <xdr:nvCxnSpPr>
        <xdr:cNvPr id="689" name="直線コネクタ 688">
          <a:extLst>
            <a:ext uri="{FF2B5EF4-FFF2-40B4-BE49-F238E27FC236}">
              <a16:creationId xmlns:a16="http://schemas.microsoft.com/office/drawing/2014/main" id="{99691998-D7E2-4639-B9EF-1AA7C914EE8C}"/>
            </a:ext>
          </a:extLst>
        </xdr:cNvPr>
        <xdr:cNvCxnSpPr/>
      </xdr:nvCxnSpPr>
      <xdr:spPr>
        <a:xfrm>
          <a:off x="17213580" y="1817370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19050</xdr:rowOff>
    </xdr:from>
    <xdr:to>
      <xdr:col>98</xdr:col>
      <xdr:colOff>38100</xdr:colOff>
      <xdr:row>108</xdr:row>
      <xdr:rowOff>120650</xdr:rowOff>
    </xdr:to>
    <xdr:sp macro="" textlink="">
      <xdr:nvSpPr>
        <xdr:cNvPr id="690" name="楕円 689">
          <a:extLst>
            <a:ext uri="{FF2B5EF4-FFF2-40B4-BE49-F238E27FC236}">
              <a16:creationId xmlns:a16="http://schemas.microsoft.com/office/drawing/2014/main" id="{095A125A-3D9B-48AA-9DAA-7264D21AF4F7}"/>
            </a:ext>
          </a:extLst>
        </xdr:cNvPr>
        <xdr:cNvSpPr/>
      </xdr:nvSpPr>
      <xdr:spPr>
        <a:xfrm>
          <a:off x="16388080" y="181241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68580</xdr:rowOff>
    </xdr:from>
    <xdr:to>
      <xdr:col>102</xdr:col>
      <xdr:colOff>114300</xdr:colOff>
      <xdr:row>108</xdr:row>
      <xdr:rowOff>69850</xdr:rowOff>
    </xdr:to>
    <xdr:cxnSp macro="">
      <xdr:nvCxnSpPr>
        <xdr:cNvPr id="691" name="直線コネクタ 690">
          <a:extLst>
            <a:ext uri="{FF2B5EF4-FFF2-40B4-BE49-F238E27FC236}">
              <a16:creationId xmlns:a16="http://schemas.microsoft.com/office/drawing/2014/main" id="{2CE30F7F-CCD6-4A74-BAEE-2A4B750E6FB7}"/>
            </a:ext>
          </a:extLst>
        </xdr:cNvPr>
        <xdr:cNvCxnSpPr/>
      </xdr:nvCxnSpPr>
      <xdr:spPr>
        <a:xfrm flipV="1">
          <a:off x="16431260" y="18173700"/>
          <a:ext cx="78232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59707</xdr:rowOff>
    </xdr:from>
    <xdr:ext cx="469744" cy="259045"/>
    <xdr:sp macro="" textlink="">
      <xdr:nvSpPr>
        <xdr:cNvPr id="692" name="n_1aveValue【公民館】&#10;一人当たり面積">
          <a:extLst>
            <a:ext uri="{FF2B5EF4-FFF2-40B4-BE49-F238E27FC236}">
              <a16:creationId xmlns:a16="http://schemas.microsoft.com/office/drawing/2014/main" id="{344F01C4-7430-4201-9635-392B1F51D995}"/>
            </a:ext>
          </a:extLst>
        </xdr:cNvPr>
        <xdr:cNvSpPr txBox="1"/>
      </xdr:nvSpPr>
      <xdr:spPr>
        <a:xfrm>
          <a:off x="18561127" y="17661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69866</xdr:rowOff>
    </xdr:from>
    <xdr:ext cx="469744" cy="259045"/>
    <xdr:sp macro="" textlink="">
      <xdr:nvSpPr>
        <xdr:cNvPr id="693" name="n_2aveValue【公民館】&#10;一人当たり面積">
          <a:extLst>
            <a:ext uri="{FF2B5EF4-FFF2-40B4-BE49-F238E27FC236}">
              <a16:creationId xmlns:a16="http://schemas.microsoft.com/office/drawing/2014/main" id="{71FD32BA-C44E-40A8-8483-8E726B5940AD}"/>
            </a:ext>
          </a:extLst>
        </xdr:cNvPr>
        <xdr:cNvSpPr txBox="1"/>
      </xdr:nvSpPr>
      <xdr:spPr>
        <a:xfrm>
          <a:off x="17776267" y="17672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71138</xdr:rowOff>
    </xdr:from>
    <xdr:ext cx="469744" cy="259045"/>
    <xdr:sp macro="" textlink="">
      <xdr:nvSpPr>
        <xdr:cNvPr id="694" name="n_3aveValue【公民館】&#10;一人当たり面積">
          <a:extLst>
            <a:ext uri="{FF2B5EF4-FFF2-40B4-BE49-F238E27FC236}">
              <a16:creationId xmlns:a16="http://schemas.microsoft.com/office/drawing/2014/main" id="{289ABC2E-FD04-4AF2-BC09-2028D165C456}"/>
            </a:ext>
          </a:extLst>
        </xdr:cNvPr>
        <xdr:cNvSpPr txBox="1"/>
      </xdr:nvSpPr>
      <xdr:spPr>
        <a:xfrm>
          <a:off x="17001567" y="17673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43197</xdr:rowOff>
    </xdr:from>
    <xdr:ext cx="469744" cy="259045"/>
    <xdr:sp macro="" textlink="">
      <xdr:nvSpPr>
        <xdr:cNvPr id="695" name="n_4aveValue【公民館】&#10;一人当たり面積">
          <a:extLst>
            <a:ext uri="{FF2B5EF4-FFF2-40B4-BE49-F238E27FC236}">
              <a16:creationId xmlns:a16="http://schemas.microsoft.com/office/drawing/2014/main" id="{5E79197A-04EA-449B-BE4A-5CC5FE3B36EC}"/>
            </a:ext>
          </a:extLst>
        </xdr:cNvPr>
        <xdr:cNvSpPr txBox="1"/>
      </xdr:nvSpPr>
      <xdr:spPr>
        <a:xfrm>
          <a:off x="16226867" y="17645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109238</xdr:rowOff>
    </xdr:from>
    <xdr:ext cx="469744" cy="259045"/>
    <xdr:sp macro="" textlink="">
      <xdr:nvSpPr>
        <xdr:cNvPr id="696" name="n_1mainValue【公民館】&#10;一人当たり面積">
          <a:extLst>
            <a:ext uri="{FF2B5EF4-FFF2-40B4-BE49-F238E27FC236}">
              <a16:creationId xmlns:a16="http://schemas.microsoft.com/office/drawing/2014/main" id="{14883E08-B170-423C-A0B1-F3DA5646BEF0}"/>
            </a:ext>
          </a:extLst>
        </xdr:cNvPr>
        <xdr:cNvSpPr txBox="1"/>
      </xdr:nvSpPr>
      <xdr:spPr>
        <a:xfrm>
          <a:off x="18561127" y="18214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110507</xdr:rowOff>
    </xdr:from>
    <xdr:ext cx="469744" cy="259045"/>
    <xdr:sp macro="" textlink="">
      <xdr:nvSpPr>
        <xdr:cNvPr id="697" name="n_2mainValue【公民館】&#10;一人当たり面積">
          <a:extLst>
            <a:ext uri="{FF2B5EF4-FFF2-40B4-BE49-F238E27FC236}">
              <a16:creationId xmlns:a16="http://schemas.microsoft.com/office/drawing/2014/main" id="{750C4482-C204-4803-A7D4-EAAD79BC91CF}"/>
            </a:ext>
          </a:extLst>
        </xdr:cNvPr>
        <xdr:cNvSpPr txBox="1"/>
      </xdr:nvSpPr>
      <xdr:spPr>
        <a:xfrm>
          <a:off x="17776267" y="1821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110507</xdr:rowOff>
    </xdr:from>
    <xdr:ext cx="469744" cy="259045"/>
    <xdr:sp macro="" textlink="">
      <xdr:nvSpPr>
        <xdr:cNvPr id="698" name="n_3mainValue【公民館】&#10;一人当たり面積">
          <a:extLst>
            <a:ext uri="{FF2B5EF4-FFF2-40B4-BE49-F238E27FC236}">
              <a16:creationId xmlns:a16="http://schemas.microsoft.com/office/drawing/2014/main" id="{85416A29-12CC-445B-BCC1-9C6FA562443C}"/>
            </a:ext>
          </a:extLst>
        </xdr:cNvPr>
        <xdr:cNvSpPr txBox="1"/>
      </xdr:nvSpPr>
      <xdr:spPr>
        <a:xfrm>
          <a:off x="17001567" y="1821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111777</xdr:rowOff>
    </xdr:from>
    <xdr:ext cx="469744" cy="259045"/>
    <xdr:sp macro="" textlink="">
      <xdr:nvSpPr>
        <xdr:cNvPr id="699" name="n_4mainValue【公民館】&#10;一人当たり面積">
          <a:extLst>
            <a:ext uri="{FF2B5EF4-FFF2-40B4-BE49-F238E27FC236}">
              <a16:creationId xmlns:a16="http://schemas.microsoft.com/office/drawing/2014/main" id="{7F63E504-2D03-4363-AF3F-2BF67404ED7B}"/>
            </a:ext>
          </a:extLst>
        </xdr:cNvPr>
        <xdr:cNvSpPr txBox="1"/>
      </xdr:nvSpPr>
      <xdr:spPr>
        <a:xfrm>
          <a:off x="16226867" y="18216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00" name="正方形/長方形 699">
          <a:extLst>
            <a:ext uri="{FF2B5EF4-FFF2-40B4-BE49-F238E27FC236}">
              <a16:creationId xmlns:a16="http://schemas.microsoft.com/office/drawing/2014/main" id="{9270B10C-42B5-493A-9C25-61EF37962D5C}"/>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01" name="正方形/長方形 700">
          <a:extLst>
            <a:ext uri="{FF2B5EF4-FFF2-40B4-BE49-F238E27FC236}">
              <a16:creationId xmlns:a16="http://schemas.microsoft.com/office/drawing/2014/main" id="{C021F273-1BCD-4620-B980-DB6290545D3D}"/>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02" name="テキスト ボックス 701">
          <a:extLst>
            <a:ext uri="{FF2B5EF4-FFF2-40B4-BE49-F238E27FC236}">
              <a16:creationId xmlns:a16="http://schemas.microsoft.com/office/drawing/2014/main" id="{125EABF1-91FD-4795-9060-9E22A6B3A035}"/>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施設類型のうち、認定こども園・幼稚園・保育所及び学校施設以外の類型において、有形固定資産減価償却率は類似団体内平均値と同値もしくは下回っている状況である。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認定こども園・幼稚園・保育所については、幼稚園１園があり、平成</a:t>
          </a:r>
          <a:r>
            <a:rPr kumimoji="1" lang="en-US" altLang="ja-JP" sz="1200">
              <a:latin typeface="ＭＳ Ｐゴシック" panose="020B0600070205080204" pitchFamily="50" charset="-128"/>
              <a:ea typeface="ＭＳ Ｐゴシック" panose="020B0600070205080204" pitchFamily="50" charset="-128"/>
            </a:rPr>
            <a:t>14</a:t>
          </a:r>
          <a:r>
            <a:rPr kumimoji="1" lang="ja-JP" altLang="en-US" sz="1200">
              <a:latin typeface="ＭＳ Ｐゴシック" panose="020B0600070205080204" pitchFamily="50" charset="-128"/>
              <a:ea typeface="ＭＳ Ｐゴシック" panose="020B0600070205080204" pitchFamily="50" charset="-128"/>
            </a:rPr>
            <a:t>年に新設を行ったが、旧園舎の除却等を実施していないため、減価償却率を引き上げている。除却等の方針が定まっていないため、今後、旧園舎の在り方を検討する必要がある。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学校施設については、町立中学校１校、町立小学校２校があるが、そのどちらにおいても固定資産の償却が進んでおり、近年は校内トイレの大規模改修等を計画的に実施しているところであるが、引き続き、文教施設の個別施設計画に基づき、学校施設の老朽化対策に取り組んでいく方針である。</a:t>
          </a:r>
        </a:p>
        <a:p>
          <a:r>
            <a:rPr kumimoji="1" lang="ja-JP" altLang="en-US" sz="1200">
              <a:latin typeface="ＭＳ Ｐゴシック" panose="020B0600070205080204" pitchFamily="50" charset="-128"/>
              <a:ea typeface="ＭＳ Ｐゴシック" panose="020B0600070205080204" pitchFamily="50" charset="-128"/>
            </a:rPr>
            <a:t>　道路の有形固定資産減価償却率は、類似団体内平均値を下回って推移しているものの、年々上昇傾向となっており、今後も継続して町道老朽化対策事業を進めていく必要がある。また、道路の一人当たり延長、橋りょう・トンネルの一人当たり有形固定資産（償却資産）額、認定こども園・幼稚園・保育所の一人当たり面積、学校施設の一人当たり面積、公民館の一人当たり面積については、すべて類似団体内平均値を下回っている状況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なお、公民館の有形固定資産減価償却率について、令和５年度に除却したことにより、該当数値はなしとなっている。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CFC081E7-142D-4C68-8B14-47FA6B69E287}"/>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C2C15996-D3FF-42EB-BA2B-BC578C18B443}"/>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D16199D-3601-424D-B3D2-A74DFB5959E1}"/>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CD1649C2-576B-4BDB-B380-81B77F378863}"/>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大阪府太子町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B34FF21-AC67-48FD-A3AC-70774C002671}"/>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F507FAAF-2868-44DB-A97E-6F1AF8959EA3}"/>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C5C9A12-6997-4485-A82F-B37591DF9806}"/>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CE40A28D-A5C8-4E86-BF38-E83C2C6232DE}"/>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7F12ED8F-4A94-4CC8-9760-90539B449412}"/>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49DC60EA-C03B-4597-A05F-1A6ACCBF7AAA}"/>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12,813
12,673
14.17
6,370,183
6,166,607
164,494
3,473,227
3,985,376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33936A9-AC7D-4C5F-A89C-F8790934465E}"/>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8295C097-E176-467D-8788-DF0748CA6718}"/>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41BB3665-119E-4A77-BA94-A2050CFFAEEE}"/>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19D02941-0587-43D2-8F9D-B18BC0C9A832}"/>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908C5ED7-24A1-4F3C-B80D-61603F8AD6F8}"/>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9B4B8E9C-6F7A-41C5-9740-48FBC4F91217}"/>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58CD61F5-05BD-4D9F-B1A1-E32A81616320}"/>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9175A672-A697-4720-B1EC-A0B1E2DE2E46}"/>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4E22212B-2B5B-481B-AB5D-4E6618AB0D24}"/>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52CCA42E-A6D5-493B-9CAB-69CC16BE9BD0}"/>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D079AE53-D1CA-4779-801E-26AF363B75DC}"/>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A662B833-36BD-48E5-B5CA-0E2C642386B8}"/>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975EB8F7-6B1C-4B2C-AC3D-EC460395B4E8}"/>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5820D882-D1A5-4C99-8F18-93FBB63855AC}"/>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E538F6A-7C48-4C46-8D4E-6C7CC5677694}"/>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4EDD5152-A815-4262-94B1-060249ECC628}"/>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DFF480AB-B545-4143-BB60-3BDA3018A9F5}"/>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B63DE5DF-4CB0-4255-9F59-130BE8C076C1}"/>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2DC1D056-B5B8-437D-8FFB-B43B7110CC69}"/>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78D0511C-04FD-4A60-BDCC-88260EBAD95E}"/>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45B78595-01AF-450A-81B6-8C2168223AF1}"/>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CB194604-DFF8-4C75-8D1F-B0A471EAF73C}"/>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63786999-2FE8-4D38-9231-91CB0EEF5BB7}"/>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82B3651C-A27B-41C1-9068-4847A3E12370}"/>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B22DFD4B-F381-4943-B7C4-5023FD7CEFA6}"/>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2DF78015-3924-4811-9C01-512C77A8CA51}"/>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5BC73ED9-C8F4-4E90-A120-C3143ED29A33}"/>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72D885A8-3C46-4802-B3AC-3A03BE71B2F0}"/>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40A8C0D5-C567-468F-A567-F1555A0BE410}"/>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7CAF918-78AD-4B03-9B9F-C5A591BEAD5D}"/>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4CDC2CA7-CBDF-46AD-BCC6-9C1D70E955EE}"/>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86EC6B62-1E10-4AB6-8A37-E9DD4925BA0F}"/>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61CA869F-F78C-43A7-B1C4-E59F31A3AE4A}"/>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A17262CA-4247-4BBA-B5F8-D263CD51CDED}"/>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3695E617-A51E-4C06-8C6E-2912339316D5}"/>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D351187B-E900-484D-94E7-C627E50C2134}"/>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FEAF2B90-9F33-4625-9E0E-E6DC85EF7C02}"/>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21F3A77A-CC79-4EF1-B6F1-8D326242C148}"/>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602AE13D-E1A8-4DE9-A340-2688D575C264}"/>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289E4460-445D-4FA4-A03B-7813F80C4361}"/>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4A0767B5-F498-4A68-AD8E-3D0556B386FF}"/>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A9174568-B39F-4C4C-92F3-D1B4C5D3703F}"/>
            </a:ext>
          </a:extLst>
        </xdr:cNvPr>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B7947518-F9CB-4D35-B054-754FFA67A3A3}"/>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3676DAE5-B832-4383-A8D1-523AEC7AD7B1}"/>
            </a:ext>
          </a:extLst>
        </xdr:cNvPr>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4C1E2A26-5695-4101-B3C3-66E26D019129}"/>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32</xdr:row>
      <xdr:rowOff>116205</xdr:rowOff>
    </xdr:from>
    <xdr:to>
      <xdr:col>24</xdr:col>
      <xdr:colOff>62865</xdr:colOff>
      <xdr:row>41</xdr:row>
      <xdr:rowOff>165735</xdr:rowOff>
    </xdr:to>
    <xdr:cxnSp macro="">
      <xdr:nvCxnSpPr>
        <xdr:cNvPr id="57" name="直線コネクタ 56">
          <a:extLst>
            <a:ext uri="{FF2B5EF4-FFF2-40B4-BE49-F238E27FC236}">
              <a16:creationId xmlns:a16="http://schemas.microsoft.com/office/drawing/2014/main" id="{6733E0A3-FF77-4A0C-B30B-5B76DDFD97E1}"/>
            </a:ext>
          </a:extLst>
        </xdr:cNvPr>
        <xdr:cNvCxnSpPr/>
      </xdr:nvCxnSpPr>
      <xdr:spPr>
        <a:xfrm flipV="1">
          <a:off x="4086225" y="5480685"/>
          <a:ext cx="0" cy="1558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169562</xdr:rowOff>
    </xdr:from>
    <xdr:ext cx="405111" cy="259045"/>
    <xdr:sp macro="" textlink="">
      <xdr:nvSpPr>
        <xdr:cNvPr id="58" name="【図書館】&#10;有形固定資産減価償却率最小値テキスト">
          <a:extLst>
            <a:ext uri="{FF2B5EF4-FFF2-40B4-BE49-F238E27FC236}">
              <a16:creationId xmlns:a16="http://schemas.microsoft.com/office/drawing/2014/main" id="{0EDC58B8-84D9-487B-9C39-8837788D6D3F}"/>
            </a:ext>
          </a:extLst>
        </xdr:cNvPr>
        <xdr:cNvSpPr txBox="1"/>
      </xdr:nvSpPr>
      <xdr:spPr>
        <a:xfrm>
          <a:off x="4124960" y="7042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165735</xdr:rowOff>
    </xdr:from>
    <xdr:to>
      <xdr:col>24</xdr:col>
      <xdr:colOff>152400</xdr:colOff>
      <xdr:row>41</xdr:row>
      <xdr:rowOff>165735</xdr:rowOff>
    </xdr:to>
    <xdr:cxnSp macro="">
      <xdr:nvCxnSpPr>
        <xdr:cNvPr id="59" name="直線コネクタ 58">
          <a:extLst>
            <a:ext uri="{FF2B5EF4-FFF2-40B4-BE49-F238E27FC236}">
              <a16:creationId xmlns:a16="http://schemas.microsoft.com/office/drawing/2014/main" id="{2EA14E23-976F-4165-8BC5-539F4EC6B9D2}"/>
            </a:ext>
          </a:extLst>
        </xdr:cNvPr>
        <xdr:cNvCxnSpPr/>
      </xdr:nvCxnSpPr>
      <xdr:spPr>
        <a:xfrm>
          <a:off x="4020820" y="70389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62882</xdr:rowOff>
    </xdr:from>
    <xdr:ext cx="405111" cy="259045"/>
    <xdr:sp macro="" textlink="">
      <xdr:nvSpPr>
        <xdr:cNvPr id="60" name="【図書館】&#10;有形固定資産減価償却率最大値テキスト">
          <a:extLst>
            <a:ext uri="{FF2B5EF4-FFF2-40B4-BE49-F238E27FC236}">
              <a16:creationId xmlns:a16="http://schemas.microsoft.com/office/drawing/2014/main" id="{C4F2BA20-FDC5-45F6-B211-0AF6C6BB60E1}"/>
            </a:ext>
          </a:extLst>
        </xdr:cNvPr>
        <xdr:cNvSpPr txBox="1"/>
      </xdr:nvSpPr>
      <xdr:spPr>
        <a:xfrm>
          <a:off x="4124960" y="5259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116205</xdr:rowOff>
    </xdr:from>
    <xdr:to>
      <xdr:col>24</xdr:col>
      <xdr:colOff>152400</xdr:colOff>
      <xdr:row>32</xdr:row>
      <xdr:rowOff>116205</xdr:rowOff>
    </xdr:to>
    <xdr:cxnSp macro="">
      <xdr:nvCxnSpPr>
        <xdr:cNvPr id="61" name="直線コネクタ 60">
          <a:extLst>
            <a:ext uri="{FF2B5EF4-FFF2-40B4-BE49-F238E27FC236}">
              <a16:creationId xmlns:a16="http://schemas.microsoft.com/office/drawing/2014/main" id="{FE0E8703-ACB4-4DC6-871C-F17E81C9D5CA}"/>
            </a:ext>
          </a:extLst>
        </xdr:cNvPr>
        <xdr:cNvCxnSpPr/>
      </xdr:nvCxnSpPr>
      <xdr:spPr>
        <a:xfrm>
          <a:off x="4020820" y="54806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22877</xdr:rowOff>
    </xdr:from>
    <xdr:ext cx="405111" cy="259045"/>
    <xdr:sp macro="" textlink="">
      <xdr:nvSpPr>
        <xdr:cNvPr id="62" name="【図書館】&#10;有形固定資産減価償却率平均値テキスト">
          <a:extLst>
            <a:ext uri="{FF2B5EF4-FFF2-40B4-BE49-F238E27FC236}">
              <a16:creationId xmlns:a16="http://schemas.microsoft.com/office/drawing/2014/main" id="{9BF69C26-95EE-424F-8E1D-59ED948FEC88}"/>
            </a:ext>
          </a:extLst>
        </xdr:cNvPr>
        <xdr:cNvSpPr txBox="1"/>
      </xdr:nvSpPr>
      <xdr:spPr>
        <a:xfrm>
          <a:off x="4124960" y="60579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44450</xdr:rowOff>
    </xdr:from>
    <xdr:to>
      <xdr:col>24</xdr:col>
      <xdr:colOff>114300</xdr:colOff>
      <xdr:row>36</xdr:row>
      <xdr:rowOff>146050</xdr:rowOff>
    </xdr:to>
    <xdr:sp macro="" textlink="">
      <xdr:nvSpPr>
        <xdr:cNvPr id="63" name="フローチャート: 判断 62">
          <a:extLst>
            <a:ext uri="{FF2B5EF4-FFF2-40B4-BE49-F238E27FC236}">
              <a16:creationId xmlns:a16="http://schemas.microsoft.com/office/drawing/2014/main" id="{A6B7C608-D1CC-42E2-9B82-826DCF71D7CE}"/>
            </a:ext>
          </a:extLst>
        </xdr:cNvPr>
        <xdr:cNvSpPr/>
      </xdr:nvSpPr>
      <xdr:spPr>
        <a:xfrm>
          <a:off x="4036060" y="6079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35</xdr:row>
      <xdr:rowOff>158750</xdr:rowOff>
    </xdr:from>
    <xdr:to>
      <xdr:col>20</xdr:col>
      <xdr:colOff>38100</xdr:colOff>
      <xdr:row>36</xdr:row>
      <xdr:rowOff>88900</xdr:rowOff>
    </xdr:to>
    <xdr:sp macro="" textlink="">
      <xdr:nvSpPr>
        <xdr:cNvPr id="64" name="フローチャート: 判断 63">
          <a:extLst>
            <a:ext uri="{FF2B5EF4-FFF2-40B4-BE49-F238E27FC236}">
              <a16:creationId xmlns:a16="http://schemas.microsoft.com/office/drawing/2014/main" id="{D61427E1-E7FA-4744-86C2-F7859488848C}"/>
            </a:ext>
          </a:extLst>
        </xdr:cNvPr>
        <xdr:cNvSpPr/>
      </xdr:nvSpPr>
      <xdr:spPr>
        <a:xfrm>
          <a:off x="3312160" y="60261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35</xdr:row>
      <xdr:rowOff>149225</xdr:rowOff>
    </xdr:from>
    <xdr:to>
      <xdr:col>15</xdr:col>
      <xdr:colOff>101600</xdr:colOff>
      <xdr:row>36</xdr:row>
      <xdr:rowOff>79375</xdr:rowOff>
    </xdr:to>
    <xdr:sp macro="" textlink="">
      <xdr:nvSpPr>
        <xdr:cNvPr id="65" name="フローチャート: 判断 64">
          <a:extLst>
            <a:ext uri="{FF2B5EF4-FFF2-40B4-BE49-F238E27FC236}">
              <a16:creationId xmlns:a16="http://schemas.microsoft.com/office/drawing/2014/main" id="{393435AE-78C5-4321-A824-B90CF194755E}"/>
            </a:ext>
          </a:extLst>
        </xdr:cNvPr>
        <xdr:cNvSpPr/>
      </xdr:nvSpPr>
      <xdr:spPr>
        <a:xfrm>
          <a:off x="2514600" y="60166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147320</xdr:rowOff>
    </xdr:from>
    <xdr:to>
      <xdr:col>10</xdr:col>
      <xdr:colOff>165100</xdr:colOff>
      <xdr:row>36</xdr:row>
      <xdr:rowOff>77470</xdr:rowOff>
    </xdr:to>
    <xdr:sp macro="" textlink="">
      <xdr:nvSpPr>
        <xdr:cNvPr id="66" name="フローチャート: 判断 65">
          <a:extLst>
            <a:ext uri="{FF2B5EF4-FFF2-40B4-BE49-F238E27FC236}">
              <a16:creationId xmlns:a16="http://schemas.microsoft.com/office/drawing/2014/main" id="{C9013F82-1A1B-404E-848A-5DD34958243F}"/>
            </a:ext>
          </a:extLst>
        </xdr:cNvPr>
        <xdr:cNvSpPr/>
      </xdr:nvSpPr>
      <xdr:spPr>
        <a:xfrm>
          <a:off x="1739900" y="60147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10160</xdr:rowOff>
    </xdr:from>
    <xdr:to>
      <xdr:col>6</xdr:col>
      <xdr:colOff>38100</xdr:colOff>
      <xdr:row>36</xdr:row>
      <xdr:rowOff>111760</xdr:rowOff>
    </xdr:to>
    <xdr:sp macro="" textlink="">
      <xdr:nvSpPr>
        <xdr:cNvPr id="67" name="フローチャート: 判断 66">
          <a:extLst>
            <a:ext uri="{FF2B5EF4-FFF2-40B4-BE49-F238E27FC236}">
              <a16:creationId xmlns:a16="http://schemas.microsoft.com/office/drawing/2014/main" id="{0B01D3E1-67F3-4542-88F5-7DA189BCCB04}"/>
            </a:ext>
          </a:extLst>
        </xdr:cNvPr>
        <xdr:cNvSpPr/>
      </xdr:nvSpPr>
      <xdr:spPr>
        <a:xfrm>
          <a:off x="965200" y="60452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1DD1939A-DC87-448F-AF91-0517244F8C7D}"/>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E4FF8DBB-D735-4A41-B664-714E815B1BE3}"/>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FD5413F3-458D-4CC5-A505-91C728670BEE}"/>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34B1712E-FF16-4978-81F3-51BB00E6DB85}"/>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7534CC2C-D700-45CB-9EEE-57FC4C8D40D4}"/>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130175</xdr:rowOff>
    </xdr:from>
    <xdr:to>
      <xdr:col>20</xdr:col>
      <xdr:colOff>38100</xdr:colOff>
      <xdr:row>34</xdr:row>
      <xdr:rowOff>60325</xdr:rowOff>
    </xdr:to>
    <xdr:sp macro="" textlink="">
      <xdr:nvSpPr>
        <xdr:cNvPr id="73" name="楕円 72">
          <a:extLst>
            <a:ext uri="{FF2B5EF4-FFF2-40B4-BE49-F238E27FC236}">
              <a16:creationId xmlns:a16="http://schemas.microsoft.com/office/drawing/2014/main" id="{0CEF15AD-99A6-4CA2-8221-606F2B62F801}"/>
            </a:ext>
          </a:extLst>
        </xdr:cNvPr>
        <xdr:cNvSpPr/>
      </xdr:nvSpPr>
      <xdr:spPr>
        <a:xfrm>
          <a:off x="3312160" y="566229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35</xdr:row>
      <xdr:rowOff>15875</xdr:rowOff>
    </xdr:from>
    <xdr:to>
      <xdr:col>15</xdr:col>
      <xdr:colOff>101600</xdr:colOff>
      <xdr:row>35</xdr:row>
      <xdr:rowOff>117475</xdr:rowOff>
    </xdr:to>
    <xdr:sp macro="" textlink="">
      <xdr:nvSpPr>
        <xdr:cNvPr id="74" name="楕円 73">
          <a:extLst>
            <a:ext uri="{FF2B5EF4-FFF2-40B4-BE49-F238E27FC236}">
              <a16:creationId xmlns:a16="http://schemas.microsoft.com/office/drawing/2014/main" id="{2B8769A7-9694-4F87-AF6D-A219CD94C269}"/>
            </a:ext>
          </a:extLst>
        </xdr:cNvPr>
        <xdr:cNvSpPr/>
      </xdr:nvSpPr>
      <xdr:spPr>
        <a:xfrm>
          <a:off x="2514600" y="5883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9525</xdr:rowOff>
    </xdr:from>
    <xdr:to>
      <xdr:col>19</xdr:col>
      <xdr:colOff>177800</xdr:colOff>
      <xdr:row>35</xdr:row>
      <xdr:rowOff>66675</xdr:rowOff>
    </xdr:to>
    <xdr:cxnSp macro="">
      <xdr:nvCxnSpPr>
        <xdr:cNvPr id="75" name="直線コネクタ 74">
          <a:extLst>
            <a:ext uri="{FF2B5EF4-FFF2-40B4-BE49-F238E27FC236}">
              <a16:creationId xmlns:a16="http://schemas.microsoft.com/office/drawing/2014/main" id="{D8DC4BDB-370F-4131-AFE1-AE7738035D4C}"/>
            </a:ext>
          </a:extLst>
        </xdr:cNvPr>
        <xdr:cNvCxnSpPr/>
      </xdr:nvCxnSpPr>
      <xdr:spPr>
        <a:xfrm flipV="1">
          <a:off x="2565400" y="5709285"/>
          <a:ext cx="789940" cy="224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128270</xdr:rowOff>
    </xdr:from>
    <xdr:to>
      <xdr:col>10</xdr:col>
      <xdr:colOff>165100</xdr:colOff>
      <xdr:row>35</xdr:row>
      <xdr:rowOff>58420</xdr:rowOff>
    </xdr:to>
    <xdr:sp macro="" textlink="">
      <xdr:nvSpPr>
        <xdr:cNvPr id="76" name="楕円 75">
          <a:extLst>
            <a:ext uri="{FF2B5EF4-FFF2-40B4-BE49-F238E27FC236}">
              <a16:creationId xmlns:a16="http://schemas.microsoft.com/office/drawing/2014/main" id="{2037BECB-2A43-498A-BDA6-D07451DDED25}"/>
            </a:ext>
          </a:extLst>
        </xdr:cNvPr>
        <xdr:cNvSpPr/>
      </xdr:nvSpPr>
      <xdr:spPr>
        <a:xfrm>
          <a:off x="1739900" y="58280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7620</xdr:rowOff>
    </xdr:from>
    <xdr:to>
      <xdr:col>15</xdr:col>
      <xdr:colOff>50800</xdr:colOff>
      <xdr:row>35</xdr:row>
      <xdr:rowOff>66675</xdr:rowOff>
    </xdr:to>
    <xdr:cxnSp macro="">
      <xdr:nvCxnSpPr>
        <xdr:cNvPr id="77" name="直線コネクタ 76">
          <a:extLst>
            <a:ext uri="{FF2B5EF4-FFF2-40B4-BE49-F238E27FC236}">
              <a16:creationId xmlns:a16="http://schemas.microsoft.com/office/drawing/2014/main" id="{421F84AF-1D1A-44EB-9EA4-4E1DD211FFCE}"/>
            </a:ext>
          </a:extLst>
        </xdr:cNvPr>
        <xdr:cNvCxnSpPr/>
      </xdr:nvCxnSpPr>
      <xdr:spPr>
        <a:xfrm>
          <a:off x="1790700" y="5875020"/>
          <a:ext cx="7747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69215</xdr:rowOff>
    </xdr:from>
    <xdr:to>
      <xdr:col>6</xdr:col>
      <xdr:colOff>38100</xdr:colOff>
      <xdr:row>34</xdr:row>
      <xdr:rowOff>170815</xdr:rowOff>
    </xdr:to>
    <xdr:sp macro="" textlink="">
      <xdr:nvSpPr>
        <xdr:cNvPr id="78" name="楕円 77">
          <a:extLst>
            <a:ext uri="{FF2B5EF4-FFF2-40B4-BE49-F238E27FC236}">
              <a16:creationId xmlns:a16="http://schemas.microsoft.com/office/drawing/2014/main" id="{AD0168A2-050A-4BC5-8C9F-38DCEED99C82}"/>
            </a:ext>
          </a:extLst>
        </xdr:cNvPr>
        <xdr:cNvSpPr/>
      </xdr:nvSpPr>
      <xdr:spPr>
        <a:xfrm>
          <a:off x="965200" y="576897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34</xdr:row>
      <xdr:rowOff>120015</xdr:rowOff>
    </xdr:from>
    <xdr:to>
      <xdr:col>10</xdr:col>
      <xdr:colOff>114300</xdr:colOff>
      <xdr:row>35</xdr:row>
      <xdr:rowOff>7620</xdr:rowOff>
    </xdr:to>
    <xdr:cxnSp macro="">
      <xdr:nvCxnSpPr>
        <xdr:cNvPr id="79" name="直線コネクタ 78">
          <a:extLst>
            <a:ext uri="{FF2B5EF4-FFF2-40B4-BE49-F238E27FC236}">
              <a16:creationId xmlns:a16="http://schemas.microsoft.com/office/drawing/2014/main" id="{B0F1704B-0824-4850-9AB7-E8AECC5CD09E}"/>
            </a:ext>
          </a:extLst>
        </xdr:cNvPr>
        <xdr:cNvCxnSpPr/>
      </xdr:nvCxnSpPr>
      <xdr:spPr>
        <a:xfrm>
          <a:off x="1008380" y="5819775"/>
          <a:ext cx="78232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80027</xdr:rowOff>
    </xdr:from>
    <xdr:ext cx="405111" cy="259045"/>
    <xdr:sp macro="" textlink="">
      <xdr:nvSpPr>
        <xdr:cNvPr id="80" name="n_1aveValue【図書館】&#10;有形固定資産減価償却率">
          <a:extLst>
            <a:ext uri="{FF2B5EF4-FFF2-40B4-BE49-F238E27FC236}">
              <a16:creationId xmlns:a16="http://schemas.microsoft.com/office/drawing/2014/main" id="{06524698-F9A8-450C-AB2B-AA2887EE71BC}"/>
            </a:ext>
          </a:extLst>
        </xdr:cNvPr>
        <xdr:cNvSpPr txBox="1"/>
      </xdr:nvSpPr>
      <xdr:spPr>
        <a:xfrm>
          <a:off x="3170564" y="6115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70502</xdr:rowOff>
    </xdr:from>
    <xdr:ext cx="405111" cy="259045"/>
    <xdr:sp macro="" textlink="">
      <xdr:nvSpPr>
        <xdr:cNvPr id="81" name="n_2aveValue【図書館】&#10;有形固定資産減価償却率">
          <a:extLst>
            <a:ext uri="{FF2B5EF4-FFF2-40B4-BE49-F238E27FC236}">
              <a16:creationId xmlns:a16="http://schemas.microsoft.com/office/drawing/2014/main" id="{FC4750FF-B2B9-460C-9AEF-4DF323533D6A}"/>
            </a:ext>
          </a:extLst>
        </xdr:cNvPr>
        <xdr:cNvSpPr txBox="1"/>
      </xdr:nvSpPr>
      <xdr:spPr>
        <a:xfrm>
          <a:off x="2385704" y="6105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68597</xdr:rowOff>
    </xdr:from>
    <xdr:ext cx="405111" cy="259045"/>
    <xdr:sp macro="" textlink="">
      <xdr:nvSpPr>
        <xdr:cNvPr id="82" name="n_3aveValue【図書館】&#10;有形固定資産減価償却率">
          <a:extLst>
            <a:ext uri="{FF2B5EF4-FFF2-40B4-BE49-F238E27FC236}">
              <a16:creationId xmlns:a16="http://schemas.microsoft.com/office/drawing/2014/main" id="{AFA1C9CF-EEF4-49C1-B2D6-A1055DF06D5D}"/>
            </a:ext>
          </a:extLst>
        </xdr:cNvPr>
        <xdr:cNvSpPr txBox="1"/>
      </xdr:nvSpPr>
      <xdr:spPr>
        <a:xfrm>
          <a:off x="1611004" y="6103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102887</xdr:rowOff>
    </xdr:from>
    <xdr:ext cx="405111" cy="259045"/>
    <xdr:sp macro="" textlink="">
      <xdr:nvSpPr>
        <xdr:cNvPr id="83" name="n_4aveValue【図書館】&#10;有形固定資産減価償却率">
          <a:extLst>
            <a:ext uri="{FF2B5EF4-FFF2-40B4-BE49-F238E27FC236}">
              <a16:creationId xmlns:a16="http://schemas.microsoft.com/office/drawing/2014/main" id="{8BC53736-9A41-41A8-90E5-0D1B8967318D}"/>
            </a:ext>
          </a:extLst>
        </xdr:cNvPr>
        <xdr:cNvSpPr txBox="1"/>
      </xdr:nvSpPr>
      <xdr:spPr>
        <a:xfrm>
          <a:off x="836304" y="6137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32</xdr:row>
      <xdr:rowOff>76852</xdr:rowOff>
    </xdr:from>
    <xdr:ext cx="405111" cy="259045"/>
    <xdr:sp macro="" textlink="">
      <xdr:nvSpPr>
        <xdr:cNvPr id="84" name="n_1mainValue【図書館】&#10;有形固定資産減価償却率">
          <a:extLst>
            <a:ext uri="{FF2B5EF4-FFF2-40B4-BE49-F238E27FC236}">
              <a16:creationId xmlns:a16="http://schemas.microsoft.com/office/drawing/2014/main" id="{12E26A7F-4960-462D-A257-0935660FFE1B}"/>
            </a:ext>
          </a:extLst>
        </xdr:cNvPr>
        <xdr:cNvSpPr txBox="1"/>
      </xdr:nvSpPr>
      <xdr:spPr>
        <a:xfrm>
          <a:off x="3170564" y="5441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134002</xdr:rowOff>
    </xdr:from>
    <xdr:ext cx="405111" cy="259045"/>
    <xdr:sp macro="" textlink="">
      <xdr:nvSpPr>
        <xdr:cNvPr id="85" name="n_2mainValue【図書館】&#10;有形固定資産減価償却率">
          <a:extLst>
            <a:ext uri="{FF2B5EF4-FFF2-40B4-BE49-F238E27FC236}">
              <a16:creationId xmlns:a16="http://schemas.microsoft.com/office/drawing/2014/main" id="{A2600043-F771-4101-8A81-20669403E04D}"/>
            </a:ext>
          </a:extLst>
        </xdr:cNvPr>
        <xdr:cNvSpPr txBox="1"/>
      </xdr:nvSpPr>
      <xdr:spPr>
        <a:xfrm>
          <a:off x="2385704" y="5666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74947</xdr:rowOff>
    </xdr:from>
    <xdr:ext cx="405111" cy="259045"/>
    <xdr:sp macro="" textlink="">
      <xdr:nvSpPr>
        <xdr:cNvPr id="86" name="n_3mainValue【図書館】&#10;有形固定資産減価償却率">
          <a:extLst>
            <a:ext uri="{FF2B5EF4-FFF2-40B4-BE49-F238E27FC236}">
              <a16:creationId xmlns:a16="http://schemas.microsoft.com/office/drawing/2014/main" id="{006416D0-A7EA-4FEB-B58D-517C5A3848E8}"/>
            </a:ext>
          </a:extLst>
        </xdr:cNvPr>
        <xdr:cNvSpPr txBox="1"/>
      </xdr:nvSpPr>
      <xdr:spPr>
        <a:xfrm>
          <a:off x="1611004" y="5607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15892</xdr:rowOff>
    </xdr:from>
    <xdr:ext cx="405111" cy="259045"/>
    <xdr:sp macro="" textlink="">
      <xdr:nvSpPr>
        <xdr:cNvPr id="87" name="n_4mainValue【図書館】&#10;有形固定資産減価償却率">
          <a:extLst>
            <a:ext uri="{FF2B5EF4-FFF2-40B4-BE49-F238E27FC236}">
              <a16:creationId xmlns:a16="http://schemas.microsoft.com/office/drawing/2014/main" id="{C010D8F0-3ADD-4F07-8CC1-146268E68D18}"/>
            </a:ext>
          </a:extLst>
        </xdr:cNvPr>
        <xdr:cNvSpPr txBox="1"/>
      </xdr:nvSpPr>
      <xdr:spPr>
        <a:xfrm>
          <a:off x="836304" y="5548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8" name="正方形/長方形 87">
          <a:extLst>
            <a:ext uri="{FF2B5EF4-FFF2-40B4-BE49-F238E27FC236}">
              <a16:creationId xmlns:a16="http://schemas.microsoft.com/office/drawing/2014/main" id="{A01AB81C-7938-4F5A-BB72-8AFF0CE7CEC8}"/>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9" name="正方形/長方形 88">
          <a:extLst>
            <a:ext uri="{FF2B5EF4-FFF2-40B4-BE49-F238E27FC236}">
              <a16:creationId xmlns:a16="http://schemas.microsoft.com/office/drawing/2014/main" id="{78B2CCE6-A9A4-4DD1-8EB3-F2C0B16C8177}"/>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0" name="正方形/長方形 89">
          <a:extLst>
            <a:ext uri="{FF2B5EF4-FFF2-40B4-BE49-F238E27FC236}">
              <a16:creationId xmlns:a16="http://schemas.microsoft.com/office/drawing/2014/main" id="{A0CF0CF9-0281-4830-974B-7CF79692CA45}"/>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1" name="正方形/長方形 90">
          <a:extLst>
            <a:ext uri="{FF2B5EF4-FFF2-40B4-BE49-F238E27FC236}">
              <a16:creationId xmlns:a16="http://schemas.microsoft.com/office/drawing/2014/main" id="{47CF683E-CFF5-4006-BD1C-A7ABC28B5BF7}"/>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2" name="正方形/長方形 91">
          <a:extLst>
            <a:ext uri="{FF2B5EF4-FFF2-40B4-BE49-F238E27FC236}">
              <a16:creationId xmlns:a16="http://schemas.microsoft.com/office/drawing/2014/main" id="{7203CF5B-2401-4EC0-8172-6F2A5528F9CD}"/>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3" name="正方形/長方形 92">
          <a:extLst>
            <a:ext uri="{FF2B5EF4-FFF2-40B4-BE49-F238E27FC236}">
              <a16:creationId xmlns:a16="http://schemas.microsoft.com/office/drawing/2014/main" id="{D48B068F-4B72-49C1-9C1E-1658B878ADB3}"/>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4" name="正方形/長方形 93">
          <a:extLst>
            <a:ext uri="{FF2B5EF4-FFF2-40B4-BE49-F238E27FC236}">
              <a16:creationId xmlns:a16="http://schemas.microsoft.com/office/drawing/2014/main" id="{1548D60D-D15C-43BF-8C61-CD04194AD7A8}"/>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5" name="正方形/長方形 94">
          <a:extLst>
            <a:ext uri="{FF2B5EF4-FFF2-40B4-BE49-F238E27FC236}">
              <a16:creationId xmlns:a16="http://schemas.microsoft.com/office/drawing/2014/main" id="{706E6FC9-0FDA-4F18-96F1-F24E7A860424}"/>
            </a:ext>
          </a:extLst>
        </xdr:cNvPr>
        <xdr:cNvSpPr/>
      </xdr:nvSpPr>
      <xdr:spPr>
        <a:xfrm>
          <a:off x="5826760" y="521589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96" name="正方形/長方形 95">
          <a:extLst>
            <a:ext uri="{FF2B5EF4-FFF2-40B4-BE49-F238E27FC236}">
              <a16:creationId xmlns:a16="http://schemas.microsoft.com/office/drawing/2014/main" id="{36209ACD-EA51-4E12-9AB8-23CAAE8AAC83}"/>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97" name="正方形/長方形 96">
          <a:extLst>
            <a:ext uri="{FF2B5EF4-FFF2-40B4-BE49-F238E27FC236}">
              <a16:creationId xmlns:a16="http://schemas.microsoft.com/office/drawing/2014/main" id="{89994D53-2D06-45F8-8E2D-E030F7F1465A}"/>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98" name="正方形/長方形 97">
          <a:extLst>
            <a:ext uri="{FF2B5EF4-FFF2-40B4-BE49-F238E27FC236}">
              <a16:creationId xmlns:a16="http://schemas.microsoft.com/office/drawing/2014/main" id="{5A3551AF-C25A-4B24-B19E-3F2CCF5A1D49}"/>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99" name="正方形/長方形 98">
          <a:extLst>
            <a:ext uri="{FF2B5EF4-FFF2-40B4-BE49-F238E27FC236}">
              <a16:creationId xmlns:a16="http://schemas.microsoft.com/office/drawing/2014/main" id="{4C871C68-2715-4958-AB88-C039F8296B2B}"/>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00" name="正方形/長方形 99">
          <a:extLst>
            <a:ext uri="{FF2B5EF4-FFF2-40B4-BE49-F238E27FC236}">
              <a16:creationId xmlns:a16="http://schemas.microsoft.com/office/drawing/2014/main" id="{22018EE7-FC1C-441D-9F7C-25D4EC8C5CD3}"/>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01" name="正方形/長方形 100">
          <a:extLst>
            <a:ext uri="{FF2B5EF4-FFF2-40B4-BE49-F238E27FC236}">
              <a16:creationId xmlns:a16="http://schemas.microsoft.com/office/drawing/2014/main" id="{97AE0A9A-C0A9-4B88-AB74-2702A2689DDF}"/>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02" name="正方形/長方形 101">
          <a:extLst>
            <a:ext uri="{FF2B5EF4-FFF2-40B4-BE49-F238E27FC236}">
              <a16:creationId xmlns:a16="http://schemas.microsoft.com/office/drawing/2014/main" id="{E12A84B3-72DD-4FE0-B102-2FBD54177B73}"/>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03" name="正方形/長方形 102">
          <a:extLst>
            <a:ext uri="{FF2B5EF4-FFF2-40B4-BE49-F238E27FC236}">
              <a16:creationId xmlns:a16="http://schemas.microsoft.com/office/drawing/2014/main" id="{11EEF9B9-2D63-420B-9BDF-13A171863E45}"/>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04" name="テキスト ボックス 103">
          <a:extLst>
            <a:ext uri="{FF2B5EF4-FFF2-40B4-BE49-F238E27FC236}">
              <a16:creationId xmlns:a16="http://schemas.microsoft.com/office/drawing/2014/main" id="{8624369C-75C6-49D5-9B1C-1137FBC27163}"/>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05" name="直線コネクタ 104">
          <a:extLst>
            <a:ext uri="{FF2B5EF4-FFF2-40B4-BE49-F238E27FC236}">
              <a16:creationId xmlns:a16="http://schemas.microsoft.com/office/drawing/2014/main" id="{DE619720-EBD0-4BEE-9986-2CAA546D1742}"/>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06" name="テキスト ボックス 105">
          <a:extLst>
            <a:ext uri="{FF2B5EF4-FFF2-40B4-BE49-F238E27FC236}">
              <a16:creationId xmlns:a16="http://schemas.microsoft.com/office/drawing/2014/main" id="{7E2A51E1-0551-4E7C-8AC8-788C1C17E62C}"/>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07" name="直線コネクタ 106">
          <a:extLst>
            <a:ext uri="{FF2B5EF4-FFF2-40B4-BE49-F238E27FC236}">
              <a16:creationId xmlns:a16="http://schemas.microsoft.com/office/drawing/2014/main" id="{C55B720A-62F4-4259-9BFF-0F464B011499}"/>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08" name="テキスト ボックス 107">
          <a:extLst>
            <a:ext uri="{FF2B5EF4-FFF2-40B4-BE49-F238E27FC236}">
              <a16:creationId xmlns:a16="http://schemas.microsoft.com/office/drawing/2014/main" id="{8D6227AF-76EB-4302-852A-8D13C32607D1}"/>
            </a:ext>
          </a:extLst>
        </xdr:cNvPr>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09" name="直線コネクタ 108">
          <a:extLst>
            <a:ext uri="{FF2B5EF4-FFF2-40B4-BE49-F238E27FC236}">
              <a16:creationId xmlns:a16="http://schemas.microsoft.com/office/drawing/2014/main" id="{B8E8E756-4D38-4996-B028-D3E0C3C5C45C}"/>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10" name="テキスト ボックス 109">
          <a:extLst>
            <a:ext uri="{FF2B5EF4-FFF2-40B4-BE49-F238E27FC236}">
              <a16:creationId xmlns:a16="http://schemas.microsoft.com/office/drawing/2014/main" id="{9923B42A-C44C-47CE-983E-DBF321205691}"/>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11" name="直線コネクタ 110">
          <a:extLst>
            <a:ext uri="{FF2B5EF4-FFF2-40B4-BE49-F238E27FC236}">
              <a16:creationId xmlns:a16="http://schemas.microsoft.com/office/drawing/2014/main" id="{78458B34-1165-4351-B53D-9AFF3168B34D}"/>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12" name="テキスト ボックス 111">
          <a:extLst>
            <a:ext uri="{FF2B5EF4-FFF2-40B4-BE49-F238E27FC236}">
              <a16:creationId xmlns:a16="http://schemas.microsoft.com/office/drawing/2014/main" id="{5BD38E6A-779F-4799-84C3-F12C9F899B96}"/>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13" name="直線コネクタ 112">
          <a:extLst>
            <a:ext uri="{FF2B5EF4-FFF2-40B4-BE49-F238E27FC236}">
              <a16:creationId xmlns:a16="http://schemas.microsoft.com/office/drawing/2014/main" id="{6F5C36F3-9F30-4385-9941-8C3938DA398A}"/>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14" name="テキスト ボックス 113">
          <a:extLst>
            <a:ext uri="{FF2B5EF4-FFF2-40B4-BE49-F238E27FC236}">
              <a16:creationId xmlns:a16="http://schemas.microsoft.com/office/drawing/2014/main" id="{0C25F029-CFF0-45DF-9C6E-9EE5E5506751}"/>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15" name="直線コネクタ 114">
          <a:extLst>
            <a:ext uri="{FF2B5EF4-FFF2-40B4-BE49-F238E27FC236}">
              <a16:creationId xmlns:a16="http://schemas.microsoft.com/office/drawing/2014/main" id="{10CE510B-241F-42FA-AF75-242F383A64CE}"/>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16" name="テキスト ボックス 115">
          <a:extLst>
            <a:ext uri="{FF2B5EF4-FFF2-40B4-BE49-F238E27FC236}">
              <a16:creationId xmlns:a16="http://schemas.microsoft.com/office/drawing/2014/main" id="{E25B11FD-4D51-44BC-A7C4-6BBEF2984058}"/>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17" name="直線コネクタ 116">
          <a:extLst>
            <a:ext uri="{FF2B5EF4-FFF2-40B4-BE49-F238E27FC236}">
              <a16:creationId xmlns:a16="http://schemas.microsoft.com/office/drawing/2014/main" id="{C0400A85-C48D-47EF-AF4A-3E520A8DB836}"/>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18" name="テキスト ボックス 117">
          <a:extLst>
            <a:ext uri="{FF2B5EF4-FFF2-40B4-BE49-F238E27FC236}">
              <a16:creationId xmlns:a16="http://schemas.microsoft.com/office/drawing/2014/main" id="{7F4067C9-15A1-45A0-880A-C7D8C125CCC8}"/>
            </a:ext>
          </a:extLst>
        </xdr:cNvPr>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19" name="直線コネクタ 118">
          <a:extLst>
            <a:ext uri="{FF2B5EF4-FFF2-40B4-BE49-F238E27FC236}">
              <a16:creationId xmlns:a16="http://schemas.microsoft.com/office/drawing/2014/main" id="{4E204F23-F327-470B-8A07-9F594C4F5F7F}"/>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20" name="【体育館・プール】&#10;有形固定資産減価償却率グラフ枠">
          <a:extLst>
            <a:ext uri="{FF2B5EF4-FFF2-40B4-BE49-F238E27FC236}">
              <a16:creationId xmlns:a16="http://schemas.microsoft.com/office/drawing/2014/main" id="{36BD3BF0-71EC-402E-A5FF-EF15C2D6CE4E}"/>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57150</xdr:rowOff>
    </xdr:from>
    <xdr:to>
      <xdr:col>24</xdr:col>
      <xdr:colOff>62865</xdr:colOff>
      <xdr:row>64</xdr:row>
      <xdr:rowOff>130628</xdr:rowOff>
    </xdr:to>
    <xdr:cxnSp macro="">
      <xdr:nvCxnSpPr>
        <xdr:cNvPr id="121" name="直線コネクタ 120">
          <a:extLst>
            <a:ext uri="{FF2B5EF4-FFF2-40B4-BE49-F238E27FC236}">
              <a16:creationId xmlns:a16="http://schemas.microsoft.com/office/drawing/2014/main" id="{EAF1CD56-3FF7-49EF-A898-7496EF2C66B6}"/>
            </a:ext>
          </a:extLst>
        </xdr:cNvPr>
        <xdr:cNvCxnSpPr/>
      </xdr:nvCxnSpPr>
      <xdr:spPr>
        <a:xfrm flipV="1">
          <a:off x="4086225" y="9444990"/>
          <a:ext cx="0" cy="14145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22" name="【体育館・プール】&#10;有形固定資産減価償却率最小値テキスト">
          <a:extLst>
            <a:ext uri="{FF2B5EF4-FFF2-40B4-BE49-F238E27FC236}">
              <a16:creationId xmlns:a16="http://schemas.microsoft.com/office/drawing/2014/main" id="{FE12B954-67FA-45E6-8202-CD665F592442}"/>
            </a:ext>
          </a:extLst>
        </xdr:cNvPr>
        <xdr:cNvSpPr txBox="1"/>
      </xdr:nvSpPr>
      <xdr:spPr>
        <a:xfrm>
          <a:off x="4124960" y="10863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23" name="直線コネクタ 122">
          <a:extLst>
            <a:ext uri="{FF2B5EF4-FFF2-40B4-BE49-F238E27FC236}">
              <a16:creationId xmlns:a16="http://schemas.microsoft.com/office/drawing/2014/main" id="{074F5EFF-1A5D-46DD-93A0-966549B64AC1}"/>
            </a:ext>
          </a:extLst>
        </xdr:cNvPr>
        <xdr:cNvCxnSpPr/>
      </xdr:nvCxnSpPr>
      <xdr:spPr>
        <a:xfrm>
          <a:off x="4020820" y="108595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3827</xdr:rowOff>
    </xdr:from>
    <xdr:ext cx="405111" cy="259045"/>
    <xdr:sp macro="" textlink="">
      <xdr:nvSpPr>
        <xdr:cNvPr id="124" name="【体育館・プール】&#10;有形固定資産減価償却率最大値テキスト">
          <a:extLst>
            <a:ext uri="{FF2B5EF4-FFF2-40B4-BE49-F238E27FC236}">
              <a16:creationId xmlns:a16="http://schemas.microsoft.com/office/drawing/2014/main" id="{A5C5AEE7-A7D2-4B78-8834-5E9BB0D379CA}"/>
            </a:ext>
          </a:extLst>
        </xdr:cNvPr>
        <xdr:cNvSpPr txBox="1"/>
      </xdr:nvSpPr>
      <xdr:spPr>
        <a:xfrm>
          <a:off x="4124960" y="9224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57150</xdr:rowOff>
    </xdr:from>
    <xdr:to>
      <xdr:col>24</xdr:col>
      <xdr:colOff>152400</xdr:colOff>
      <xdr:row>56</xdr:row>
      <xdr:rowOff>57150</xdr:rowOff>
    </xdr:to>
    <xdr:cxnSp macro="">
      <xdr:nvCxnSpPr>
        <xdr:cNvPr id="125" name="直線コネクタ 124">
          <a:extLst>
            <a:ext uri="{FF2B5EF4-FFF2-40B4-BE49-F238E27FC236}">
              <a16:creationId xmlns:a16="http://schemas.microsoft.com/office/drawing/2014/main" id="{B1EB8457-E77C-4997-8508-C4E9824108E9}"/>
            </a:ext>
          </a:extLst>
        </xdr:cNvPr>
        <xdr:cNvCxnSpPr/>
      </xdr:nvCxnSpPr>
      <xdr:spPr>
        <a:xfrm>
          <a:off x="4020820" y="94449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53357</xdr:rowOff>
    </xdr:from>
    <xdr:ext cx="405111" cy="259045"/>
    <xdr:sp macro="" textlink="">
      <xdr:nvSpPr>
        <xdr:cNvPr id="126" name="【体育館・プール】&#10;有形固定資産減価償却率平均値テキスト">
          <a:extLst>
            <a:ext uri="{FF2B5EF4-FFF2-40B4-BE49-F238E27FC236}">
              <a16:creationId xmlns:a16="http://schemas.microsoft.com/office/drawing/2014/main" id="{CEBE8CAE-F3B3-4A9A-8B0F-C40725C0553E}"/>
            </a:ext>
          </a:extLst>
        </xdr:cNvPr>
        <xdr:cNvSpPr txBox="1"/>
      </xdr:nvSpPr>
      <xdr:spPr>
        <a:xfrm>
          <a:off x="4124960" y="10279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74930</xdr:rowOff>
    </xdr:from>
    <xdr:to>
      <xdr:col>24</xdr:col>
      <xdr:colOff>114300</xdr:colOff>
      <xdr:row>62</xdr:row>
      <xdr:rowOff>5080</xdr:rowOff>
    </xdr:to>
    <xdr:sp macro="" textlink="">
      <xdr:nvSpPr>
        <xdr:cNvPr id="127" name="フローチャート: 判断 126">
          <a:extLst>
            <a:ext uri="{FF2B5EF4-FFF2-40B4-BE49-F238E27FC236}">
              <a16:creationId xmlns:a16="http://schemas.microsoft.com/office/drawing/2014/main" id="{A69DA097-5129-4EAD-BB85-1415F2513439}"/>
            </a:ext>
          </a:extLst>
        </xdr:cNvPr>
        <xdr:cNvSpPr/>
      </xdr:nvSpPr>
      <xdr:spPr>
        <a:xfrm>
          <a:off x="4036060" y="10300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42273</xdr:rowOff>
    </xdr:from>
    <xdr:to>
      <xdr:col>20</xdr:col>
      <xdr:colOff>38100</xdr:colOff>
      <xdr:row>61</xdr:row>
      <xdr:rowOff>143873</xdr:rowOff>
    </xdr:to>
    <xdr:sp macro="" textlink="">
      <xdr:nvSpPr>
        <xdr:cNvPr id="128" name="フローチャート: 判断 127">
          <a:extLst>
            <a:ext uri="{FF2B5EF4-FFF2-40B4-BE49-F238E27FC236}">
              <a16:creationId xmlns:a16="http://schemas.microsoft.com/office/drawing/2014/main" id="{DAC88B2E-B7CE-420E-9329-3217D6BB445B}"/>
            </a:ext>
          </a:extLst>
        </xdr:cNvPr>
        <xdr:cNvSpPr/>
      </xdr:nvSpPr>
      <xdr:spPr>
        <a:xfrm>
          <a:off x="3312160" y="1026831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55335</xdr:rowOff>
    </xdr:from>
    <xdr:to>
      <xdr:col>15</xdr:col>
      <xdr:colOff>101600</xdr:colOff>
      <xdr:row>61</xdr:row>
      <xdr:rowOff>156935</xdr:rowOff>
    </xdr:to>
    <xdr:sp macro="" textlink="">
      <xdr:nvSpPr>
        <xdr:cNvPr id="129" name="フローチャート: 判断 128">
          <a:extLst>
            <a:ext uri="{FF2B5EF4-FFF2-40B4-BE49-F238E27FC236}">
              <a16:creationId xmlns:a16="http://schemas.microsoft.com/office/drawing/2014/main" id="{5A0DF288-CEC5-4879-8231-00E22035107D}"/>
            </a:ext>
          </a:extLst>
        </xdr:cNvPr>
        <xdr:cNvSpPr/>
      </xdr:nvSpPr>
      <xdr:spPr>
        <a:xfrm>
          <a:off x="2514600" y="10281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34109</xdr:rowOff>
    </xdr:from>
    <xdr:to>
      <xdr:col>10</xdr:col>
      <xdr:colOff>165100</xdr:colOff>
      <xdr:row>61</xdr:row>
      <xdr:rowOff>135709</xdr:rowOff>
    </xdr:to>
    <xdr:sp macro="" textlink="">
      <xdr:nvSpPr>
        <xdr:cNvPr id="130" name="フローチャート: 判断 129">
          <a:extLst>
            <a:ext uri="{FF2B5EF4-FFF2-40B4-BE49-F238E27FC236}">
              <a16:creationId xmlns:a16="http://schemas.microsoft.com/office/drawing/2014/main" id="{3AC13202-FD35-457F-A3AC-79D261F8D6E8}"/>
            </a:ext>
          </a:extLst>
        </xdr:cNvPr>
        <xdr:cNvSpPr/>
      </xdr:nvSpPr>
      <xdr:spPr>
        <a:xfrm>
          <a:off x="1739900" y="10260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150041</xdr:rowOff>
    </xdr:from>
    <xdr:to>
      <xdr:col>6</xdr:col>
      <xdr:colOff>38100</xdr:colOff>
      <xdr:row>61</xdr:row>
      <xdr:rowOff>80191</xdr:rowOff>
    </xdr:to>
    <xdr:sp macro="" textlink="">
      <xdr:nvSpPr>
        <xdr:cNvPr id="131" name="フローチャート: 判断 130">
          <a:extLst>
            <a:ext uri="{FF2B5EF4-FFF2-40B4-BE49-F238E27FC236}">
              <a16:creationId xmlns:a16="http://schemas.microsoft.com/office/drawing/2014/main" id="{875E4EAC-68C8-459E-9950-55E472E41165}"/>
            </a:ext>
          </a:extLst>
        </xdr:cNvPr>
        <xdr:cNvSpPr/>
      </xdr:nvSpPr>
      <xdr:spPr>
        <a:xfrm>
          <a:off x="965200" y="1020844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32" name="テキスト ボックス 131">
          <a:extLst>
            <a:ext uri="{FF2B5EF4-FFF2-40B4-BE49-F238E27FC236}">
              <a16:creationId xmlns:a16="http://schemas.microsoft.com/office/drawing/2014/main" id="{AD35391C-2B95-4D5F-A485-09861912A783}"/>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33" name="テキスト ボックス 132">
          <a:extLst>
            <a:ext uri="{FF2B5EF4-FFF2-40B4-BE49-F238E27FC236}">
              <a16:creationId xmlns:a16="http://schemas.microsoft.com/office/drawing/2014/main" id="{BCC73744-6F77-4464-B548-FFBA34CD79A9}"/>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34" name="テキスト ボックス 133">
          <a:extLst>
            <a:ext uri="{FF2B5EF4-FFF2-40B4-BE49-F238E27FC236}">
              <a16:creationId xmlns:a16="http://schemas.microsoft.com/office/drawing/2014/main" id="{4346FA51-61C1-4D54-9423-21490EE1339F}"/>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35" name="テキスト ボックス 134">
          <a:extLst>
            <a:ext uri="{FF2B5EF4-FFF2-40B4-BE49-F238E27FC236}">
              <a16:creationId xmlns:a16="http://schemas.microsoft.com/office/drawing/2014/main" id="{EEF72803-74A6-41FA-A54B-9AE3870E3507}"/>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36" name="テキスト ボックス 135">
          <a:extLst>
            <a:ext uri="{FF2B5EF4-FFF2-40B4-BE49-F238E27FC236}">
              <a16:creationId xmlns:a16="http://schemas.microsoft.com/office/drawing/2014/main" id="{D653352E-DE35-49E0-93C2-0EA14FAB80B3}"/>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81462</xdr:rowOff>
    </xdr:from>
    <xdr:to>
      <xdr:col>24</xdr:col>
      <xdr:colOff>114300</xdr:colOff>
      <xdr:row>61</xdr:row>
      <xdr:rowOff>11612</xdr:rowOff>
    </xdr:to>
    <xdr:sp macro="" textlink="">
      <xdr:nvSpPr>
        <xdr:cNvPr id="137" name="楕円 136">
          <a:extLst>
            <a:ext uri="{FF2B5EF4-FFF2-40B4-BE49-F238E27FC236}">
              <a16:creationId xmlns:a16="http://schemas.microsoft.com/office/drawing/2014/main" id="{66262081-BD92-429E-97AF-83295D63956B}"/>
            </a:ext>
          </a:extLst>
        </xdr:cNvPr>
        <xdr:cNvSpPr/>
      </xdr:nvSpPr>
      <xdr:spPr>
        <a:xfrm>
          <a:off x="4036060" y="101398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104339</xdr:rowOff>
    </xdr:from>
    <xdr:ext cx="405111" cy="259045"/>
    <xdr:sp macro="" textlink="">
      <xdr:nvSpPr>
        <xdr:cNvPr id="138" name="【体育館・プール】&#10;有形固定資産減価償却率該当値テキスト">
          <a:extLst>
            <a:ext uri="{FF2B5EF4-FFF2-40B4-BE49-F238E27FC236}">
              <a16:creationId xmlns:a16="http://schemas.microsoft.com/office/drawing/2014/main" id="{7CC44957-B3BF-4650-B3B4-2DA5803C551A}"/>
            </a:ext>
          </a:extLst>
        </xdr:cNvPr>
        <xdr:cNvSpPr txBox="1"/>
      </xdr:nvSpPr>
      <xdr:spPr>
        <a:xfrm>
          <a:off x="4124960" y="9995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71665</xdr:rowOff>
    </xdr:from>
    <xdr:to>
      <xdr:col>20</xdr:col>
      <xdr:colOff>38100</xdr:colOff>
      <xdr:row>61</xdr:row>
      <xdr:rowOff>1815</xdr:rowOff>
    </xdr:to>
    <xdr:sp macro="" textlink="">
      <xdr:nvSpPr>
        <xdr:cNvPr id="139" name="楕円 138">
          <a:extLst>
            <a:ext uri="{FF2B5EF4-FFF2-40B4-BE49-F238E27FC236}">
              <a16:creationId xmlns:a16="http://schemas.microsoft.com/office/drawing/2014/main" id="{FABF06E9-D6F1-49EB-9AE9-59F3318DC99E}"/>
            </a:ext>
          </a:extLst>
        </xdr:cNvPr>
        <xdr:cNvSpPr/>
      </xdr:nvSpPr>
      <xdr:spPr>
        <a:xfrm>
          <a:off x="3312160" y="1013006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122465</xdr:rowOff>
    </xdr:from>
    <xdr:to>
      <xdr:col>24</xdr:col>
      <xdr:colOff>63500</xdr:colOff>
      <xdr:row>60</xdr:row>
      <xdr:rowOff>132262</xdr:rowOff>
    </xdr:to>
    <xdr:cxnSp macro="">
      <xdr:nvCxnSpPr>
        <xdr:cNvPr id="140" name="直線コネクタ 139">
          <a:extLst>
            <a:ext uri="{FF2B5EF4-FFF2-40B4-BE49-F238E27FC236}">
              <a16:creationId xmlns:a16="http://schemas.microsoft.com/office/drawing/2014/main" id="{0F0F8C65-1CEF-4E3D-A1E5-7F9BE92F91AD}"/>
            </a:ext>
          </a:extLst>
        </xdr:cNvPr>
        <xdr:cNvCxnSpPr/>
      </xdr:nvCxnSpPr>
      <xdr:spPr>
        <a:xfrm>
          <a:off x="3355340" y="10180865"/>
          <a:ext cx="73152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52070</xdr:rowOff>
    </xdr:from>
    <xdr:to>
      <xdr:col>15</xdr:col>
      <xdr:colOff>101600</xdr:colOff>
      <xdr:row>60</xdr:row>
      <xdr:rowOff>153670</xdr:rowOff>
    </xdr:to>
    <xdr:sp macro="" textlink="">
      <xdr:nvSpPr>
        <xdr:cNvPr id="141" name="楕円 140">
          <a:extLst>
            <a:ext uri="{FF2B5EF4-FFF2-40B4-BE49-F238E27FC236}">
              <a16:creationId xmlns:a16="http://schemas.microsoft.com/office/drawing/2014/main" id="{5BF712E4-88E5-4DF1-B4F7-5C69D4AA35BF}"/>
            </a:ext>
          </a:extLst>
        </xdr:cNvPr>
        <xdr:cNvSpPr/>
      </xdr:nvSpPr>
      <xdr:spPr>
        <a:xfrm>
          <a:off x="2514600" y="1011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102870</xdr:rowOff>
    </xdr:from>
    <xdr:to>
      <xdr:col>19</xdr:col>
      <xdr:colOff>177800</xdr:colOff>
      <xdr:row>60</xdr:row>
      <xdr:rowOff>122465</xdr:rowOff>
    </xdr:to>
    <xdr:cxnSp macro="">
      <xdr:nvCxnSpPr>
        <xdr:cNvPr id="142" name="直線コネクタ 141">
          <a:extLst>
            <a:ext uri="{FF2B5EF4-FFF2-40B4-BE49-F238E27FC236}">
              <a16:creationId xmlns:a16="http://schemas.microsoft.com/office/drawing/2014/main" id="{4F77BEDF-59A7-43B7-8D01-49E64137B0C6}"/>
            </a:ext>
          </a:extLst>
        </xdr:cNvPr>
        <xdr:cNvCxnSpPr/>
      </xdr:nvCxnSpPr>
      <xdr:spPr>
        <a:xfrm>
          <a:off x="2565400" y="10161270"/>
          <a:ext cx="78994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30843</xdr:rowOff>
    </xdr:from>
    <xdr:to>
      <xdr:col>10</xdr:col>
      <xdr:colOff>165100</xdr:colOff>
      <xdr:row>60</xdr:row>
      <xdr:rowOff>132443</xdr:rowOff>
    </xdr:to>
    <xdr:sp macro="" textlink="">
      <xdr:nvSpPr>
        <xdr:cNvPr id="143" name="楕円 142">
          <a:extLst>
            <a:ext uri="{FF2B5EF4-FFF2-40B4-BE49-F238E27FC236}">
              <a16:creationId xmlns:a16="http://schemas.microsoft.com/office/drawing/2014/main" id="{F14C3C27-2FEB-40DA-BCD7-0A5DE3E0D24C}"/>
            </a:ext>
          </a:extLst>
        </xdr:cNvPr>
        <xdr:cNvSpPr/>
      </xdr:nvSpPr>
      <xdr:spPr>
        <a:xfrm>
          <a:off x="1739900" y="10089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81643</xdr:rowOff>
    </xdr:from>
    <xdr:to>
      <xdr:col>15</xdr:col>
      <xdr:colOff>50800</xdr:colOff>
      <xdr:row>60</xdr:row>
      <xdr:rowOff>102870</xdr:rowOff>
    </xdr:to>
    <xdr:cxnSp macro="">
      <xdr:nvCxnSpPr>
        <xdr:cNvPr id="144" name="直線コネクタ 143">
          <a:extLst>
            <a:ext uri="{FF2B5EF4-FFF2-40B4-BE49-F238E27FC236}">
              <a16:creationId xmlns:a16="http://schemas.microsoft.com/office/drawing/2014/main" id="{7EB8E17F-2392-402F-B288-EFDC5FB2BF6E}"/>
            </a:ext>
          </a:extLst>
        </xdr:cNvPr>
        <xdr:cNvCxnSpPr/>
      </xdr:nvCxnSpPr>
      <xdr:spPr>
        <a:xfrm>
          <a:off x="1790700" y="10140043"/>
          <a:ext cx="7747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12881</xdr:rowOff>
    </xdr:from>
    <xdr:to>
      <xdr:col>6</xdr:col>
      <xdr:colOff>38100</xdr:colOff>
      <xdr:row>60</xdr:row>
      <xdr:rowOff>114481</xdr:rowOff>
    </xdr:to>
    <xdr:sp macro="" textlink="">
      <xdr:nvSpPr>
        <xdr:cNvPr id="145" name="楕円 144">
          <a:extLst>
            <a:ext uri="{FF2B5EF4-FFF2-40B4-BE49-F238E27FC236}">
              <a16:creationId xmlns:a16="http://schemas.microsoft.com/office/drawing/2014/main" id="{7F9596EA-087A-4E46-BA62-9507053BBE02}"/>
            </a:ext>
          </a:extLst>
        </xdr:cNvPr>
        <xdr:cNvSpPr/>
      </xdr:nvSpPr>
      <xdr:spPr>
        <a:xfrm>
          <a:off x="965200" y="1007128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63681</xdr:rowOff>
    </xdr:from>
    <xdr:to>
      <xdr:col>10</xdr:col>
      <xdr:colOff>114300</xdr:colOff>
      <xdr:row>60</xdr:row>
      <xdr:rowOff>81643</xdr:rowOff>
    </xdr:to>
    <xdr:cxnSp macro="">
      <xdr:nvCxnSpPr>
        <xdr:cNvPr id="146" name="直線コネクタ 145">
          <a:extLst>
            <a:ext uri="{FF2B5EF4-FFF2-40B4-BE49-F238E27FC236}">
              <a16:creationId xmlns:a16="http://schemas.microsoft.com/office/drawing/2014/main" id="{45CB1A9C-ABA3-4AF8-940C-93A7C9649ED1}"/>
            </a:ext>
          </a:extLst>
        </xdr:cNvPr>
        <xdr:cNvCxnSpPr/>
      </xdr:nvCxnSpPr>
      <xdr:spPr>
        <a:xfrm>
          <a:off x="1008380" y="10122081"/>
          <a:ext cx="78232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135000</xdr:rowOff>
    </xdr:from>
    <xdr:ext cx="405111" cy="259045"/>
    <xdr:sp macro="" textlink="">
      <xdr:nvSpPr>
        <xdr:cNvPr id="147" name="n_1aveValue【体育館・プール】&#10;有形固定資産減価償却率">
          <a:extLst>
            <a:ext uri="{FF2B5EF4-FFF2-40B4-BE49-F238E27FC236}">
              <a16:creationId xmlns:a16="http://schemas.microsoft.com/office/drawing/2014/main" id="{DA7843A3-005D-43C1-940E-BBA4B9AE0A90}"/>
            </a:ext>
          </a:extLst>
        </xdr:cNvPr>
        <xdr:cNvSpPr txBox="1"/>
      </xdr:nvSpPr>
      <xdr:spPr>
        <a:xfrm>
          <a:off x="3170564" y="10361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148062</xdr:rowOff>
    </xdr:from>
    <xdr:ext cx="405111" cy="259045"/>
    <xdr:sp macro="" textlink="">
      <xdr:nvSpPr>
        <xdr:cNvPr id="148" name="n_2aveValue【体育館・プール】&#10;有形固定資産減価償却率">
          <a:extLst>
            <a:ext uri="{FF2B5EF4-FFF2-40B4-BE49-F238E27FC236}">
              <a16:creationId xmlns:a16="http://schemas.microsoft.com/office/drawing/2014/main" id="{E4FAC6C8-2637-4DB0-A111-B82C00DF9BBB}"/>
            </a:ext>
          </a:extLst>
        </xdr:cNvPr>
        <xdr:cNvSpPr txBox="1"/>
      </xdr:nvSpPr>
      <xdr:spPr>
        <a:xfrm>
          <a:off x="2385704" y="10374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126836</xdr:rowOff>
    </xdr:from>
    <xdr:ext cx="405111" cy="259045"/>
    <xdr:sp macro="" textlink="">
      <xdr:nvSpPr>
        <xdr:cNvPr id="149" name="n_3aveValue【体育館・プール】&#10;有形固定資産減価償却率">
          <a:extLst>
            <a:ext uri="{FF2B5EF4-FFF2-40B4-BE49-F238E27FC236}">
              <a16:creationId xmlns:a16="http://schemas.microsoft.com/office/drawing/2014/main" id="{789E3EB9-18A3-4161-B7B1-CB9AC886C40E}"/>
            </a:ext>
          </a:extLst>
        </xdr:cNvPr>
        <xdr:cNvSpPr txBox="1"/>
      </xdr:nvSpPr>
      <xdr:spPr>
        <a:xfrm>
          <a:off x="1611004" y="103528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71318</xdr:rowOff>
    </xdr:from>
    <xdr:ext cx="405111" cy="259045"/>
    <xdr:sp macro="" textlink="">
      <xdr:nvSpPr>
        <xdr:cNvPr id="150" name="n_4aveValue【体育館・プール】&#10;有形固定資産減価償却率">
          <a:extLst>
            <a:ext uri="{FF2B5EF4-FFF2-40B4-BE49-F238E27FC236}">
              <a16:creationId xmlns:a16="http://schemas.microsoft.com/office/drawing/2014/main" id="{E9F91157-C1AC-4F04-A5FB-579CC9810708}"/>
            </a:ext>
          </a:extLst>
        </xdr:cNvPr>
        <xdr:cNvSpPr txBox="1"/>
      </xdr:nvSpPr>
      <xdr:spPr>
        <a:xfrm>
          <a:off x="836304" y="10297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18342</xdr:rowOff>
    </xdr:from>
    <xdr:ext cx="405111" cy="259045"/>
    <xdr:sp macro="" textlink="">
      <xdr:nvSpPr>
        <xdr:cNvPr id="151" name="n_1mainValue【体育館・プール】&#10;有形固定資産減価償却率">
          <a:extLst>
            <a:ext uri="{FF2B5EF4-FFF2-40B4-BE49-F238E27FC236}">
              <a16:creationId xmlns:a16="http://schemas.microsoft.com/office/drawing/2014/main" id="{0952CDD9-30D5-441D-BA2B-BC4E006FBEEC}"/>
            </a:ext>
          </a:extLst>
        </xdr:cNvPr>
        <xdr:cNvSpPr txBox="1"/>
      </xdr:nvSpPr>
      <xdr:spPr>
        <a:xfrm>
          <a:off x="3170564" y="9909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170197</xdr:rowOff>
    </xdr:from>
    <xdr:ext cx="405111" cy="259045"/>
    <xdr:sp macro="" textlink="">
      <xdr:nvSpPr>
        <xdr:cNvPr id="152" name="n_2mainValue【体育館・プール】&#10;有形固定資産減価償却率">
          <a:extLst>
            <a:ext uri="{FF2B5EF4-FFF2-40B4-BE49-F238E27FC236}">
              <a16:creationId xmlns:a16="http://schemas.microsoft.com/office/drawing/2014/main" id="{34681ECE-E11D-4E25-93C3-9FEB43B2669C}"/>
            </a:ext>
          </a:extLst>
        </xdr:cNvPr>
        <xdr:cNvSpPr txBox="1"/>
      </xdr:nvSpPr>
      <xdr:spPr>
        <a:xfrm>
          <a:off x="2385704" y="9893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148970</xdr:rowOff>
    </xdr:from>
    <xdr:ext cx="405111" cy="259045"/>
    <xdr:sp macro="" textlink="">
      <xdr:nvSpPr>
        <xdr:cNvPr id="153" name="n_3mainValue【体育館・プール】&#10;有形固定資産減価償却率">
          <a:extLst>
            <a:ext uri="{FF2B5EF4-FFF2-40B4-BE49-F238E27FC236}">
              <a16:creationId xmlns:a16="http://schemas.microsoft.com/office/drawing/2014/main" id="{D6EB0A19-5A5F-4905-87CF-25AFA53931C4}"/>
            </a:ext>
          </a:extLst>
        </xdr:cNvPr>
        <xdr:cNvSpPr txBox="1"/>
      </xdr:nvSpPr>
      <xdr:spPr>
        <a:xfrm>
          <a:off x="1611004" y="9872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131008</xdr:rowOff>
    </xdr:from>
    <xdr:ext cx="405111" cy="259045"/>
    <xdr:sp macro="" textlink="">
      <xdr:nvSpPr>
        <xdr:cNvPr id="154" name="n_4mainValue【体育館・プール】&#10;有形固定資産減価償却率">
          <a:extLst>
            <a:ext uri="{FF2B5EF4-FFF2-40B4-BE49-F238E27FC236}">
              <a16:creationId xmlns:a16="http://schemas.microsoft.com/office/drawing/2014/main" id="{7AAA7EF1-2A11-4322-8B6A-071C5C015AED}"/>
            </a:ext>
          </a:extLst>
        </xdr:cNvPr>
        <xdr:cNvSpPr txBox="1"/>
      </xdr:nvSpPr>
      <xdr:spPr>
        <a:xfrm>
          <a:off x="836304" y="98541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55" name="正方形/長方形 154">
          <a:extLst>
            <a:ext uri="{FF2B5EF4-FFF2-40B4-BE49-F238E27FC236}">
              <a16:creationId xmlns:a16="http://schemas.microsoft.com/office/drawing/2014/main" id="{6FE719D7-02BE-4C46-B2B8-9C662A204882}"/>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6" name="正方形/長方形 155">
          <a:extLst>
            <a:ext uri="{FF2B5EF4-FFF2-40B4-BE49-F238E27FC236}">
              <a16:creationId xmlns:a16="http://schemas.microsoft.com/office/drawing/2014/main" id="{4AF77C76-D557-4347-B59F-8067E80E4D95}"/>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7" name="正方形/長方形 156">
          <a:extLst>
            <a:ext uri="{FF2B5EF4-FFF2-40B4-BE49-F238E27FC236}">
              <a16:creationId xmlns:a16="http://schemas.microsoft.com/office/drawing/2014/main" id="{1DD7BD4A-2156-49D7-A939-5250B5DE6585}"/>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8" name="正方形/長方形 157">
          <a:extLst>
            <a:ext uri="{FF2B5EF4-FFF2-40B4-BE49-F238E27FC236}">
              <a16:creationId xmlns:a16="http://schemas.microsoft.com/office/drawing/2014/main" id="{B38CE573-E2EE-48F4-9CEB-AB2BD1213453}"/>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59" name="正方形/長方形 158">
          <a:extLst>
            <a:ext uri="{FF2B5EF4-FFF2-40B4-BE49-F238E27FC236}">
              <a16:creationId xmlns:a16="http://schemas.microsoft.com/office/drawing/2014/main" id="{C08842F6-5D0B-41C2-A60B-EA78581D0B28}"/>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0" name="正方形/長方形 159">
          <a:extLst>
            <a:ext uri="{FF2B5EF4-FFF2-40B4-BE49-F238E27FC236}">
              <a16:creationId xmlns:a16="http://schemas.microsoft.com/office/drawing/2014/main" id="{48C27430-CE4A-4B99-8616-1E70B6CB28A4}"/>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1" name="正方形/長方形 160">
          <a:extLst>
            <a:ext uri="{FF2B5EF4-FFF2-40B4-BE49-F238E27FC236}">
              <a16:creationId xmlns:a16="http://schemas.microsoft.com/office/drawing/2014/main" id="{863FAE8E-60BC-4899-B4A5-253C75842391}"/>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2" name="正方形/長方形 161">
          <a:extLst>
            <a:ext uri="{FF2B5EF4-FFF2-40B4-BE49-F238E27FC236}">
              <a16:creationId xmlns:a16="http://schemas.microsoft.com/office/drawing/2014/main" id="{6A7DE224-704D-4A91-92B8-B1B295824F1C}"/>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63" name="テキスト ボックス 162">
          <a:extLst>
            <a:ext uri="{FF2B5EF4-FFF2-40B4-BE49-F238E27FC236}">
              <a16:creationId xmlns:a16="http://schemas.microsoft.com/office/drawing/2014/main" id="{B37D1BB5-3BCD-473F-8450-8A40DD80A919}"/>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64" name="直線コネクタ 163">
          <a:extLst>
            <a:ext uri="{FF2B5EF4-FFF2-40B4-BE49-F238E27FC236}">
              <a16:creationId xmlns:a16="http://schemas.microsoft.com/office/drawing/2014/main" id="{375CF16D-D80E-48CB-B684-D5C3F064E1AB}"/>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65" name="直線コネクタ 164">
          <a:extLst>
            <a:ext uri="{FF2B5EF4-FFF2-40B4-BE49-F238E27FC236}">
              <a16:creationId xmlns:a16="http://schemas.microsoft.com/office/drawing/2014/main" id="{F48F1144-D194-40DA-B23A-1A5FD2129110}"/>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66" name="テキスト ボックス 165">
          <a:extLst>
            <a:ext uri="{FF2B5EF4-FFF2-40B4-BE49-F238E27FC236}">
              <a16:creationId xmlns:a16="http://schemas.microsoft.com/office/drawing/2014/main" id="{00DA14E3-2770-4B53-9C3E-EAC118E41C39}"/>
            </a:ext>
          </a:extLst>
        </xdr:cNvPr>
        <xdr:cNvSpPr txBox="1"/>
      </xdr:nvSpPr>
      <xdr:spPr>
        <a:xfrm>
          <a:off x="54053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67" name="直線コネクタ 166">
          <a:extLst>
            <a:ext uri="{FF2B5EF4-FFF2-40B4-BE49-F238E27FC236}">
              <a16:creationId xmlns:a16="http://schemas.microsoft.com/office/drawing/2014/main" id="{018F9A3E-A830-4FCA-BE4C-9D60698D96F5}"/>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68" name="テキスト ボックス 167">
          <a:extLst>
            <a:ext uri="{FF2B5EF4-FFF2-40B4-BE49-F238E27FC236}">
              <a16:creationId xmlns:a16="http://schemas.microsoft.com/office/drawing/2014/main" id="{211756B4-2249-48D4-832E-36BF4EE6D213}"/>
            </a:ext>
          </a:extLst>
        </xdr:cNvPr>
        <xdr:cNvSpPr txBox="1"/>
      </xdr:nvSpPr>
      <xdr:spPr>
        <a:xfrm>
          <a:off x="540530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69" name="直線コネクタ 168">
          <a:extLst>
            <a:ext uri="{FF2B5EF4-FFF2-40B4-BE49-F238E27FC236}">
              <a16:creationId xmlns:a16="http://schemas.microsoft.com/office/drawing/2014/main" id="{71782712-73D9-413C-B70F-1CA9D693AA73}"/>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70" name="テキスト ボックス 169">
          <a:extLst>
            <a:ext uri="{FF2B5EF4-FFF2-40B4-BE49-F238E27FC236}">
              <a16:creationId xmlns:a16="http://schemas.microsoft.com/office/drawing/2014/main" id="{113E4F18-C97A-420D-A6E3-14EFDD08A7F6}"/>
            </a:ext>
          </a:extLst>
        </xdr:cNvPr>
        <xdr:cNvSpPr txBox="1"/>
      </xdr:nvSpPr>
      <xdr:spPr>
        <a:xfrm>
          <a:off x="540530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71" name="直線コネクタ 170">
          <a:extLst>
            <a:ext uri="{FF2B5EF4-FFF2-40B4-BE49-F238E27FC236}">
              <a16:creationId xmlns:a16="http://schemas.microsoft.com/office/drawing/2014/main" id="{4028B60C-2975-45D9-985E-C3FA0ADDDBA8}"/>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72" name="テキスト ボックス 171">
          <a:extLst>
            <a:ext uri="{FF2B5EF4-FFF2-40B4-BE49-F238E27FC236}">
              <a16:creationId xmlns:a16="http://schemas.microsoft.com/office/drawing/2014/main" id="{958CB26A-4595-49BD-A711-284D26BF1571}"/>
            </a:ext>
          </a:extLst>
        </xdr:cNvPr>
        <xdr:cNvSpPr txBox="1"/>
      </xdr:nvSpPr>
      <xdr:spPr>
        <a:xfrm>
          <a:off x="540530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73" name="直線コネクタ 172">
          <a:extLst>
            <a:ext uri="{FF2B5EF4-FFF2-40B4-BE49-F238E27FC236}">
              <a16:creationId xmlns:a16="http://schemas.microsoft.com/office/drawing/2014/main" id="{FB84F10D-E636-4982-8BD4-62D37847E664}"/>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74" name="テキスト ボックス 173">
          <a:extLst>
            <a:ext uri="{FF2B5EF4-FFF2-40B4-BE49-F238E27FC236}">
              <a16:creationId xmlns:a16="http://schemas.microsoft.com/office/drawing/2014/main" id="{9D006B97-2DFA-4CAD-8B6F-80636E76297E}"/>
            </a:ext>
          </a:extLst>
        </xdr:cNvPr>
        <xdr:cNvSpPr txBox="1"/>
      </xdr:nvSpPr>
      <xdr:spPr>
        <a:xfrm>
          <a:off x="540530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75" name="直線コネクタ 174">
          <a:extLst>
            <a:ext uri="{FF2B5EF4-FFF2-40B4-BE49-F238E27FC236}">
              <a16:creationId xmlns:a16="http://schemas.microsoft.com/office/drawing/2014/main" id="{C337AFE9-315F-4626-B90A-7E2456892618}"/>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76" name="テキスト ボックス 175">
          <a:extLst>
            <a:ext uri="{FF2B5EF4-FFF2-40B4-BE49-F238E27FC236}">
              <a16:creationId xmlns:a16="http://schemas.microsoft.com/office/drawing/2014/main" id="{457AC0CC-F59D-45F6-8B58-437F136FF13D}"/>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77" name="【体育館・プール】&#10;一人当たり面積グラフ枠">
          <a:extLst>
            <a:ext uri="{FF2B5EF4-FFF2-40B4-BE49-F238E27FC236}">
              <a16:creationId xmlns:a16="http://schemas.microsoft.com/office/drawing/2014/main" id="{702A8088-5EAA-4DD6-95D1-6BE83D8F172B}"/>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76200</xdr:rowOff>
    </xdr:from>
    <xdr:to>
      <xdr:col>54</xdr:col>
      <xdr:colOff>189865</xdr:colOff>
      <xdr:row>63</xdr:row>
      <xdr:rowOff>144780</xdr:rowOff>
    </xdr:to>
    <xdr:cxnSp macro="">
      <xdr:nvCxnSpPr>
        <xdr:cNvPr id="178" name="直線コネクタ 177">
          <a:extLst>
            <a:ext uri="{FF2B5EF4-FFF2-40B4-BE49-F238E27FC236}">
              <a16:creationId xmlns:a16="http://schemas.microsoft.com/office/drawing/2014/main" id="{9C083B2B-DE81-4760-AF17-E134FFCEF0E8}"/>
            </a:ext>
          </a:extLst>
        </xdr:cNvPr>
        <xdr:cNvCxnSpPr/>
      </xdr:nvCxnSpPr>
      <xdr:spPr>
        <a:xfrm flipV="1">
          <a:off x="9219565" y="92964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148607</xdr:rowOff>
    </xdr:from>
    <xdr:ext cx="469744" cy="259045"/>
    <xdr:sp macro="" textlink="">
      <xdr:nvSpPr>
        <xdr:cNvPr id="179" name="【体育館・プール】&#10;一人当たり面積最小値テキスト">
          <a:extLst>
            <a:ext uri="{FF2B5EF4-FFF2-40B4-BE49-F238E27FC236}">
              <a16:creationId xmlns:a16="http://schemas.microsoft.com/office/drawing/2014/main" id="{5FEC8AEF-70A1-47FA-9351-7B1331F68AAA}"/>
            </a:ext>
          </a:extLst>
        </xdr:cNvPr>
        <xdr:cNvSpPr txBox="1"/>
      </xdr:nvSpPr>
      <xdr:spPr>
        <a:xfrm>
          <a:off x="9258300" y="1070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144780</xdr:rowOff>
    </xdr:from>
    <xdr:to>
      <xdr:col>55</xdr:col>
      <xdr:colOff>88900</xdr:colOff>
      <xdr:row>63</xdr:row>
      <xdr:rowOff>144780</xdr:rowOff>
    </xdr:to>
    <xdr:cxnSp macro="">
      <xdr:nvCxnSpPr>
        <xdr:cNvPr id="180" name="直線コネクタ 179">
          <a:extLst>
            <a:ext uri="{FF2B5EF4-FFF2-40B4-BE49-F238E27FC236}">
              <a16:creationId xmlns:a16="http://schemas.microsoft.com/office/drawing/2014/main" id="{A367FF8C-D1FD-42D4-941B-1F965D143039}"/>
            </a:ext>
          </a:extLst>
        </xdr:cNvPr>
        <xdr:cNvCxnSpPr/>
      </xdr:nvCxnSpPr>
      <xdr:spPr>
        <a:xfrm>
          <a:off x="9154160" y="107061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22877</xdr:rowOff>
    </xdr:from>
    <xdr:ext cx="469744" cy="259045"/>
    <xdr:sp macro="" textlink="">
      <xdr:nvSpPr>
        <xdr:cNvPr id="181" name="【体育館・プール】&#10;一人当たり面積最大値テキスト">
          <a:extLst>
            <a:ext uri="{FF2B5EF4-FFF2-40B4-BE49-F238E27FC236}">
              <a16:creationId xmlns:a16="http://schemas.microsoft.com/office/drawing/2014/main" id="{A6497789-3FCC-41C7-A83F-8EA3225B672E}"/>
            </a:ext>
          </a:extLst>
        </xdr:cNvPr>
        <xdr:cNvSpPr txBox="1"/>
      </xdr:nvSpPr>
      <xdr:spPr>
        <a:xfrm>
          <a:off x="9258300" y="9075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76200</xdr:rowOff>
    </xdr:from>
    <xdr:to>
      <xdr:col>55</xdr:col>
      <xdr:colOff>88900</xdr:colOff>
      <xdr:row>55</xdr:row>
      <xdr:rowOff>76200</xdr:rowOff>
    </xdr:to>
    <xdr:cxnSp macro="">
      <xdr:nvCxnSpPr>
        <xdr:cNvPr id="182" name="直線コネクタ 181">
          <a:extLst>
            <a:ext uri="{FF2B5EF4-FFF2-40B4-BE49-F238E27FC236}">
              <a16:creationId xmlns:a16="http://schemas.microsoft.com/office/drawing/2014/main" id="{3E6E9B53-3938-4507-9242-9EDEC469D118}"/>
            </a:ext>
          </a:extLst>
        </xdr:cNvPr>
        <xdr:cNvCxnSpPr/>
      </xdr:nvCxnSpPr>
      <xdr:spPr>
        <a:xfrm>
          <a:off x="9154160" y="92964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13987</xdr:rowOff>
    </xdr:from>
    <xdr:ext cx="469744" cy="259045"/>
    <xdr:sp macro="" textlink="">
      <xdr:nvSpPr>
        <xdr:cNvPr id="183" name="【体育館・プール】&#10;一人当たり面積平均値テキスト">
          <a:extLst>
            <a:ext uri="{FF2B5EF4-FFF2-40B4-BE49-F238E27FC236}">
              <a16:creationId xmlns:a16="http://schemas.microsoft.com/office/drawing/2014/main" id="{915063B9-ADAF-4D3F-B9E5-1E820DC304FE}"/>
            </a:ext>
          </a:extLst>
        </xdr:cNvPr>
        <xdr:cNvSpPr txBox="1"/>
      </xdr:nvSpPr>
      <xdr:spPr>
        <a:xfrm>
          <a:off x="9258300" y="100723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162560</xdr:rowOff>
    </xdr:from>
    <xdr:to>
      <xdr:col>55</xdr:col>
      <xdr:colOff>50800</xdr:colOff>
      <xdr:row>61</xdr:row>
      <xdr:rowOff>92710</xdr:rowOff>
    </xdr:to>
    <xdr:sp macro="" textlink="">
      <xdr:nvSpPr>
        <xdr:cNvPr id="184" name="フローチャート: 判断 183">
          <a:extLst>
            <a:ext uri="{FF2B5EF4-FFF2-40B4-BE49-F238E27FC236}">
              <a16:creationId xmlns:a16="http://schemas.microsoft.com/office/drawing/2014/main" id="{448E2DCC-7736-4EB1-8F94-949673E5E591}"/>
            </a:ext>
          </a:extLst>
        </xdr:cNvPr>
        <xdr:cNvSpPr/>
      </xdr:nvSpPr>
      <xdr:spPr>
        <a:xfrm>
          <a:off x="9192260" y="102209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163830</xdr:rowOff>
    </xdr:from>
    <xdr:to>
      <xdr:col>50</xdr:col>
      <xdr:colOff>165100</xdr:colOff>
      <xdr:row>61</xdr:row>
      <xdr:rowOff>93980</xdr:rowOff>
    </xdr:to>
    <xdr:sp macro="" textlink="">
      <xdr:nvSpPr>
        <xdr:cNvPr id="185" name="フローチャート: 判断 184">
          <a:extLst>
            <a:ext uri="{FF2B5EF4-FFF2-40B4-BE49-F238E27FC236}">
              <a16:creationId xmlns:a16="http://schemas.microsoft.com/office/drawing/2014/main" id="{B159CA6E-6910-448D-8569-8CBF099F767E}"/>
            </a:ext>
          </a:extLst>
        </xdr:cNvPr>
        <xdr:cNvSpPr/>
      </xdr:nvSpPr>
      <xdr:spPr>
        <a:xfrm>
          <a:off x="8445500" y="102222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26670</xdr:rowOff>
    </xdr:from>
    <xdr:to>
      <xdr:col>46</xdr:col>
      <xdr:colOff>38100</xdr:colOff>
      <xdr:row>61</xdr:row>
      <xdr:rowOff>128270</xdr:rowOff>
    </xdr:to>
    <xdr:sp macro="" textlink="">
      <xdr:nvSpPr>
        <xdr:cNvPr id="186" name="フローチャート: 判断 185">
          <a:extLst>
            <a:ext uri="{FF2B5EF4-FFF2-40B4-BE49-F238E27FC236}">
              <a16:creationId xmlns:a16="http://schemas.microsoft.com/office/drawing/2014/main" id="{B950BBA5-A92E-4D72-B8A2-21DA61CB8795}"/>
            </a:ext>
          </a:extLst>
        </xdr:cNvPr>
        <xdr:cNvSpPr/>
      </xdr:nvSpPr>
      <xdr:spPr>
        <a:xfrm>
          <a:off x="7670800" y="102527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34290</xdr:rowOff>
    </xdr:from>
    <xdr:to>
      <xdr:col>41</xdr:col>
      <xdr:colOff>101600</xdr:colOff>
      <xdr:row>61</xdr:row>
      <xdr:rowOff>135890</xdr:rowOff>
    </xdr:to>
    <xdr:sp macro="" textlink="">
      <xdr:nvSpPr>
        <xdr:cNvPr id="187" name="フローチャート: 判断 186">
          <a:extLst>
            <a:ext uri="{FF2B5EF4-FFF2-40B4-BE49-F238E27FC236}">
              <a16:creationId xmlns:a16="http://schemas.microsoft.com/office/drawing/2014/main" id="{D3DA4729-D63E-4D0D-A243-E4F677411A6F}"/>
            </a:ext>
          </a:extLst>
        </xdr:cNvPr>
        <xdr:cNvSpPr/>
      </xdr:nvSpPr>
      <xdr:spPr>
        <a:xfrm>
          <a:off x="6873240" y="10260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43180</xdr:rowOff>
    </xdr:from>
    <xdr:to>
      <xdr:col>36</xdr:col>
      <xdr:colOff>165100</xdr:colOff>
      <xdr:row>61</xdr:row>
      <xdr:rowOff>144780</xdr:rowOff>
    </xdr:to>
    <xdr:sp macro="" textlink="">
      <xdr:nvSpPr>
        <xdr:cNvPr id="188" name="フローチャート: 判断 187">
          <a:extLst>
            <a:ext uri="{FF2B5EF4-FFF2-40B4-BE49-F238E27FC236}">
              <a16:creationId xmlns:a16="http://schemas.microsoft.com/office/drawing/2014/main" id="{4B196EC6-9CCB-413D-8845-C8450865AB15}"/>
            </a:ext>
          </a:extLst>
        </xdr:cNvPr>
        <xdr:cNvSpPr/>
      </xdr:nvSpPr>
      <xdr:spPr>
        <a:xfrm>
          <a:off x="6098540" y="10269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6B34C802-CE55-4DAC-B53A-AF5BB41F894B}"/>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9FE37AB4-B3FD-49F5-A40F-6201C4B57BCE}"/>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1" name="テキスト ボックス 190">
          <a:extLst>
            <a:ext uri="{FF2B5EF4-FFF2-40B4-BE49-F238E27FC236}">
              <a16:creationId xmlns:a16="http://schemas.microsoft.com/office/drawing/2014/main" id="{8B016097-6022-4F05-ACEE-FCBF542BBE2D}"/>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92" name="テキスト ボックス 191">
          <a:extLst>
            <a:ext uri="{FF2B5EF4-FFF2-40B4-BE49-F238E27FC236}">
              <a16:creationId xmlns:a16="http://schemas.microsoft.com/office/drawing/2014/main" id="{189C05EF-2A63-4FB6-85A7-ECFD9207CAE0}"/>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93" name="テキスト ボックス 192">
          <a:extLst>
            <a:ext uri="{FF2B5EF4-FFF2-40B4-BE49-F238E27FC236}">
              <a16:creationId xmlns:a16="http://schemas.microsoft.com/office/drawing/2014/main" id="{554BB7E4-4A86-401B-BACA-A6F44F5ACD4F}"/>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123190</xdr:rowOff>
    </xdr:from>
    <xdr:to>
      <xdr:col>55</xdr:col>
      <xdr:colOff>50800</xdr:colOff>
      <xdr:row>62</xdr:row>
      <xdr:rowOff>53340</xdr:rowOff>
    </xdr:to>
    <xdr:sp macro="" textlink="">
      <xdr:nvSpPr>
        <xdr:cNvPr id="194" name="楕円 193">
          <a:extLst>
            <a:ext uri="{FF2B5EF4-FFF2-40B4-BE49-F238E27FC236}">
              <a16:creationId xmlns:a16="http://schemas.microsoft.com/office/drawing/2014/main" id="{ACEB40A7-BA19-48B8-9902-E271487544EA}"/>
            </a:ext>
          </a:extLst>
        </xdr:cNvPr>
        <xdr:cNvSpPr/>
      </xdr:nvSpPr>
      <xdr:spPr>
        <a:xfrm>
          <a:off x="9192260" y="103492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101617</xdr:rowOff>
    </xdr:from>
    <xdr:ext cx="469744" cy="259045"/>
    <xdr:sp macro="" textlink="">
      <xdr:nvSpPr>
        <xdr:cNvPr id="195" name="【体育館・プール】&#10;一人当たり面積該当値テキスト">
          <a:extLst>
            <a:ext uri="{FF2B5EF4-FFF2-40B4-BE49-F238E27FC236}">
              <a16:creationId xmlns:a16="http://schemas.microsoft.com/office/drawing/2014/main" id="{FA4547A9-9044-4544-A376-4E00B468A273}"/>
            </a:ext>
          </a:extLst>
        </xdr:cNvPr>
        <xdr:cNvSpPr txBox="1"/>
      </xdr:nvSpPr>
      <xdr:spPr>
        <a:xfrm>
          <a:off x="9258300" y="10327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127000</xdr:rowOff>
    </xdr:from>
    <xdr:to>
      <xdr:col>50</xdr:col>
      <xdr:colOff>165100</xdr:colOff>
      <xdr:row>62</xdr:row>
      <xdr:rowOff>57150</xdr:rowOff>
    </xdr:to>
    <xdr:sp macro="" textlink="">
      <xdr:nvSpPr>
        <xdr:cNvPr id="196" name="楕円 195">
          <a:extLst>
            <a:ext uri="{FF2B5EF4-FFF2-40B4-BE49-F238E27FC236}">
              <a16:creationId xmlns:a16="http://schemas.microsoft.com/office/drawing/2014/main" id="{F8C6A615-F40F-457C-8BDD-C00AAF935C67}"/>
            </a:ext>
          </a:extLst>
        </xdr:cNvPr>
        <xdr:cNvSpPr/>
      </xdr:nvSpPr>
      <xdr:spPr>
        <a:xfrm>
          <a:off x="8445500" y="103530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2540</xdr:rowOff>
    </xdr:from>
    <xdr:to>
      <xdr:col>55</xdr:col>
      <xdr:colOff>0</xdr:colOff>
      <xdr:row>62</xdr:row>
      <xdr:rowOff>6350</xdr:rowOff>
    </xdr:to>
    <xdr:cxnSp macro="">
      <xdr:nvCxnSpPr>
        <xdr:cNvPr id="197" name="直線コネクタ 196">
          <a:extLst>
            <a:ext uri="{FF2B5EF4-FFF2-40B4-BE49-F238E27FC236}">
              <a16:creationId xmlns:a16="http://schemas.microsoft.com/office/drawing/2014/main" id="{EA9A3728-DAA9-4E0F-8118-C8D9031B3DE6}"/>
            </a:ext>
          </a:extLst>
        </xdr:cNvPr>
        <xdr:cNvCxnSpPr/>
      </xdr:nvCxnSpPr>
      <xdr:spPr>
        <a:xfrm flipV="1">
          <a:off x="8496300" y="10396220"/>
          <a:ext cx="7239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130810</xdr:rowOff>
    </xdr:from>
    <xdr:to>
      <xdr:col>46</xdr:col>
      <xdr:colOff>38100</xdr:colOff>
      <xdr:row>62</xdr:row>
      <xdr:rowOff>60960</xdr:rowOff>
    </xdr:to>
    <xdr:sp macro="" textlink="">
      <xdr:nvSpPr>
        <xdr:cNvPr id="198" name="楕円 197">
          <a:extLst>
            <a:ext uri="{FF2B5EF4-FFF2-40B4-BE49-F238E27FC236}">
              <a16:creationId xmlns:a16="http://schemas.microsoft.com/office/drawing/2014/main" id="{08CB157F-97F4-4620-BB16-D26935FFAAAA}"/>
            </a:ext>
          </a:extLst>
        </xdr:cNvPr>
        <xdr:cNvSpPr/>
      </xdr:nvSpPr>
      <xdr:spPr>
        <a:xfrm>
          <a:off x="7670800" y="103568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6350</xdr:rowOff>
    </xdr:from>
    <xdr:to>
      <xdr:col>50</xdr:col>
      <xdr:colOff>114300</xdr:colOff>
      <xdr:row>62</xdr:row>
      <xdr:rowOff>10160</xdr:rowOff>
    </xdr:to>
    <xdr:cxnSp macro="">
      <xdr:nvCxnSpPr>
        <xdr:cNvPr id="199" name="直線コネクタ 198">
          <a:extLst>
            <a:ext uri="{FF2B5EF4-FFF2-40B4-BE49-F238E27FC236}">
              <a16:creationId xmlns:a16="http://schemas.microsoft.com/office/drawing/2014/main" id="{74BD94CE-4BCC-4D95-B697-EA1DCE4D59EF}"/>
            </a:ext>
          </a:extLst>
        </xdr:cNvPr>
        <xdr:cNvCxnSpPr/>
      </xdr:nvCxnSpPr>
      <xdr:spPr>
        <a:xfrm flipV="1">
          <a:off x="7713980" y="10400030"/>
          <a:ext cx="78232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137160</xdr:rowOff>
    </xdr:from>
    <xdr:to>
      <xdr:col>41</xdr:col>
      <xdr:colOff>101600</xdr:colOff>
      <xdr:row>62</xdr:row>
      <xdr:rowOff>67310</xdr:rowOff>
    </xdr:to>
    <xdr:sp macro="" textlink="">
      <xdr:nvSpPr>
        <xdr:cNvPr id="200" name="楕円 199">
          <a:extLst>
            <a:ext uri="{FF2B5EF4-FFF2-40B4-BE49-F238E27FC236}">
              <a16:creationId xmlns:a16="http://schemas.microsoft.com/office/drawing/2014/main" id="{6FA873A1-60A5-4355-8221-D7F8F271781C}"/>
            </a:ext>
          </a:extLst>
        </xdr:cNvPr>
        <xdr:cNvSpPr/>
      </xdr:nvSpPr>
      <xdr:spPr>
        <a:xfrm>
          <a:off x="6873240" y="103632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10160</xdr:rowOff>
    </xdr:from>
    <xdr:to>
      <xdr:col>45</xdr:col>
      <xdr:colOff>177800</xdr:colOff>
      <xdr:row>62</xdr:row>
      <xdr:rowOff>16510</xdr:rowOff>
    </xdr:to>
    <xdr:cxnSp macro="">
      <xdr:nvCxnSpPr>
        <xdr:cNvPr id="201" name="直線コネクタ 200">
          <a:extLst>
            <a:ext uri="{FF2B5EF4-FFF2-40B4-BE49-F238E27FC236}">
              <a16:creationId xmlns:a16="http://schemas.microsoft.com/office/drawing/2014/main" id="{AC610254-244D-40ED-AC7E-6A3EE9617644}"/>
            </a:ext>
          </a:extLst>
        </xdr:cNvPr>
        <xdr:cNvCxnSpPr/>
      </xdr:nvCxnSpPr>
      <xdr:spPr>
        <a:xfrm flipV="1">
          <a:off x="6924040" y="10403840"/>
          <a:ext cx="78994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138430</xdr:rowOff>
    </xdr:from>
    <xdr:to>
      <xdr:col>36</xdr:col>
      <xdr:colOff>165100</xdr:colOff>
      <xdr:row>62</xdr:row>
      <xdr:rowOff>68580</xdr:rowOff>
    </xdr:to>
    <xdr:sp macro="" textlink="">
      <xdr:nvSpPr>
        <xdr:cNvPr id="202" name="楕円 201">
          <a:extLst>
            <a:ext uri="{FF2B5EF4-FFF2-40B4-BE49-F238E27FC236}">
              <a16:creationId xmlns:a16="http://schemas.microsoft.com/office/drawing/2014/main" id="{F622C10F-1EEB-4191-A775-CFF801599703}"/>
            </a:ext>
          </a:extLst>
        </xdr:cNvPr>
        <xdr:cNvSpPr/>
      </xdr:nvSpPr>
      <xdr:spPr>
        <a:xfrm>
          <a:off x="6098540" y="103644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16510</xdr:rowOff>
    </xdr:from>
    <xdr:to>
      <xdr:col>41</xdr:col>
      <xdr:colOff>50800</xdr:colOff>
      <xdr:row>62</xdr:row>
      <xdr:rowOff>17780</xdr:rowOff>
    </xdr:to>
    <xdr:cxnSp macro="">
      <xdr:nvCxnSpPr>
        <xdr:cNvPr id="203" name="直線コネクタ 202">
          <a:extLst>
            <a:ext uri="{FF2B5EF4-FFF2-40B4-BE49-F238E27FC236}">
              <a16:creationId xmlns:a16="http://schemas.microsoft.com/office/drawing/2014/main" id="{DE61F03E-A362-4FA6-A1AE-85AE88E25FE3}"/>
            </a:ext>
          </a:extLst>
        </xdr:cNvPr>
        <xdr:cNvCxnSpPr/>
      </xdr:nvCxnSpPr>
      <xdr:spPr>
        <a:xfrm flipV="1">
          <a:off x="6149340" y="10410190"/>
          <a:ext cx="7747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59</xdr:row>
      <xdr:rowOff>110507</xdr:rowOff>
    </xdr:from>
    <xdr:ext cx="469744" cy="259045"/>
    <xdr:sp macro="" textlink="">
      <xdr:nvSpPr>
        <xdr:cNvPr id="204" name="n_1aveValue【体育館・プール】&#10;一人当たり面積">
          <a:extLst>
            <a:ext uri="{FF2B5EF4-FFF2-40B4-BE49-F238E27FC236}">
              <a16:creationId xmlns:a16="http://schemas.microsoft.com/office/drawing/2014/main" id="{34DD85D3-26F8-4521-95B2-EF1B860007D2}"/>
            </a:ext>
          </a:extLst>
        </xdr:cNvPr>
        <xdr:cNvSpPr txBox="1"/>
      </xdr:nvSpPr>
      <xdr:spPr>
        <a:xfrm>
          <a:off x="8271587" y="10001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144797</xdr:rowOff>
    </xdr:from>
    <xdr:ext cx="469744" cy="259045"/>
    <xdr:sp macro="" textlink="">
      <xdr:nvSpPr>
        <xdr:cNvPr id="205" name="n_2aveValue【体育館・プール】&#10;一人当たり面積">
          <a:extLst>
            <a:ext uri="{FF2B5EF4-FFF2-40B4-BE49-F238E27FC236}">
              <a16:creationId xmlns:a16="http://schemas.microsoft.com/office/drawing/2014/main" id="{E30F643E-EBF8-4205-A7C2-20DB6A40902F}"/>
            </a:ext>
          </a:extLst>
        </xdr:cNvPr>
        <xdr:cNvSpPr txBox="1"/>
      </xdr:nvSpPr>
      <xdr:spPr>
        <a:xfrm>
          <a:off x="7509587" y="10035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152417</xdr:rowOff>
    </xdr:from>
    <xdr:ext cx="469744" cy="259045"/>
    <xdr:sp macro="" textlink="">
      <xdr:nvSpPr>
        <xdr:cNvPr id="206" name="n_3aveValue【体育館・プール】&#10;一人当たり面積">
          <a:extLst>
            <a:ext uri="{FF2B5EF4-FFF2-40B4-BE49-F238E27FC236}">
              <a16:creationId xmlns:a16="http://schemas.microsoft.com/office/drawing/2014/main" id="{88E80C5C-F714-40BF-A8CC-67ED2DC033CB}"/>
            </a:ext>
          </a:extLst>
        </xdr:cNvPr>
        <xdr:cNvSpPr txBox="1"/>
      </xdr:nvSpPr>
      <xdr:spPr>
        <a:xfrm>
          <a:off x="6712027" y="10043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161307</xdr:rowOff>
    </xdr:from>
    <xdr:ext cx="469744" cy="259045"/>
    <xdr:sp macro="" textlink="">
      <xdr:nvSpPr>
        <xdr:cNvPr id="207" name="n_4aveValue【体育館・プール】&#10;一人当たり面積">
          <a:extLst>
            <a:ext uri="{FF2B5EF4-FFF2-40B4-BE49-F238E27FC236}">
              <a16:creationId xmlns:a16="http://schemas.microsoft.com/office/drawing/2014/main" id="{E525E475-93B0-4BEB-B7F3-8D1733A7A325}"/>
            </a:ext>
          </a:extLst>
        </xdr:cNvPr>
        <xdr:cNvSpPr txBox="1"/>
      </xdr:nvSpPr>
      <xdr:spPr>
        <a:xfrm>
          <a:off x="5937327" y="10052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48277</xdr:rowOff>
    </xdr:from>
    <xdr:ext cx="469744" cy="259045"/>
    <xdr:sp macro="" textlink="">
      <xdr:nvSpPr>
        <xdr:cNvPr id="208" name="n_1mainValue【体育館・プール】&#10;一人当たり面積">
          <a:extLst>
            <a:ext uri="{FF2B5EF4-FFF2-40B4-BE49-F238E27FC236}">
              <a16:creationId xmlns:a16="http://schemas.microsoft.com/office/drawing/2014/main" id="{26998BF5-3495-4B22-AF5D-CCBB92FCEF77}"/>
            </a:ext>
          </a:extLst>
        </xdr:cNvPr>
        <xdr:cNvSpPr txBox="1"/>
      </xdr:nvSpPr>
      <xdr:spPr>
        <a:xfrm>
          <a:off x="8271587" y="1044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52087</xdr:rowOff>
    </xdr:from>
    <xdr:ext cx="469744" cy="259045"/>
    <xdr:sp macro="" textlink="">
      <xdr:nvSpPr>
        <xdr:cNvPr id="209" name="n_2mainValue【体育館・プール】&#10;一人当たり面積">
          <a:extLst>
            <a:ext uri="{FF2B5EF4-FFF2-40B4-BE49-F238E27FC236}">
              <a16:creationId xmlns:a16="http://schemas.microsoft.com/office/drawing/2014/main" id="{7EA4AD93-B306-432E-B907-5C1E7319C4C7}"/>
            </a:ext>
          </a:extLst>
        </xdr:cNvPr>
        <xdr:cNvSpPr txBox="1"/>
      </xdr:nvSpPr>
      <xdr:spPr>
        <a:xfrm>
          <a:off x="7509587" y="10445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58437</xdr:rowOff>
    </xdr:from>
    <xdr:ext cx="469744" cy="259045"/>
    <xdr:sp macro="" textlink="">
      <xdr:nvSpPr>
        <xdr:cNvPr id="210" name="n_3mainValue【体育館・プール】&#10;一人当たり面積">
          <a:extLst>
            <a:ext uri="{FF2B5EF4-FFF2-40B4-BE49-F238E27FC236}">
              <a16:creationId xmlns:a16="http://schemas.microsoft.com/office/drawing/2014/main" id="{909CAA57-3204-412A-AD27-16F33E511FB5}"/>
            </a:ext>
          </a:extLst>
        </xdr:cNvPr>
        <xdr:cNvSpPr txBox="1"/>
      </xdr:nvSpPr>
      <xdr:spPr>
        <a:xfrm>
          <a:off x="6712027" y="10452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59707</xdr:rowOff>
    </xdr:from>
    <xdr:ext cx="469744" cy="259045"/>
    <xdr:sp macro="" textlink="">
      <xdr:nvSpPr>
        <xdr:cNvPr id="211" name="n_4mainValue【体育館・プール】&#10;一人当たり面積">
          <a:extLst>
            <a:ext uri="{FF2B5EF4-FFF2-40B4-BE49-F238E27FC236}">
              <a16:creationId xmlns:a16="http://schemas.microsoft.com/office/drawing/2014/main" id="{525DEEE5-0B5C-4DF4-A691-8991C5A85F9B}"/>
            </a:ext>
          </a:extLst>
        </xdr:cNvPr>
        <xdr:cNvSpPr txBox="1"/>
      </xdr:nvSpPr>
      <xdr:spPr>
        <a:xfrm>
          <a:off x="5937327" y="10453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12" name="正方形/長方形 211">
          <a:extLst>
            <a:ext uri="{FF2B5EF4-FFF2-40B4-BE49-F238E27FC236}">
              <a16:creationId xmlns:a16="http://schemas.microsoft.com/office/drawing/2014/main" id="{B91E9C90-DC7F-4EF3-8408-F786174628A7}"/>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13" name="正方形/長方形 212">
          <a:extLst>
            <a:ext uri="{FF2B5EF4-FFF2-40B4-BE49-F238E27FC236}">
              <a16:creationId xmlns:a16="http://schemas.microsoft.com/office/drawing/2014/main" id="{0E0764D5-2F90-4C89-97AA-E32ADCB728DD}"/>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14" name="正方形/長方形 213">
          <a:extLst>
            <a:ext uri="{FF2B5EF4-FFF2-40B4-BE49-F238E27FC236}">
              <a16:creationId xmlns:a16="http://schemas.microsoft.com/office/drawing/2014/main" id="{D4AF3BE9-7B50-47C3-AD20-EAFB2501A73C}"/>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5" name="正方形/長方形 214">
          <a:extLst>
            <a:ext uri="{FF2B5EF4-FFF2-40B4-BE49-F238E27FC236}">
              <a16:creationId xmlns:a16="http://schemas.microsoft.com/office/drawing/2014/main" id="{B378B8A9-B728-4B41-A550-C328CD041E09}"/>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6" name="正方形/長方形 215">
          <a:extLst>
            <a:ext uri="{FF2B5EF4-FFF2-40B4-BE49-F238E27FC236}">
              <a16:creationId xmlns:a16="http://schemas.microsoft.com/office/drawing/2014/main" id="{0BD53CEB-A02B-4E5D-9C87-9653A30F6E8C}"/>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17" name="正方形/長方形 216">
          <a:extLst>
            <a:ext uri="{FF2B5EF4-FFF2-40B4-BE49-F238E27FC236}">
              <a16:creationId xmlns:a16="http://schemas.microsoft.com/office/drawing/2014/main" id="{E74A6749-2520-41DA-8AAD-24E8330FED38}"/>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18" name="正方形/長方形 217">
          <a:extLst>
            <a:ext uri="{FF2B5EF4-FFF2-40B4-BE49-F238E27FC236}">
              <a16:creationId xmlns:a16="http://schemas.microsoft.com/office/drawing/2014/main" id="{9881A2B6-923D-480F-BB7F-99736C47EBAA}"/>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19" name="正方形/長方形 218">
          <a:extLst>
            <a:ext uri="{FF2B5EF4-FFF2-40B4-BE49-F238E27FC236}">
              <a16:creationId xmlns:a16="http://schemas.microsoft.com/office/drawing/2014/main" id="{BE055CC3-DE8F-47E2-8FC8-E451D69233FA}"/>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20" name="テキスト ボックス 219">
          <a:extLst>
            <a:ext uri="{FF2B5EF4-FFF2-40B4-BE49-F238E27FC236}">
              <a16:creationId xmlns:a16="http://schemas.microsoft.com/office/drawing/2014/main" id="{AA42959C-9DC6-4C3A-A616-3CC3158DF5FD}"/>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21" name="直線コネクタ 220">
          <a:extLst>
            <a:ext uri="{FF2B5EF4-FFF2-40B4-BE49-F238E27FC236}">
              <a16:creationId xmlns:a16="http://schemas.microsoft.com/office/drawing/2014/main" id="{AD9E3A34-8CB8-4493-96CB-43A9174B8754}"/>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22" name="テキスト ボックス 221">
          <a:extLst>
            <a:ext uri="{FF2B5EF4-FFF2-40B4-BE49-F238E27FC236}">
              <a16:creationId xmlns:a16="http://schemas.microsoft.com/office/drawing/2014/main" id="{DA80D259-86F1-45DF-A0BC-BD861726B755}"/>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23" name="直線コネクタ 222">
          <a:extLst>
            <a:ext uri="{FF2B5EF4-FFF2-40B4-BE49-F238E27FC236}">
              <a16:creationId xmlns:a16="http://schemas.microsoft.com/office/drawing/2014/main" id="{EC00719C-DEA2-4075-8E92-6E9B2E0A7E22}"/>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24" name="テキスト ボックス 223">
          <a:extLst>
            <a:ext uri="{FF2B5EF4-FFF2-40B4-BE49-F238E27FC236}">
              <a16:creationId xmlns:a16="http://schemas.microsoft.com/office/drawing/2014/main" id="{166FE9A8-9C11-44D0-9E0D-8A964E5D53CB}"/>
            </a:ext>
          </a:extLst>
        </xdr:cNvPr>
        <xdr:cNvSpPr txBox="1"/>
      </xdr:nvSpPr>
      <xdr:spPr>
        <a:xfrm>
          <a:off x="27196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25" name="直線コネクタ 224">
          <a:extLst>
            <a:ext uri="{FF2B5EF4-FFF2-40B4-BE49-F238E27FC236}">
              <a16:creationId xmlns:a16="http://schemas.microsoft.com/office/drawing/2014/main" id="{86BD3F49-A67F-4B48-8EF2-5E53E3129A92}"/>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26" name="テキスト ボックス 225">
          <a:extLst>
            <a:ext uri="{FF2B5EF4-FFF2-40B4-BE49-F238E27FC236}">
              <a16:creationId xmlns:a16="http://schemas.microsoft.com/office/drawing/2014/main" id="{6D14A258-8803-4559-B23D-249000A953EC}"/>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27" name="直線コネクタ 226">
          <a:extLst>
            <a:ext uri="{FF2B5EF4-FFF2-40B4-BE49-F238E27FC236}">
              <a16:creationId xmlns:a16="http://schemas.microsoft.com/office/drawing/2014/main" id="{F3C08E84-C7A2-4750-AE9B-EB71573573FC}"/>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28" name="テキスト ボックス 227">
          <a:extLst>
            <a:ext uri="{FF2B5EF4-FFF2-40B4-BE49-F238E27FC236}">
              <a16:creationId xmlns:a16="http://schemas.microsoft.com/office/drawing/2014/main" id="{B9776850-FC79-44A4-8A25-4B9C113CD30F}"/>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29" name="直線コネクタ 228">
          <a:extLst>
            <a:ext uri="{FF2B5EF4-FFF2-40B4-BE49-F238E27FC236}">
              <a16:creationId xmlns:a16="http://schemas.microsoft.com/office/drawing/2014/main" id="{9B26452A-1556-4AC7-914A-7A0CDB21406A}"/>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30" name="テキスト ボックス 229">
          <a:extLst>
            <a:ext uri="{FF2B5EF4-FFF2-40B4-BE49-F238E27FC236}">
              <a16:creationId xmlns:a16="http://schemas.microsoft.com/office/drawing/2014/main" id="{1919319E-0C32-4017-8C40-40632EB862A1}"/>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31" name="直線コネクタ 230">
          <a:extLst>
            <a:ext uri="{FF2B5EF4-FFF2-40B4-BE49-F238E27FC236}">
              <a16:creationId xmlns:a16="http://schemas.microsoft.com/office/drawing/2014/main" id="{2C7A9F75-EFBB-4EEF-B56D-211F73A90730}"/>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32" name="テキスト ボックス 231">
          <a:extLst>
            <a:ext uri="{FF2B5EF4-FFF2-40B4-BE49-F238E27FC236}">
              <a16:creationId xmlns:a16="http://schemas.microsoft.com/office/drawing/2014/main" id="{ABBC1374-99DB-45BE-A025-A803B8C92716}"/>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33" name="直線コネクタ 232">
          <a:extLst>
            <a:ext uri="{FF2B5EF4-FFF2-40B4-BE49-F238E27FC236}">
              <a16:creationId xmlns:a16="http://schemas.microsoft.com/office/drawing/2014/main" id="{865D1001-EBB6-4A17-A22A-BD942C6A1F4E}"/>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34" name="テキスト ボックス 233">
          <a:extLst>
            <a:ext uri="{FF2B5EF4-FFF2-40B4-BE49-F238E27FC236}">
              <a16:creationId xmlns:a16="http://schemas.microsoft.com/office/drawing/2014/main" id="{20A61E3A-9C62-4555-BC0A-A0216F366414}"/>
            </a:ext>
          </a:extLst>
        </xdr:cNvPr>
        <xdr:cNvSpPr txBox="1"/>
      </xdr:nvSpPr>
      <xdr:spPr>
        <a:xfrm>
          <a:off x="37734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35" name="直線コネクタ 234">
          <a:extLst>
            <a:ext uri="{FF2B5EF4-FFF2-40B4-BE49-F238E27FC236}">
              <a16:creationId xmlns:a16="http://schemas.microsoft.com/office/drawing/2014/main" id="{817E32CB-11C4-4068-B7A0-6303AF75ED96}"/>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36" name="【福祉施設】&#10;有形固定資産減価償却率グラフ枠">
          <a:extLst>
            <a:ext uri="{FF2B5EF4-FFF2-40B4-BE49-F238E27FC236}">
              <a16:creationId xmlns:a16="http://schemas.microsoft.com/office/drawing/2014/main" id="{FCC21856-9DE0-43B8-8240-AD4E9FFBE63D}"/>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95250</xdr:rowOff>
    </xdr:from>
    <xdr:to>
      <xdr:col>24</xdr:col>
      <xdr:colOff>62865</xdr:colOff>
      <xdr:row>86</xdr:row>
      <xdr:rowOff>167095</xdr:rowOff>
    </xdr:to>
    <xdr:cxnSp macro="">
      <xdr:nvCxnSpPr>
        <xdr:cNvPr id="237" name="直線コネクタ 236">
          <a:extLst>
            <a:ext uri="{FF2B5EF4-FFF2-40B4-BE49-F238E27FC236}">
              <a16:creationId xmlns:a16="http://schemas.microsoft.com/office/drawing/2014/main" id="{E7D87E8B-2359-44F4-A1AA-6A989FE43425}"/>
            </a:ext>
          </a:extLst>
        </xdr:cNvPr>
        <xdr:cNvCxnSpPr/>
      </xdr:nvCxnSpPr>
      <xdr:spPr>
        <a:xfrm flipV="1">
          <a:off x="4086225" y="13003530"/>
          <a:ext cx="0" cy="1580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170922</xdr:rowOff>
    </xdr:from>
    <xdr:ext cx="405111" cy="259045"/>
    <xdr:sp macro="" textlink="">
      <xdr:nvSpPr>
        <xdr:cNvPr id="238" name="【福祉施設】&#10;有形固定資産減価償却率最小値テキスト">
          <a:extLst>
            <a:ext uri="{FF2B5EF4-FFF2-40B4-BE49-F238E27FC236}">
              <a16:creationId xmlns:a16="http://schemas.microsoft.com/office/drawing/2014/main" id="{166F1037-078D-4464-B973-97ECDBE1C4CB}"/>
            </a:ext>
          </a:extLst>
        </xdr:cNvPr>
        <xdr:cNvSpPr txBox="1"/>
      </xdr:nvSpPr>
      <xdr:spPr>
        <a:xfrm>
          <a:off x="4124960" y="14587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167095</xdr:rowOff>
    </xdr:from>
    <xdr:to>
      <xdr:col>24</xdr:col>
      <xdr:colOff>152400</xdr:colOff>
      <xdr:row>86</xdr:row>
      <xdr:rowOff>167095</xdr:rowOff>
    </xdr:to>
    <xdr:cxnSp macro="">
      <xdr:nvCxnSpPr>
        <xdr:cNvPr id="239" name="直線コネクタ 238">
          <a:extLst>
            <a:ext uri="{FF2B5EF4-FFF2-40B4-BE49-F238E27FC236}">
              <a16:creationId xmlns:a16="http://schemas.microsoft.com/office/drawing/2014/main" id="{EF1A94EA-7753-4068-A491-CC1D3252D7DF}"/>
            </a:ext>
          </a:extLst>
        </xdr:cNvPr>
        <xdr:cNvCxnSpPr/>
      </xdr:nvCxnSpPr>
      <xdr:spPr>
        <a:xfrm>
          <a:off x="4020820" y="145841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41927</xdr:rowOff>
    </xdr:from>
    <xdr:ext cx="340478" cy="259045"/>
    <xdr:sp macro="" textlink="">
      <xdr:nvSpPr>
        <xdr:cNvPr id="240" name="【福祉施設】&#10;有形固定資産減価償却率最大値テキスト">
          <a:extLst>
            <a:ext uri="{FF2B5EF4-FFF2-40B4-BE49-F238E27FC236}">
              <a16:creationId xmlns:a16="http://schemas.microsoft.com/office/drawing/2014/main" id="{697812F1-8BB9-4BF2-AC36-31D81C42EFF5}"/>
            </a:ext>
          </a:extLst>
        </xdr:cNvPr>
        <xdr:cNvSpPr txBox="1"/>
      </xdr:nvSpPr>
      <xdr:spPr>
        <a:xfrm>
          <a:off x="4124960" y="1278256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95250</xdr:rowOff>
    </xdr:from>
    <xdr:to>
      <xdr:col>24</xdr:col>
      <xdr:colOff>152400</xdr:colOff>
      <xdr:row>77</xdr:row>
      <xdr:rowOff>95250</xdr:rowOff>
    </xdr:to>
    <xdr:cxnSp macro="">
      <xdr:nvCxnSpPr>
        <xdr:cNvPr id="241" name="直線コネクタ 240">
          <a:extLst>
            <a:ext uri="{FF2B5EF4-FFF2-40B4-BE49-F238E27FC236}">
              <a16:creationId xmlns:a16="http://schemas.microsoft.com/office/drawing/2014/main" id="{1C5E40F3-8C88-4634-B69B-6139BAD475A5}"/>
            </a:ext>
          </a:extLst>
        </xdr:cNvPr>
        <xdr:cNvCxnSpPr/>
      </xdr:nvCxnSpPr>
      <xdr:spPr>
        <a:xfrm>
          <a:off x="4020820" y="130035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62428</xdr:rowOff>
    </xdr:from>
    <xdr:ext cx="405111" cy="259045"/>
    <xdr:sp macro="" textlink="">
      <xdr:nvSpPr>
        <xdr:cNvPr id="242" name="【福祉施設】&#10;有形固定資産減価償却率平均値テキスト">
          <a:extLst>
            <a:ext uri="{FF2B5EF4-FFF2-40B4-BE49-F238E27FC236}">
              <a16:creationId xmlns:a16="http://schemas.microsoft.com/office/drawing/2014/main" id="{84F10E6A-F134-4B17-BCC6-386980D8D6A1}"/>
            </a:ext>
          </a:extLst>
        </xdr:cNvPr>
        <xdr:cNvSpPr txBox="1"/>
      </xdr:nvSpPr>
      <xdr:spPr>
        <a:xfrm>
          <a:off x="4124960" y="138089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39551</xdr:rowOff>
    </xdr:from>
    <xdr:to>
      <xdr:col>24</xdr:col>
      <xdr:colOff>114300</xdr:colOff>
      <xdr:row>83</xdr:row>
      <xdr:rowOff>141151</xdr:rowOff>
    </xdr:to>
    <xdr:sp macro="" textlink="">
      <xdr:nvSpPr>
        <xdr:cNvPr id="243" name="フローチャート: 判断 242">
          <a:extLst>
            <a:ext uri="{FF2B5EF4-FFF2-40B4-BE49-F238E27FC236}">
              <a16:creationId xmlns:a16="http://schemas.microsoft.com/office/drawing/2014/main" id="{89C28583-A563-405F-9A03-7BCEAC7A4749}"/>
            </a:ext>
          </a:extLst>
        </xdr:cNvPr>
        <xdr:cNvSpPr/>
      </xdr:nvSpPr>
      <xdr:spPr>
        <a:xfrm>
          <a:off x="4036060" y="13953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64044</xdr:rowOff>
    </xdr:from>
    <xdr:to>
      <xdr:col>20</xdr:col>
      <xdr:colOff>38100</xdr:colOff>
      <xdr:row>83</xdr:row>
      <xdr:rowOff>165644</xdr:rowOff>
    </xdr:to>
    <xdr:sp macro="" textlink="">
      <xdr:nvSpPr>
        <xdr:cNvPr id="244" name="フローチャート: 判断 243">
          <a:extLst>
            <a:ext uri="{FF2B5EF4-FFF2-40B4-BE49-F238E27FC236}">
              <a16:creationId xmlns:a16="http://schemas.microsoft.com/office/drawing/2014/main" id="{6F07953E-ED70-4CB3-88CC-7C9AAE4D2FF5}"/>
            </a:ext>
          </a:extLst>
        </xdr:cNvPr>
        <xdr:cNvSpPr/>
      </xdr:nvSpPr>
      <xdr:spPr>
        <a:xfrm>
          <a:off x="3312160" y="1397816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80373</xdr:rowOff>
    </xdr:from>
    <xdr:to>
      <xdr:col>15</xdr:col>
      <xdr:colOff>101600</xdr:colOff>
      <xdr:row>84</xdr:row>
      <xdr:rowOff>10523</xdr:rowOff>
    </xdr:to>
    <xdr:sp macro="" textlink="">
      <xdr:nvSpPr>
        <xdr:cNvPr id="245" name="フローチャート: 判断 244">
          <a:extLst>
            <a:ext uri="{FF2B5EF4-FFF2-40B4-BE49-F238E27FC236}">
              <a16:creationId xmlns:a16="http://schemas.microsoft.com/office/drawing/2014/main" id="{6133DA71-6E24-4EF0-B1FF-C12F46D0900C}"/>
            </a:ext>
          </a:extLst>
        </xdr:cNvPr>
        <xdr:cNvSpPr/>
      </xdr:nvSpPr>
      <xdr:spPr>
        <a:xfrm>
          <a:off x="2514600" y="1399449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37919</xdr:rowOff>
    </xdr:from>
    <xdr:to>
      <xdr:col>10</xdr:col>
      <xdr:colOff>165100</xdr:colOff>
      <xdr:row>83</xdr:row>
      <xdr:rowOff>139519</xdr:rowOff>
    </xdr:to>
    <xdr:sp macro="" textlink="">
      <xdr:nvSpPr>
        <xdr:cNvPr id="246" name="フローチャート: 判断 245">
          <a:extLst>
            <a:ext uri="{FF2B5EF4-FFF2-40B4-BE49-F238E27FC236}">
              <a16:creationId xmlns:a16="http://schemas.microsoft.com/office/drawing/2014/main" id="{25E41CD9-55FB-4F98-9D21-A7890644F65E}"/>
            </a:ext>
          </a:extLst>
        </xdr:cNvPr>
        <xdr:cNvSpPr/>
      </xdr:nvSpPr>
      <xdr:spPr>
        <a:xfrm>
          <a:off x="1739900" y="13952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142421</xdr:rowOff>
    </xdr:from>
    <xdr:to>
      <xdr:col>6</xdr:col>
      <xdr:colOff>38100</xdr:colOff>
      <xdr:row>83</xdr:row>
      <xdr:rowOff>72571</xdr:rowOff>
    </xdr:to>
    <xdr:sp macro="" textlink="">
      <xdr:nvSpPr>
        <xdr:cNvPr id="247" name="フローチャート: 判断 246">
          <a:extLst>
            <a:ext uri="{FF2B5EF4-FFF2-40B4-BE49-F238E27FC236}">
              <a16:creationId xmlns:a16="http://schemas.microsoft.com/office/drawing/2014/main" id="{DD728C23-8FAF-483A-964E-491D0650366C}"/>
            </a:ext>
          </a:extLst>
        </xdr:cNvPr>
        <xdr:cNvSpPr/>
      </xdr:nvSpPr>
      <xdr:spPr>
        <a:xfrm>
          <a:off x="965200" y="1388890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48" name="テキスト ボックス 247">
          <a:extLst>
            <a:ext uri="{FF2B5EF4-FFF2-40B4-BE49-F238E27FC236}">
              <a16:creationId xmlns:a16="http://schemas.microsoft.com/office/drawing/2014/main" id="{D49E6B13-13B6-44DC-86C2-D11194AA31AC}"/>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49" name="テキスト ボックス 248">
          <a:extLst>
            <a:ext uri="{FF2B5EF4-FFF2-40B4-BE49-F238E27FC236}">
              <a16:creationId xmlns:a16="http://schemas.microsoft.com/office/drawing/2014/main" id="{DC57C584-2309-4A43-8987-BB47F3AC6E62}"/>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0" name="テキスト ボックス 249">
          <a:extLst>
            <a:ext uri="{FF2B5EF4-FFF2-40B4-BE49-F238E27FC236}">
              <a16:creationId xmlns:a16="http://schemas.microsoft.com/office/drawing/2014/main" id="{A2D53C45-A152-4B42-ABC1-0EA5199F2535}"/>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1" name="テキスト ボックス 250">
          <a:extLst>
            <a:ext uri="{FF2B5EF4-FFF2-40B4-BE49-F238E27FC236}">
              <a16:creationId xmlns:a16="http://schemas.microsoft.com/office/drawing/2014/main" id="{1B970A0C-7161-478A-819F-53DC1A98FE4D}"/>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2" name="テキスト ボックス 251">
          <a:extLst>
            <a:ext uri="{FF2B5EF4-FFF2-40B4-BE49-F238E27FC236}">
              <a16:creationId xmlns:a16="http://schemas.microsoft.com/office/drawing/2014/main" id="{8A09196E-CBD8-41C1-A1AE-C85F5107D90F}"/>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6894</xdr:rowOff>
    </xdr:from>
    <xdr:to>
      <xdr:col>24</xdr:col>
      <xdr:colOff>114300</xdr:colOff>
      <xdr:row>85</xdr:row>
      <xdr:rowOff>108494</xdr:rowOff>
    </xdr:to>
    <xdr:sp macro="" textlink="">
      <xdr:nvSpPr>
        <xdr:cNvPr id="253" name="楕円 252">
          <a:extLst>
            <a:ext uri="{FF2B5EF4-FFF2-40B4-BE49-F238E27FC236}">
              <a16:creationId xmlns:a16="http://schemas.microsoft.com/office/drawing/2014/main" id="{7297CC87-BBD5-4797-96DB-176945847B0C}"/>
            </a:ext>
          </a:extLst>
        </xdr:cNvPr>
        <xdr:cNvSpPr/>
      </xdr:nvSpPr>
      <xdr:spPr>
        <a:xfrm>
          <a:off x="4036060" y="14256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156771</xdr:rowOff>
    </xdr:from>
    <xdr:ext cx="405111" cy="259045"/>
    <xdr:sp macro="" textlink="">
      <xdr:nvSpPr>
        <xdr:cNvPr id="254" name="【福祉施設】&#10;有形固定資産減価償却率該当値テキスト">
          <a:extLst>
            <a:ext uri="{FF2B5EF4-FFF2-40B4-BE49-F238E27FC236}">
              <a16:creationId xmlns:a16="http://schemas.microsoft.com/office/drawing/2014/main" id="{945F8697-F4DC-4C61-93B3-4734E41364B4}"/>
            </a:ext>
          </a:extLst>
        </xdr:cNvPr>
        <xdr:cNvSpPr txBox="1"/>
      </xdr:nvSpPr>
      <xdr:spPr>
        <a:xfrm>
          <a:off x="4124960" y="14238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124461</xdr:rowOff>
    </xdr:from>
    <xdr:to>
      <xdr:col>20</xdr:col>
      <xdr:colOff>38100</xdr:colOff>
      <xdr:row>85</xdr:row>
      <xdr:rowOff>54611</xdr:rowOff>
    </xdr:to>
    <xdr:sp macro="" textlink="">
      <xdr:nvSpPr>
        <xdr:cNvPr id="255" name="楕円 254">
          <a:extLst>
            <a:ext uri="{FF2B5EF4-FFF2-40B4-BE49-F238E27FC236}">
              <a16:creationId xmlns:a16="http://schemas.microsoft.com/office/drawing/2014/main" id="{52045532-054A-4896-BC26-05903636FEE5}"/>
            </a:ext>
          </a:extLst>
        </xdr:cNvPr>
        <xdr:cNvSpPr/>
      </xdr:nvSpPr>
      <xdr:spPr>
        <a:xfrm>
          <a:off x="3312160" y="1420622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3811</xdr:rowOff>
    </xdr:from>
    <xdr:to>
      <xdr:col>24</xdr:col>
      <xdr:colOff>63500</xdr:colOff>
      <xdr:row>85</xdr:row>
      <xdr:rowOff>57694</xdr:rowOff>
    </xdr:to>
    <xdr:cxnSp macro="">
      <xdr:nvCxnSpPr>
        <xdr:cNvPr id="256" name="直線コネクタ 255">
          <a:extLst>
            <a:ext uri="{FF2B5EF4-FFF2-40B4-BE49-F238E27FC236}">
              <a16:creationId xmlns:a16="http://schemas.microsoft.com/office/drawing/2014/main" id="{3E284114-9545-47C8-92C5-0309BF8DC79A}"/>
            </a:ext>
          </a:extLst>
        </xdr:cNvPr>
        <xdr:cNvCxnSpPr/>
      </xdr:nvCxnSpPr>
      <xdr:spPr>
        <a:xfrm>
          <a:off x="3355340" y="14253211"/>
          <a:ext cx="731520" cy="53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117929</xdr:rowOff>
    </xdr:from>
    <xdr:to>
      <xdr:col>15</xdr:col>
      <xdr:colOff>101600</xdr:colOff>
      <xdr:row>85</xdr:row>
      <xdr:rowOff>48079</xdr:rowOff>
    </xdr:to>
    <xdr:sp macro="" textlink="">
      <xdr:nvSpPr>
        <xdr:cNvPr id="257" name="楕円 256">
          <a:extLst>
            <a:ext uri="{FF2B5EF4-FFF2-40B4-BE49-F238E27FC236}">
              <a16:creationId xmlns:a16="http://schemas.microsoft.com/office/drawing/2014/main" id="{ADDD015C-2D99-4CEE-9964-CDBD6C62826F}"/>
            </a:ext>
          </a:extLst>
        </xdr:cNvPr>
        <xdr:cNvSpPr/>
      </xdr:nvSpPr>
      <xdr:spPr>
        <a:xfrm>
          <a:off x="2514600" y="1419968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168729</xdr:rowOff>
    </xdr:from>
    <xdr:to>
      <xdr:col>19</xdr:col>
      <xdr:colOff>177800</xdr:colOff>
      <xdr:row>85</xdr:row>
      <xdr:rowOff>3811</xdr:rowOff>
    </xdr:to>
    <xdr:cxnSp macro="">
      <xdr:nvCxnSpPr>
        <xdr:cNvPr id="258" name="直線コネクタ 257">
          <a:extLst>
            <a:ext uri="{FF2B5EF4-FFF2-40B4-BE49-F238E27FC236}">
              <a16:creationId xmlns:a16="http://schemas.microsoft.com/office/drawing/2014/main" id="{76FB7C2C-99CB-4DC2-9414-E160D56DDECE}"/>
            </a:ext>
          </a:extLst>
        </xdr:cNvPr>
        <xdr:cNvCxnSpPr/>
      </xdr:nvCxnSpPr>
      <xdr:spPr>
        <a:xfrm>
          <a:off x="2565400" y="14250489"/>
          <a:ext cx="789940" cy="2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65677</xdr:rowOff>
    </xdr:from>
    <xdr:to>
      <xdr:col>10</xdr:col>
      <xdr:colOff>165100</xdr:colOff>
      <xdr:row>84</xdr:row>
      <xdr:rowOff>167277</xdr:rowOff>
    </xdr:to>
    <xdr:sp macro="" textlink="">
      <xdr:nvSpPr>
        <xdr:cNvPr id="259" name="楕円 258">
          <a:extLst>
            <a:ext uri="{FF2B5EF4-FFF2-40B4-BE49-F238E27FC236}">
              <a16:creationId xmlns:a16="http://schemas.microsoft.com/office/drawing/2014/main" id="{02551F72-2E6A-44E6-B4A9-0A0DF9490827}"/>
            </a:ext>
          </a:extLst>
        </xdr:cNvPr>
        <xdr:cNvSpPr/>
      </xdr:nvSpPr>
      <xdr:spPr>
        <a:xfrm>
          <a:off x="1739900" y="1414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116477</xdr:rowOff>
    </xdr:from>
    <xdr:to>
      <xdr:col>15</xdr:col>
      <xdr:colOff>50800</xdr:colOff>
      <xdr:row>84</xdr:row>
      <xdr:rowOff>168729</xdr:rowOff>
    </xdr:to>
    <xdr:cxnSp macro="">
      <xdr:nvCxnSpPr>
        <xdr:cNvPr id="260" name="直線コネクタ 259">
          <a:extLst>
            <a:ext uri="{FF2B5EF4-FFF2-40B4-BE49-F238E27FC236}">
              <a16:creationId xmlns:a16="http://schemas.microsoft.com/office/drawing/2014/main" id="{9CBE9490-44EC-420E-A192-C8C76F37CF03}"/>
            </a:ext>
          </a:extLst>
        </xdr:cNvPr>
        <xdr:cNvCxnSpPr/>
      </xdr:nvCxnSpPr>
      <xdr:spPr>
        <a:xfrm>
          <a:off x="1790700" y="14198237"/>
          <a:ext cx="7747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19957</xdr:rowOff>
    </xdr:from>
    <xdr:to>
      <xdr:col>6</xdr:col>
      <xdr:colOff>38100</xdr:colOff>
      <xdr:row>84</xdr:row>
      <xdr:rowOff>121557</xdr:rowOff>
    </xdr:to>
    <xdr:sp macro="" textlink="">
      <xdr:nvSpPr>
        <xdr:cNvPr id="261" name="楕円 260">
          <a:extLst>
            <a:ext uri="{FF2B5EF4-FFF2-40B4-BE49-F238E27FC236}">
              <a16:creationId xmlns:a16="http://schemas.microsoft.com/office/drawing/2014/main" id="{18C7B471-BB54-40E7-B05F-B1D39784F9E5}"/>
            </a:ext>
          </a:extLst>
        </xdr:cNvPr>
        <xdr:cNvSpPr/>
      </xdr:nvSpPr>
      <xdr:spPr>
        <a:xfrm>
          <a:off x="965200" y="1410171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70757</xdr:rowOff>
    </xdr:from>
    <xdr:to>
      <xdr:col>10</xdr:col>
      <xdr:colOff>114300</xdr:colOff>
      <xdr:row>84</xdr:row>
      <xdr:rowOff>116477</xdr:rowOff>
    </xdr:to>
    <xdr:cxnSp macro="">
      <xdr:nvCxnSpPr>
        <xdr:cNvPr id="262" name="直線コネクタ 261">
          <a:extLst>
            <a:ext uri="{FF2B5EF4-FFF2-40B4-BE49-F238E27FC236}">
              <a16:creationId xmlns:a16="http://schemas.microsoft.com/office/drawing/2014/main" id="{4838172C-E215-4400-80E4-632A328B8127}"/>
            </a:ext>
          </a:extLst>
        </xdr:cNvPr>
        <xdr:cNvCxnSpPr/>
      </xdr:nvCxnSpPr>
      <xdr:spPr>
        <a:xfrm>
          <a:off x="1008380" y="14152517"/>
          <a:ext cx="78232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10721</xdr:rowOff>
    </xdr:from>
    <xdr:ext cx="405111" cy="259045"/>
    <xdr:sp macro="" textlink="">
      <xdr:nvSpPr>
        <xdr:cNvPr id="263" name="n_1aveValue【福祉施設】&#10;有形固定資産減価償却率">
          <a:extLst>
            <a:ext uri="{FF2B5EF4-FFF2-40B4-BE49-F238E27FC236}">
              <a16:creationId xmlns:a16="http://schemas.microsoft.com/office/drawing/2014/main" id="{3800209F-BBCB-4213-8579-64BB864CD88A}"/>
            </a:ext>
          </a:extLst>
        </xdr:cNvPr>
        <xdr:cNvSpPr txBox="1"/>
      </xdr:nvSpPr>
      <xdr:spPr>
        <a:xfrm>
          <a:off x="3170564" y="137572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27050</xdr:rowOff>
    </xdr:from>
    <xdr:ext cx="405111" cy="259045"/>
    <xdr:sp macro="" textlink="">
      <xdr:nvSpPr>
        <xdr:cNvPr id="264" name="n_2aveValue【福祉施設】&#10;有形固定資産減価償却率">
          <a:extLst>
            <a:ext uri="{FF2B5EF4-FFF2-40B4-BE49-F238E27FC236}">
              <a16:creationId xmlns:a16="http://schemas.microsoft.com/office/drawing/2014/main" id="{6A951666-6BA4-4EC4-BFA5-569438F83BF0}"/>
            </a:ext>
          </a:extLst>
        </xdr:cNvPr>
        <xdr:cNvSpPr txBox="1"/>
      </xdr:nvSpPr>
      <xdr:spPr>
        <a:xfrm>
          <a:off x="2385704" y="137735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156046</xdr:rowOff>
    </xdr:from>
    <xdr:ext cx="405111" cy="259045"/>
    <xdr:sp macro="" textlink="">
      <xdr:nvSpPr>
        <xdr:cNvPr id="265" name="n_3aveValue【福祉施設】&#10;有形固定資産減価償却率">
          <a:extLst>
            <a:ext uri="{FF2B5EF4-FFF2-40B4-BE49-F238E27FC236}">
              <a16:creationId xmlns:a16="http://schemas.microsoft.com/office/drawing/2014/main" id="{690A0C99-442D-4862-8275-D7211C51AD14}"/>
            </a:ext>
          </a:extLst>
        </xdr:cNvPr>
        <xdr:cNvSpPr txBox="1"/>
      </xdr:nvSpPr>
      <xdr:spPr>
        <a:xfrm>
          <a:off x="1611004" y="137348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89098</xdr:rowOff>
    </xdr:from>
    <xdr:ext cx="405111" cy="259045"/>
    <xdr:sp macro="" textlink="">
      <xdr:nvSpPr>
        <xdr:cNvPr id="266" name="n_4aveValue【福祉施設】&#10;有形固定資産減価償却率">
          <a:extLst>
            <a:ext uri="{FF2B5EF4-FFF2-40B4-BE49-F238E27FC236}">
              <a16:creationId xmlns:a16="http://schemas.microsoft.com/office/drawing/2014/main" id="{72FD802C-FE2A-4618-8279-D9EBC9D070A1}"/>
            </a:ext>
          </a:extLst>
        </xdr:cNvPr>
        <xdr:cNvSpPr txBox="1"/>
      </xdr:nvSpPr>
      <xdr:spPr>
        <a:xfrm>
          <a:off x="836304" y="13667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45738</xdr:rowOff>
    </xdr:from>
    <xdr:ext cx="405111" cy="259045"/>
    <xdr:sp macro="" textlink="">
      <xdr:nvSpPr>
        <xdr:cNvPr id="267" name="n_1mainValue【福祉施設】&#10;有形固定資産減価償却率">
          <a:extLst>
            <a:ext uri="{FF2B5EF4-FFF2-40B4-BE49-F238E27FC236}">
              <a16:creationId xmlns:a16="http://schemas.microsoft.com/office/drawing/2014/main" id="{B9BAC253-46F1-46AF-87C5-71214D5F4321}"/>
            </a:ext>
          </a:extLst>
        </xdr:cNvPr>
        <xdr:cNvSpPr txBox="1"/>
      </xdr:nvSpPr>
      <xdr:spPr>
        <a:xfrm>
          <a:off x="3170564" y="14295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39206</xdr:rowOff>
    </xdr:from>
    <xdr:ext cx="405111" cy="259045"/>
    <xdr:sp macro="" textlink="">
      <xdr:nvSpPr>
        <xdr:cNvPr id="268" name="n_2mainValue【福祉施設】&#10;有形固定資産減価償却率">
          <a:extLst>
            <a:ext uri="{FF2B5EF4-FFF2-40B4-BE49-F238E27FC236}">
              <a16:creationId xmlns:a16="http://schemas.microsoft.com/office/drawing/2014/main" id="{F9E9377D-9171-4515-A495-FC86D2F0A4CF}"/>
            </a:ext>
          </a:extLst>
        </xdr:cNvPr>
        <xdr:cNvSpPr txBox="1"/>
      </xdr:nvSpPr>
      <xdr:spPr>
        <a:xfrm>
          <a:off x="2385704" y="142886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158404</xdr:rowOff>
    </xdr:from>
    <xdr:ext cx="405111" cy="259045"/>
    <xdr:sp macro="" textlink="">
      <xdr:nvSpPr>
        <xdr:cNvPr id="269" name="n_3mainValue【福祉施設】&#10;有形固定資産減価償却率">
          <a:extLst>
            <a:ext uri="{FF2B5EF4-FFF2-40B4-BE49-F238E27FC236}">
              <a16:creationId xmlns:a16="http://schemas.microsoft.com/office/drawing/2014/main" id="{9659EABF-5F27-4737-B46C-B7422DAF8176}"/>
            </a:ext>
          </a:extLst>
        </xdr:cNvPr>
        <xdr:cNvSpPr txBox="1"/>
      </xdr:nvSpPr>
      <xdr:spPr>
        <a:xfrm>
          <a:off x="1611004" y="14240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112684</xdr:rowOff>
    </xdr:from>
    <xdr:ext cx="405111" cy="259045"/>
    <xdr:sp macro="" textlink="">
      <xdr:nvSpPr>
        <xdr:cNvPr id="270" name="n_4mainValue【福祉施設】&#10;有形固定資産減価償却率">
          <a:extLst>
            <a:ext uri="{FF2B5EF4-FFF2-40B4-BE49-F238E27FC236}">
              <a16:creationId xmlns:a16="http://schemas.microsoft.com/office/drawing/2014/main" id="{55A18662-6766-4B78-846C-C9016402B987}"/>
            </a:ext>
          </a:extLst>
        </xdr:cNvPr>
        <xdr:cNvSpPr txBox="1"/>
      </xdr:nvSpPr>
      <xdr:spPr>
        <a:xfrm>
          <a:off x="836304" y="1419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1" name="正方形/長方形 270">
          <a:extLst>
            <a:ext uri="{FF2B5EF4-FFF2-40B4-BE49-F238E27FC236}">
              <a16:creationId xmlns:a16="http://schemas.microsoft.com/office/drawing/2014/main" id="{704C5EDD-3DD0-4044-938B-3EAF63E0C4F1}"/>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2" name="正方形/長方形 271">
          <a:extLst>
            <a:ext uri="{FF2B5EF4-FFF2-40B4-BE49-F238E27FC236}">
              <a16:creationId xmlns:a16="http://schemas.microsoft.com/office/drawing/2014/main" id="{426E7E4D-2333-4573-B3A7-A4ACA0652F41}"/>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3" name="正方形/長方形 272">
          <a:extLst>
            <a:ext uri="{FF2B5EF4-FFF2-40B4-BE49-F238E27FC236}">
              <a16:creationId xmlns:a16="http://schemas.microsoft.com/office/drawing/2014/main" id="{396348CF-2218-43CD-B3FA-09ED74723851}"/>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4" name="正方形/長方形 273">
          <a:extLst>
            <a:ext uri="{FF2B5EF4-FFF2-40B4-BE49-F238E27FC236}">
              <a16:creationId xmlns:a16="http://schemas.microsoft.com/office/drawing/2014/main" id="{73F9503F-7F22-42AE-A95F-C4D59EF0B58B}"/>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5" name="正方形/長方形 274">
          <a:extLst>
            <a:ext uri="{FF2B5EF4-FFF2-40B4-BE49-F238E27FC236}">
              <a16:creationId xmlns:a16="http://schemas.microsoft.com/office/drawing/2014/main" id="{8F4D723B-EE39-4E9F-A91A-6CC2F2980A0D}"/>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6" name="正方形/長方形 275">
          <a:extLst>
            <a:ext uri="{FF2B5EF4-FFF2-40B4-BE49-F238E27FC236}">
              <a16:creationId xmlns:a16="http://schemas.microsoft.com/office/drawing/2014/main" id="{F43CD89D-BF01-4C43-85EE-BD95B8102200}"/>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7" name="正方形/長方形 276">
          <a:extLst>
            <a:ext uri="{FF2B5EF4-FFF2-40B4-BE49-F238E27FC236}">
              <a16:creationId xmlns:a16="http://schemas.microsoft.com/office/drawing/2014/main" id="{76C14533-FE7B-45A3-8085-4993302079A7}"/>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8" name="正方形/長方形 277">
          <a:extLst>
            <a:ext uri="{FF2B5EF4-FFF2-40B4-BE49-F238E27FC236}">
              <a16:creationId xmlns:a16="http://schemas.microsoft.com/office/drawing/2014/main" id="{0BB15C06-2E29-4E61-8E8D-2B705892F910}"/>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9" name="テキスト ボックス 278">
          <a:extLst>
            <a:ext uri="{FF2B5EF4-FFF2-40B4-BE49-F238E27FC236}">
              <a16:creationId xmlns:a16="http://schemas.microsoft.com/office/drawing/2014/main" id="{93B38488-8D1C-4536-84A1-F13517AB95C1}"/>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0" name="直線コネクタ 279">
          <a:extLst>
            <a:ext uri="{FF2B5EF4-FFF2-40B4-BE49-F238E27FC236}">
              <a16:creationId xmlns:a16="http://schemas.microsoft.com/office/drawing/2014/main" id="{6680E04F-EA8D-4013-BA38-B25DCA66D7D6}"/>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81" name="直線コネクタ 280">
          <a:extLst>
            <a:ext uri="{FF2B5EF4-FFF2-40B4-BE49-F238E27FC236}">
              <a16:creationId xmlns:a16="http://schemas.microsoft.com/office/drawing/2014/main" id="{1AEAE0A4-EB9E-47CB-9D62-EBCC4B46979B}"/>
            </a:ext>
          </a:extLst>
        </xdr:cNvPr>
        <xdr:cNvCxnSpPr/>
      </xdr:nvCxnSpPr>
      <xdr:spPr>
        <a:xfrm>
          <a:off x="5826760" y="145313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82" name="テキスト ボックス 281">
          <a:extLst>
            <a:ext uri="{FF2B5EF4-FFF2-40B4-BE49-F238E27FC236}">
              <a16:creationId xmlns:a16="http://schemas.microsoft.com/office/drawing/2014/main" id="{9AC07195-3BE1-4869-9CCD-E3F07DDCC734}"/>
            </a:ext>
          </a:extLst>
        </xdr:cNvPr>
        <xdr:cNvSpPr txBox="1"/>
      </xdr:nvSpPr>
      <xdr:spPr>
        <a:xfrm>
          <a:off x="54053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83" name="直線コネクタ 282">
          <a:extLst>
            <a:ext uri="{FF2B5EF4-FFF2-40B4-BE49-F238E27FC236}">
              <a16:creationId xmlns:a16="http://schemas.microsoft.com/office/drawing/2014/main" id="{407EE2A4-5217-416D-AD00-42FDA4301301}"/>
            </a:ext>
          </a:extLst>
        </xdr:cNvPr>
        <xdr:cNvCxnSpPr/>
      </xdr:nvCxnSpPr>
      <xdr:spPr>
        <a:xfrm>
          <a:off x="5826760" y="14157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84" name="テキスト ボックス 283">
          <a:extLst>
            <a:ext uri="{FF2B5EF4-FFF2-40B4-BE49-F238E27FC236}">
              <a16:creationId xmlns:a16="http://schemas.microsoft.com/office/drawing/2014/main" id="{3B9991E9-30AB-4F62-9823-2A5809217A4E}"/>
            </a:ext>
          </a:extLst>
        </xdr:cNvPr>
        <xdr:cNvSpPr txBox="1"/>
      </xdr:nvSpPr>
      <xdr:spPr>
        <a:xfrm>
          <a:off x="540530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85" name="直線コネクタ 284">
          <a:extLst>
            <a:ext uri="{FF2B5EF4-FFF2-40B4-BE49-F238E27FC236}">
              <a16:creationId xmlns:a16="http://schemas.microsoft.com/office/drawing/2014/main" id="{468B6B4B-D452-4997-9EE5-6E7BB9A95AC9}"/>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86" name="テキスト ボックス 285">
          <a:extLst>
            <a:ext uri="{FF2B5EF4-FFF2-40B4-BE49-F238E27FC236}">
              <a16:creationId xmlns:a16="http://schemas.microsoft.com/office/drawing/2014/main" id="{C77821B6-0B3B-405F-B060-1498ADCAE294}"/>
            </a:ext>
          </a:extLst>
        </xdr:cNvPr>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87" name="直線コネクタ 286">
          <a:extLst>
            <a:ext uri="{FF2B5EF4-FFF2-40B4-BE49-F238E27FC236}">
              <a16:creationId xmlns:a16="http://schemas.microsoft.com/office/drawing/2014/main" id="{A4730105-AF2E-46D8-B11C-E4C2B5A5AFD1}"/>
            </a:ext>
          </a:extLst>
        </xdr:cNvPr>
        <xdr:cNvCxnSpPr/>
      </xdr:nvCxnSpPr>
      <xdr:spPr>
        <a:xfrm>
          <a:off x="5826760" y="13411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88" name="テキスト ボックス 287">
          <a:extLst>
            <a:ext uri="{FF2B5EF4-FFF2-40B4-BE49-F238E27FC236}">
              <a16:creationId xmlns:a16="http://schemas.microsoft.com/office/drawing/2014/main" id="{0FDD6696-2880-4F80-95CC-5FD387C30A9F}"/>
            </a:ext>
          </a:extLst>
        </xdr:cNvPr>
        <xdr:cNvSpPr txBox="1"/>
      </xdr:nvSpPr>
      <xdr:spPr>
        <a:xfrm>
          <a:off x="540530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89" name="直線コネクタ 288">
          <a:extLst>
            <a:ext uri="{FF2B5EF4-FFF2-40B4-BE49-F238E27FC236}">
              <a16:creationId xmlns:a16="http://schemas.microsoft.com/office/drawing/2014/main" id="{AC5DD5F4-C464-4C58-A2DD-68019D8E5DD2}"/>
            </a:ext>
          </a:extLst>
        </xdr:cNvPr>
        <xdr:cNvCxnSpPr/>
      </xdr:nvCxnSpPr>
      <xdr:spPr>
        <a:xfrm>
          <a:off x="5826760" y="13041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90" name="テキスト ボックス 289">
          <a:extLst>
            <a:ext uri="{FF2B5EF4-FFF2-40B4-BE49-F238E27FC236}">
              <a16:creationId xmlns:a16="http://schemas.microsoft.com/office/drawing/2014/main" id="{C09F0D91-182B-4D0C-A98C-5B8E33C35A5D}"/>
            </a:ext>
          </a:extLst>
        </xdr:cNvPr>
        <xdr:cNvSpPr txBox="1"/>
      </xdr:nvSpPr>
      <xdr:spPr>
        <a:xfrm>
          <a:off x="540530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1" name="直線コネクタ 290">
          <a:extLst>
            <a:ext uri="{FF2B5EF4-FFF2-40B4-BE49-F238E27FC236}">
              <a16:creationId xmlns:a16="http://schemas.microsoft.com/office/drawing/2014/main" id="{BD6CD02C-B2DB-477D-B035-5B2A35DCB688}"/>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2" name="テキスト ボックス 291">
          <a:extLst>
            <a:ext uri="{FF2B5EF4-FFF2-40B4-BE49-F238E27FC236}">
              <a16:creationId xmlns:a16="http://schemas.microsoft.com/office/drawing/2014/main" id="{80425660-80CC-4556-BBED-967AAB904855}"/>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3" name="【福祉施設】&#10;一人当たり面積グラフ枠">
          <a:extLst>
            <a:ext uri="{FF2B5EF4-FFF2-40B4-BE49-F238E27FC236}">
              <a16:creationId xmlns:a16="http://schemas.microsoft.com/office/drawing/2014/main" id="{644043D0-3B3A-4346-8943-05464048117F}"/>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50800</xdr:rowOff>
    </xdr:from>
    <xdr:to>
      <xdr:col>54</xdr:col>
      <xdr:colOff>189865</xdr:colOff>
      <xdr:row>86</xdr:row>
      <xdr:rowOff>99061</xdr:rowOff>
    </xdr:to>
    <xdr:cxnSp macro="">
      <xdr:nvCxnSpPr>
        <xdr:cNvPr id="294" name="直線コネクタ 293">
          <a:extLst>
            <a:ext uri="{FF2B5EF4-FFF2-40B4-BE49-F238E27FC236}">
              <a16:creationId xmlns:a16="http://schemas.microsoft.com/office/drawing/2014/main" id="{12440A3E-2F5F-4301-B130-490AC0BD8E72}"/>
            </a:ext>
          </a:extLst>
        </xdr:cNvPr>
        <xdr:cNvCxnSpPr/>
      </xdr:nvCxnSpPr>
      <xdr:spPr>
        <a:xfrm flipV="1">
          <a:off x="9219565" y="12959080"/>
          <a:ext cx="0" cy="1557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102888</xdr:rowOff>
    </xdr:from>
    <xdr:ext cx="469744" cy="259045"/>
    <xdr:sp macro="" textlink="">
      <xdr:nvSpPr>
        <xdr:cNvPr id="295" name="【福祉施設】&#10;一人当たり面積最小値テキスト">
          <a:extLst>
            <a:ext uri="{FF2B5EF4-FFF2-40B4-BE49-F238E27FC236}">
              <a16:creationId xmlns:a16="http://schemas.microsoft.com/office/drawing/2014/main" id="{F0F9BEAE-BD0C-40EC-8E01-816AC9275FA1}"/>
            </a:ext>
          </a:extLst>
        </xdr:cNvPr>
        <xdr:cNvSpPr txBox="1"/>
      </xdr:nvSpPr>
      <xdr:spPr>
        <a:xfrm>
          <a:off x="9258300" y="14519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99061</xdr:rowOff>
    </xdr:from>
    <xdr:to>
      <xdr:col>55</xdr:col>
      <xdr:colOff>88900</xdr:colOff>
      <xdr:row>86</xdr:row>
      <xdr:rowOff>99061</xdr:rowOff>
    </xdr:to>
    <xdr:cxnSp macro="">
      <xdr:nvCxnSpPr>
        <xdr:cNvPr id="296" name="直線コネクタ 295">
          <a:extLst>
            <a:ext uri="{FF2B5EF4-FFF2-40B4-BE49-F238E27FC236}">
              <a16:creationId xmlns:a16="http://schemas.microsoft.com/office/drawing/2014/main" id="{1342D16D-1A23-4E9E-BAA1-8BE433D3FF78}"/>
            </a:ext>
          </a:extLst>
        </xdr:cNvPr>
        <xdr:cNvCxnSpPr/>
      </xdr:nvCxnSpPr>
      <xdr:spPr>
        <a:xfrm>
          <a:off x="9154160" y="145161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75</xdr:row>
      <xdr:rowOff>168927</xdr:rowOff>
    </xdr:from>
    <xdr:ext cx="469744" cy="259045"/>
    <xdr:sp macro="" textlink="">
      <xdr:nvSpPr>
        <xdr:cNvPr id="297" name="【福祉施設】&#10;一人当たり面積最大値テキスト">
          <a:extLst>
            <a:ext uri="{FF2B5EF4-FFF2-40B4-BE49-F238E27FC236}">
              <a16:creationId xmlns:a16="http://schemas.microsoft.com/office/drawing/2014/main" id="{E2BBF4F4-2627-4C35-A412-3322946C2384}"/>
            </a:ext>
          </a:extLst>
        </xdr:cNvPr>
        <xdr:cNvSpPr txBox="1"/>
      </xdr:nvSpPr>
      <xdr:spPr>
        <a:xfrm>
          <a:off x="9258300" y="1274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50800</xdr:rowOff>
    </xdr:from>
    <xdr:to>
      <xdr:col>55</xdr:col>
      <xdr:colOff>88900</xdr:colOff>
      <xdr:row>77</xdr:row>
      <xdr:rowOff>50800</xdr:rowOff>
    </xdr:to>
    <xdr:cxnSp macro="">
      <xdr:nvCxnSpPr>
        <xdr:cNvPr id="298" name="直線コネクタ 297">
          <a:extLst>
            <a:ext uri="{FF2B5EF4-FFF2-40B4-BE49-F238E27FC236}">
              <a16:creationId xmlns:a16="http://schemas.microsoft.com/office/drawing/2014/main" id="{FC1F4F72-0B02-43C6-BD43-CAA878A4995D}"/>
            </a:ext>
          </a:extLst>
        </xdr:cNvPr>
        <xdr:cNvCxnSpPr/>
      </xdr:nvCxnSpPr>
      <xdr:spPr>
        <a:xfrm>
          <a:off x="9154160" y="129590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170197</xdr:rowOff>
    </xdr:from>
    <xdr:ext cx="469744" cy="259045"/>
    <xdr:sp macro="" textlink="">
      <xdr:nvSpPr>
        <xdr:cNvPr id="299" name="【福祉施設】&#10;一人当たり面積平均値テキスト">
          <a:extLst>
            <a:ext uri="{FF2B5EF4-FFF2-40B4-BE49-F238E27FC236}">
              <a16:creationId xmlns:a16="http://schemas.microsoft.com/office/drawing/2014/main" id="{F3E1AFAE-5689-4C7B-8687-0657E35C4072}"/>
            </a:ext>
          </a:extLst>
        </xdr:cNvPr>
        <xdr:cNvSpPr txBox="1"/>
      </xdr:nvSpPr>
      <xdr:spPr>
        <a:xfrm>
          <a:off x="9258300" y="140843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147320</xdr:rowOff>
    </xdr:from>
    <xdr:to>
      <xdr:col>55</xdr:col>
      <xdr:colOff>50800</xdr:colOff>
      <xdr:row>85</xdr:row>
      <xdr:rowOff>77470</xdr:rowOff>
    </xdr:to>
    <xdr:sp macro="" textlink="">
      <xdr:nvSpPr>
        <xdr:cNvPr id="300" name="フローチャート: 判断 299">
          <a:extLst>
            <a:ext uri="{FF2B5EF4-FFF2-40B4-BE49-F238E27FC236}">
              <a16:creationId xmlns:a16="http://schemas.microsoft.com/office/drawing/2014/main" id="{07FD9192-29EE-40E4-89E3-52E5E977B4E9}"/>
            </a:ext>
          </a:extLst>
        </xdr:cNvPr>
        <xdr:cNvSpPr/>
      </xdr:nvSpPr>
      <xdr:spPr>
        <a:xfrm>
          <a:off x="9192260" y="142290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142239</xdr:rowOff>
    </xdr:from>
    <xdr:to>
      <xdr:col>50</xdr:col>
      <xdr:colOff>165100</xdr:colOff>
      <xdr:row>85</xdr:row>
      <xdr:rowOff>72389</xdr:rowOff>
    </xdr:to>
    <xdr:sp macro="" textlink="">
      <xdr:nvSpPr>
        <xdr:cNvPr id="301" name="フローチャート: 判断 300">
          <a:extLst>
            <a:ext uri="{FF2B5EF4-FFF2-40B4-BE49-F238E27FC236}">
              <a16:creationId xmlns:a16="http://schemas.microsoft.com/office/drawing/2014/main" id="{4EA71023-25E7-429C-BAA5-B43FDF7B2FCB}"/>
            </a:ext>
          </a:extLst>
        </xdr:cNvPr>
        <xdr:cNvSpPr/>
      </xdr:nvSpPr>
      <xdr:spPr>
        <a:xfrm>
          <a:off x="8445500" y="1422399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160020</xdr:rowOff>
    </xdr:from>
    <xdr:to>
      <xdr:col>46</xdr:col>
      <xdr:colOff>38100</xdr:colOff>
      <xdr:row>85</xdr:row>
      <xdr:rowOff>90170</xdr:rowOff>
    </xdr:to>
    <xdr:sp macro="" textlink="">
      <xdr:nvSpPr>
        <xdr:cNvPr id="302" name="フローチャート: 判断 301">
          <a:extLst>
            <a:ext uri="{FF2B5EF4-FFF2-40B4-BE49-F238E27FC236}">
              <a16:creationId xmlns:a16="http://schemas.microsoft.com/office/drawing/2014/main" id="{3E05C84A-CF3B-4A63-ADDB-3013C3E4F509}"/>
            </a:ext>
          </a:extLst>
        </xdr:cNvPr>
        <xdr:cNvSpPr/>
      </xdr:nvSpPr>
      <xdr:spPr>
        <a:xfrm>
          <a:off x="7670800" y="142417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140970</xdr:rowOff>
    </xdr:from>
    <xdr:to>
      <xdr:col>41</xdr:col>
      <xdr:colOff>101600</xdr:colOff>
      <xdr:row>85</xdr:row>
      <xdr:rowOff>71120</xdr:rowOff>
    </xdr:to>
    <xdr:sp macro="" textlink="">
      <xdr:nvSpPr>
        <xdr:cNvPr id="303" name="フローチャート: 判断 302">
          <a:extLst>
            <a:ext uri="{FF2B5EF4-FFF2-40B4-BE49-F238E27FC236}">
              <a16:creationId xmlns:a16="http://schemas.microsoft.com/office/drawing/2014/main" id="{2D4B8BB4-5E69-4B92-B7D1-A97AFA4FE06F}"/>
            </a:ext>
          </a:extLst>
        </xdr:cNvPr>
        <xdr:cNvSpPr/>
      </xdr:nvSpPr>
      <xdr:spPr>
        <a:xfrm>
          <a:off x="6873240" y="142227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162561</xdr:rowOff>
    </xdr:from>
    <xdr:to>
      <xdr:col>36</xdr:col>
      <xdr:colOff>165100</xdr:colOff>
      <xdr:row>85</xdr:row>
      <xdr:rowOff>92711</xdr:rowOff>
    </xdr:to>
    <xdr:sp macro="" textlink="">
      <xdr:nvSpPr>
        <xdr:cNvPr id="304" name="フローチャート: 判断 303">
          <a:extLst>
            <a:ext uri="{FF2B5EF4-FFF2-40B4-BE49-F238E27FC236}">
              <a16:creationId xmlns:a16="http://schemas.microsoft.com/office/drawing/2014/main" id="{2CE571F4-5F02-47D4-832F-9F4067DD9599}"/>
            </a:ext>
          </a:extLst>
        </xdr:cNvPr>
        <xdr:cNvSpPr/>
      </xdr:nvSpPr>
      <xdr:spPr>
        <a:xfrm>
          <a:off x="6098540" y="1424432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40E36124-8E73-483A-8404-35FA4E257787}"/>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id="{F3B43C1A-CDC4-4836-81D8-A391D47D3C92}"/>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7" name="テキスト ボックス 306">
          <a:extLst>
            <a:ext uri="{FF2B5EF4-FFF2-40B4-BE49-F238E27FC236}">
              <a16:creationId xmlns:a16="http://schemas.microsoft.com/office/drawing/2014/main" id="{0687F226-CEBF-4F93-AD36-13451E483542}"/>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8" name="テキスト ボックス 307">
          <a:extLst>
            <a:ext uri="{FF2B5EF4-FFF2-40B4-BE49-F238E27FC236}">
              <a16:creationId xmlns:a16="http://schemas.microsoft.com/office/drawing/2014/main" id="{076918EA-B86D-4ACC-A204-96F79A9FC6CF}"/>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9" name="テキスト ボックス 308">
          <a:extLst>
            <a:ext uri="{FF2B5EF4-FFF2-40B4-BE49-F238E27FC236}">
              <a16:creationId xmlns:a16="http://schemas.microsoft.com/office/drawing/2014/main" id="{B94242AD-0F19-4219-98D6-2F4708560E95}"/>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121920</xdr:rowOff>
    </xdr:from>
    <xdr:to>
      <xdr:col>55</xdr:col>
      <xdr:colOff>50800</xdr:colOff>
      <xdr:row>86</xdr:row>
      <xdr:rowOff>52070</xdr:rowOff>
    </xdr:to>
    <xdr:sp macro="" textlink="">
      <xdr:nvSpPr>
        <xdr:cNvPr id="310" name="楕円 309">
          <a:extLst>
            <a:ext uri="{FF2B5EF4-FFF2-40B4-BE49-F238E27FC236}">
              <a16:creationId xmlns:a16="http://schemas.microsoft.com/office/drawing/2014/main" id="{C77B283A-34FA-4EFB-B130-665BCF45C60A}"/>
            </a:ext>
          </a:extLst>
        </xdr:cNvPr>
        <xdr:cNvSpPr/>
      </xdr:nvSpPr>
      <xdr:spPr>
        <a:xfrm>
          <a:off x="9192260" y="143713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36847</xdr:rowOff>
    </xdr:from>
    <xdr:ext cx="469744" cy="259045"/>
    <xdr:sp macro="" textlink="">
      <xdr:nvSpPr>
        <xdr:cNvPr id="311" name="【福祉施設】&#10;一人当たり面積該当値テキスト">
          <a:extLst>
            <a:ext uri="{FF2B5EF4-FFF2-40B4-BE49-F238E27FC236}">
              <a16:creationId xmlns:a16="http://schemas.microsoft.com/office/drawing/2014/main" id="{C2211E1C-3F18-4B32-874D-6B9551F6B391}"/>
            </a:ext>
          </a:extLst>
        </xdr:cNvPr>
        <xdr:cNvSpPr txBox="1"/>
      </xdr:nvSpPr>
      <xdr:spPr>
        <a:xfrm>
          <a:off x="9258300" y="14286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123189</xdr:rowOff>
    </xdr:from>
    <xdr:to>
      <xdr:col>50</xdr:col>
      <xdr:colOff>165100</xdr:colOff>
      <xdr:row>86</xdr:row>
      <xdr:rowOff>53339</xdr:rowOff>
    </xdr:to>
    <xdr:sp macro="" textlink="">
      <xdr:nvSpPr>
        <xdr:cNvPr id="312" name="楕円 311">
          <a:extLst>
            <a:ext uri="{FF2B5EF4-FFF2-40B4-BE49-F238E27FC236}">
              <a16:creationId xmlns:a16="http://schemas.microsoft.com/office/drawing/2014/main" id="{9DC01685-8B8B-4437-AA9A-9B92D0359768}"/>
            </a:ext>
          </a:extLst>
        </xdr:cNvPr>
        <xdr:cNvSpPr/>
      </xdr:nvSpPr>
      <xdr:spPr>
        <a:xfrm>
          <a:off x="8445500" y="1437258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1270</xdr:rowOff>
    </xdr:from>
    <xdr:to>
      <xdr:col>55</xdr:col>
      <xdr:colOff>0</xdr:colOff>
      <xdr:row>86</xdr:row>
      <xdr:rowOff>2539</xdr:rowOff>
    </xdr:to>
    <xdr:cxnSp macro="">
      <xdr:nvCxnSpPr>
        <xdr:cNvPr id="313" name="直線コネクタ 312">
          <a:extLst>
            <a:ext uri="{FF2B5EF4-FFF2-40B4-BE49-F238E27FC236}">
              <a16:creationId xmlns:a16="http://schemas.microsoft.com/office/drawing/2014/main" id="{7516A143-4A3D-4DE5-B522-8B0F7BA24F60}"/>
            </a:ext>
          </a:extLst>
        </xdr:cNvPr>
        <xdr:cNvCxnSpPr/>
      </xdr:nvCxnSpPr>
      <xdr:spPr>
        <a:xfrm flipV="1">
          <a:off x="8496300" y="14418310"/>
          <a:ext cx="723900" cy="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124461</xdr:rowOff>
    </xdr:from>
    <xdr:to>
      <xdr:col>46</xdr:col>
      <xdr:colOff>38100</xdr:colOff>
      <xdr:row>86</xdr:row>
      <xdr:rowOff>54611</xdr:rowOff>
    </xdr:to>
    <xdr:sp macro="" textlink="">
      <xdr:nvSpPr>
        <xdr:cNvPr id="314" name="楕円 313">
          <a:extLst>
            <a:ext uri="{FF2B5EF4-FFF2-40B4-BE49-F238E27FC236}">
              <a16:creationId xmlns:a16="http://schemas.microsoft.com/office/drawing/2014/main" id="{E5655EAE-95AC-4BE4-8C83-04DE74B56E25}"/>
            </a:ext>
          </a:extLst>
        </xdr:cNvPr>
        <xdr:cNvSpPr/>
      </xdr:nvSpPr>
      <xdr:spPr>
        <a:xfrm>
          <a:off x="7670800" y="1437386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2539</xdr:rowOff>
    </xdr:from>
    <xdr:to>
      <xdr:col>50</xdr:col>
      <xdr:colOff>114300</xdr:colOff>
      <xdr:row>86</xdr:row>
      <xdr:rowOff>3811</xdr:rowOff>
    </xdr:to>
    <xdr:cxnSp macro="">
      <xdr:nvCxnSpPr>
        <xdr:cNvPr id="315" name="直線コネクタ 314">
          <a:extLst>
            <a:ext uri="{FF2B5EF4-FFF2-40B4-BE49-F238E27FC236}">
              <a16:creationId xmlns:a16="http://schemas.microsoft.com/office/drawing/2014/main" id="{37CA225E-6989-4C70-AE2D-BF9E79EDFC7D}"/>
            </a:ext>
          </a:extLst>
        </xdr:cNvPr>
        <xdr:cNvCxnSpPr/>
      </xdr:nvCxnSpPr>
      <xdr:spPr>
        <a:xfrm flipV="1">
          <a:off x="7713980" y="14419579"/>
          <a:ext cx="782320" cy="1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125730</xdr:rowOff>
    </xdr:from>
    <xdr:to>
      <xdr:col>41</xdr:col>
      <xdr:colOff>101600</xdr:colOff>
      <xdr:row>86</xdr:row>
      <xdr:rowOff>55880</xdr:rowOff>
    </xdr:to>
    <xdr:sp macro="" textlink="">
      <xdr:nvSpPr>
        <xdr:cNvPr id="316" name="楕円 315">
          <a:extLst>
            <a:ext uri="{FF2B5EF4-FFF2-40B4-BE49-F238E27FC236}">
              <a16:creationId xmlns:a16="http://schemas.microsoft.com/office/drawing/2014/main" id="{02C1A9AA-4806-4C4C-8663-7A9EB436FB43}"/>
            </a:ext>
          </a:extLst>
        </xdr:cNvPr>
        <xdr:cNvSpPr/>
      </xdr:nvSpPr>
      <xdr:spPr>
        <a:xfrm>
          <a:off x="6873240" y="143751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3811</xdr:rowOff>
    </xdr:from>
    <xdr:to>
      <xdr:col>45</xdr:col>
      <xdr:colOff>177800</xdr:colOff>
      <xdr:row>86</xdr:row>
      <xdr:rowOff>5080</xdr:rowOff>
    </xdr:to>
    <xdr:cxnSp macro="">
      <xdr:nvCxnSpPr>
        <xdr:cNvPr id="317" name="直線コネクタ 316">
          <a:extLst>
            <a:ext uri="{FF2B5EF4-FFF2-40B4-BE49-F238E27FC236}">
              <a16:creationId xmlns:a16="http://schemas.microsoft.com/office/drawing/2014/main" id="{C1547762-B08E-4998-83D0-9381EF5EF319}"/>
            </a:ext>
          </a:extLst>
        </xdr:cNvPr>
        <xdr:cNvCxnSpPr/>
      </xdr:nvCxnSpPr>
      <xdr:spPr>
        <a:xfrm flipV="1">
          <a:off x="6924040" y="14420851"/>
          <a:ext cx="789940" cy="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125730</xdr:rowOff>
    </xdr:from>
    <xdr:to>
      <xdr:col>36</xdr:col>
      <xdr:colOff>165100</xdr:colOff>
      <xdr:row>86</xdr:row>
      <xdr:rowOff>55880</xdr:rowOff>
    </xdr:to>
    <xdr:sp macro="" textlink="">
      <xdr:nvSpPr>
        <xdr:cNvPr id="318" name="楕円 317">
          <a:extLst>
            <a:ext uri="{FF2B5EF4-FFF2-40B4-BE49-F238E27FC236}">
              <a16:creationId xmlns:a16="http://schemas.microsoft.com/office/drawing/2014/main" id="{0715BCFC-A940-4736-8A05-673946A3E831}"/>
            </a:ext>
          </a:extLst>
        </xdr:cNvPr>
        <xdr:cNvSpPr/>
      </xdr:nvSpPr>
      <xdr:spPr>
        <a:xfrm>
          <a:off x="6098540" y="143751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5080</xdr:rowOff>
    </xdr:from>
    <xdr:to>
      <xdr:col>41</xdr:col>
      <xdr:colOff>50800</xdr:colOff>
      <xdr:row>86</xdr:row>
      <xdr:rowOff>5080</xdr:rowOff>
    </xdr:to>
    <xdr:cxnSp macro="">
      <xdr:nvCxnSpPr>
        <xdr:cNvPr id="319" name="直線コネクタ 318">
          <a:extLst>
            <a:ext uri="{FF2B5EF4-FFF2-40B4-BE49-F238E27FC236}">
              <a16:creationId xmlns:a16="http://schemas.microsoft.com/office/drawing/2014/main" id="{9D7C5CD5-52CA-4818-871B-51E3F639D68D}"/>
            </a:ext>
          </a:extLst>
        </xdr:cNvPr>
        <xdr:cNvCxnSpPr/>
      </xdr:nvCxnSpPr>
      <xdr:spPr>
        <a:xfrm>
          <a:off x="6149340" y="1442212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88916</xdr:rowOff>
    </xdr:from>
    <xdr:ext cx="469744" cy="259045"/>
    <xdr:sp macro="" textlink="">
      <xdr:nvSpPr>
        <xdr:cNvPr id="320" name="n_1aveValue【福祉施設】&#10;一人当たり面積">
          <a:extLst>
            <a:ext uri="{FF2B5EF4-FFF2-40B4-BE49-F238E27FC236}">
              <a16:creationId xmlns:a16="http://schemas.microsoft.com/office/drawing/2014/main" id="{0E79B18A-322C-4654-9EAE-F0325552ECD9}"/>
            </a:ext>
          </a:extLst>
        </xdr:cNvPr>
        <xdr:cNvSpPr txBox="1"/>
      </xdr:nvSpPr>
      <xdr:spPr>
        <a:xfrm>
          <a:off x="8271587" y="14003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106697</xdr:rowOff>
    </xdr:from>
    <xdr:ext cx="469744" cy="259045"/>
    <xdr:sp macro="" textlink="">
      <xdr:nvSpPr>
        <xdr:cNvPr id="321" name="n_2aveValue【福祉施設】&#10;一人当たり面積">
          <a:extLst>
            <a:ext uri="{FF2B5EF4-FFF2-40B4-BE49-F238E27FC236}">
              <a16:creationId xmlns:a16="http://schemas.microsoft.com/office/drawing/2014/main" id="{E964D4DF-4C6B-4614-B100-11EBA394405C}"/>
            </a:ext>
          </a:extLst>
        </xdr:cNvPr>
        <xdr:cNvSpPr txBox="1"/>
      </xdr:nvSpPr>
      <xdr:spPr>
        <a:xfrm>
          <a:off x="7509587" y="14020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87647</xdr:rowOff>
    </xdr:from>
    <xdr:ext cx="469744" cy="259045"/>
    <xdr:sp macro="" textlink="">
      <xdr:nvSpPr>
        <xdr:cNvPr id="322" name="n_3aveValue【福祉施設】&#10;一人当たり面積">
          <a:extLst>
            <a:ext uri="{FF2B5EF4-FFF2-40B4-BE49-F238E27FC236}">
              <a16:creationId xmlns:a16="http://schemas.microsoft.com/office/drawing/2014/main" id="{5DE8399D-3DC7-4179-AD31-17A49D9D3152}"/>
            </a:ext>
          </a:extLst>
        </xdr:cNvPr>
        <xdr:cNvSpPr txBox="1"/>
      </xdr:nvSpPr>
      <xdr:spPr>
        <a:xfrm>
          <a:off x="6712027" y="14001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109238</xdr:rowOff>
    </xdr:from>
    <xdr:ext cx="469744" cy="259045"/>
    <xdr:sp macro="" textlink="">
      <xdr:nvSpPr>
        <xdr:cNvPr id="323" name="n_4aveValue【福祉施設】&#10;一人当たり面積">
          <a:extLst>
            <a:ext uri="{FF2B5EF4-FFF2-40B4-BE49-F238E27FC236}">
              <a16:creationId xmlns:a16="http://schemas.microsoft.com/office/drawing/2014/main" id="{8CA6BE4F-463D-44EC-8C68-6877D6D25901}"/>
            </a:ext>
          </a:extLst>
        </xdr:cNvPr>
        <xdr:cNvSpPr txBox="1"/>
      </xdr:nvSpPr>
      <xdr:spPr>
        <a:xfrm>
          <a:off x="5937327" y="14023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44466</xdr:rowOff>
    </xdr:from>
    <xdr:ext cx="469744" cy="259045"/>
    <xdr:sp macro="" textlink="">
      <xdr:nvSpPr>
        <xdr:cNvPr id="324" name="n_1mainValue【福祉施設】&#10;一人当たり面積">
          <a:extLst>
            <a:ext uri="{FF2B5EF4-FFF2-40B4-BE49-F238E27FC236}">
              <a16:creationId xmlns:a16="http://schemas.microsoft.com/office/drawing/2014/main" id="{87527DA2-55A9-4B6E-9098-89BB9AFCE9CB}"/>
            </a:ext>
          </a:extLst>
        </xdr:cNvPr>
        <xdr:cNvSpPr txBox="1"/>
      </xdr:nvSpPr>
      <xdr:spPr>
        <a:xfrm>
          <a:off x="8271587" y="14461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45738</xdr:rowOff>
    </xdr:from>
    <xdr:ext cx="469744" cy="259045"/>
    <xdr:sp macro="" textlink="">
      <xdr:nvSpPr>
        <xdr:cNvPr id="325" name="n_2mainValue【福祉施設】&#10;一人当たり面積">
          <a:extLst>
            <a:ext uri="{FF2B5EF4-FFF2-40B4-BE49-F238E27FC236}">
              <a16:creationId xmlns:a16="http://schemas.microsoft.com/office/drawing/2014/main" id="{01FB3D99-E739-4046-870A-68956E8AB321}"/>
            </a:ext>
          </a:extLst>
        </xdr:cNvPr>
        <xdr:cNvSpPr txBox="1"/>
      </xdr:nvSpPr>
      <xdr:spPr>
        <a:xfrm>
          <a:off x="7509587" y="14462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47007</xdr:rowOff>
    </xdr:from>
    <xdr:ext cx="469744" cy="259045"/>
    <xdr:sp macro="" textlink="">
      <xdr:nvSpPr>
        <xdr:cNvPr id="326" name="n_3mainValue【福祉施設】&#10;一人当たり面積">
          <a:extLst>
            <a:ext uri="{FF2B5EF4-FFF2-40B4-BE49-F238E27FC236}">
              <a16:creationId xmlns:a16="http://schemas.microsoft.com/office/drawing/2014/main" id="{2B9B35BF-7994-4B29-8457-773C871FF2A9}"/>
            </a:ext>
          </a:extLst>
        </xdr:cNvPr>
        <xdr:cNvSpPr txBox="1"/>
      </xdr:nvSpPr>
      <xdr:spPr>
        <a:xfrm>
          <a:off x="6712027" y="14464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47007</xdr:rowOff>
    </xdr:from>
    <xdr:ext cx="469744" cy="259045"/>
    <xdr:sp macro="" textlink="">
      <xdr:nvSpPr>
        <xdr:cNvPr id="327" name="n_4mainValue【福祉施設】&#10;一人当たり面積">
          <a:extLst>
            <a:ext uri="{FF2B5EF4-FFF2-40B4-BE49-F238E27FC236}">
              <a16:creationId xmlns:a16="http://schemas.microsoft.com/office/drawing/2014/main" id="{36F53D7A-4CD1-4C4D-AE15-2AB2F2B446DF}"/>
            </a:ext>
          </a:extLst>
        </xdr:cNvPr>
        <xdr:cNvSpPr txBox="1"/>
      </xdr:nvSpPr>
      <xdr:spPr>
        <a:xfrm>
          <a:off x="5937327" y="14464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28" name="正方形/長方形 327">
          <a:extLst>
            <a:ext uri="{FF2B5EF4-FFF2-40B4-BE49-F238E27FC236}">
              <a16:creationId xmlns:a16="http://schemas.microsoft.com/office/drawing/2014/main" id="{E75AD115-3256-4899-A41F-763204C127B5}"/>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29" name="正方形/長方形 328">
          <a:extLst>
            <a:ext uri="{FF2B5EF4-FFF2-40B4-BE49-F238E27FC236}">
              <a16:creationId xmlns:a16="http://schemas.microsoft.com/office/drawing/2014/main" id="{19A39AF9-8172-47C2-AF5B-DDCBA40D3FC3}"/>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30" name="正方形/長方形 329">
          <a:extLst>
            <a:ext uri="{FF2B5EF4-FFF2-40B4-BE49-F238E27FC236}">
              <a16:creationId xmlns:a16="http://schemas.microsoft.com/office/drawing/2014/main" id="{F82EC9F5-03B1-4B07-AE84-113808A77398}"/>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31" name="正方形/長方形 330">
          <a:extLst>
            <a:ext uri="{FF2B5EF4-FFF2-40B4-BE49-F238E27FC236}">
              <a16:creationId xmlns:a16="http://schemas.microsoft.com/office/drawing/2014/main" id="{1F2317D6-62B3-4CD7-A370-6D8C6104CCF1}"/>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32" name="正方形/長方形 331">
          <a:extLst>
            <a:ext uri="{FF2B5EF4-FFF2-40B4-BE49-F238E27FC236}">
              <a16:creationId xmlns:a16="http://schemas.microsoft.com/office/drawing/2014/main" id="{04CAF626-9661-4489-BD4D-BDBFB0DF202F}"/>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33" name="正方形/長方形 332">
          <a:extLst>
            <a:ext uri="{FF2B5EF4-FFF2-40B4-BE49-F238E27FC236}">
              <a16:creationId xmlns:a16="http://schemas.microsoft.com/office/drawing/2014/main" id="{AD163316-E4C2-46D8-B900-E9D74710470C}"/>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34" name="正方形/長方形 333">
          <a:extLst>
            <a:ext uri="{FF2B5EF4-FFF2-40B4-BE49-F238E27FC236}">
              <a16:creationId xmlns:a16="http://schemas.microsoft.com/office/drawing/2014/main" id="{3570C831-D578-4BEC-92B4-7DD985806F52}"/>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35" name="正方形/長方形 334">
          <a:extLst>
            <a:ext uri="{FF2B5EF4-FFF2-40B4-BE49-F238E27FC236}">
              <a16:creationId xmlns:a16="http://schemas.microsoft.com/office/drawing/2014/main" id="{18E8A33A-AA8B-4AAA-8558-78BA0DF9BCC3}"/>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36" name="テキスト ボックス 335">
          <a:extLst>
            <a:ext uri="{FF2B5EF4-FFF2-40B4-BE49-F238E27FC236}">
              <a16:creationId xmlns:a16="http://schemas.microsoft.com/office/drawing/2014/main" id="{887BFFD9-C68F-4835-9220-991C2FA05BC8}"/>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37" name="直線コネクタ 336">
          <a:extLst>
            <a:ext uri="{FF2B5EF4-FFF2-40B4-BE49-F238E27FC236}">
              <a16:creationId xmlns:a16="http://schemas.microsoft.com/office/drawing/2014/main" id="{7B1C0E7F-6597-4A84-829A-55C62FB6FE97}"/>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38" name="テキスト ボックス 337">
          <a:extLst>
            <a:ext uri="{FF2B5EF4-FFF2-40B4-BE49-F238E27FC236}">
              <a16:creationId xmlns:a16="http://schemas.microsoft.com/office/drawing/2014/main" id="{42917F2F-D95F-4A27-B0DB-8E3CFB94A860}"/>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39" name="直線コネクタ 338">
          <a:extLst>
            <a:ext uri="{FF2B5EF4-FFF2-40B4-BE49-F238E27FC236}">
              <a16:creationId xmlns:a16="http://schemas.microsoft.com/office/drawing/2014/main" id="{D6A6C00B-2539-4931-A89F-7F2E6B4DA254}"/>
            </a:ext>
          </a:extLst>
        </xdr:cNvPr>
        <xdr:cNvCxnSpPr/>
      </xdr:nvCxnSpPr>
      <xdr:spPr>
        <a:xfrm>
          <a:off x="67056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40" name="テキスト ボックス 339">
          <a:extLst>
            <a:ext uri="{FF2B5EF4-FFF2-40B4-BE49-F238E27FC236}">
              <a16:creationId xmlns:a16="http://schemas.microsoft.com/office/drawing/2014/main" id="{416EA779-2FAD-4045-82FF-A477D1BB121A}"/>
            </a:ext>
          </a:extLst>
        </xdr:cNvPr>
        <xdr:cNvSpPr txBox="1"/>
      </xdr:nvSpPr>
      <xdr:spPr>
        <a:xfrm>
          <a:off x="27196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41" name="直線コネクタ 340">
          <a:extLst>
            <a:ext uri="{FF2B5EF4-FFF2-40B4-BE49-F238E27FC236}">
              <a16:creationId xmlns:a16="http://schemas.microsoft.com/office/drawing/2014/main" id="{63DA3EA3-2032-4CCF-9F5B-9F7ACB70B846}"/>
            </a:ext>
          </a:extLst>
        </xdr:cNvPr>
        <xdr:cNvCxnSpPr/>
      </xdr:nvCxnSpPr>
      <xdr:spPr>
        <a:xfrm>
          <a:off x="67056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42" name="テキスト ボックス 341">
          <a:extLst>
            <a:ext uri="{FF2B5EF4-FFF2-40B4-BE49-F238E27FC236}">
              <a16:creationId xmlns:a16="http://schemas.microsoft.com/office/drawing/2014/main" id="{C0B27728-40F8-468B-ABB6-C9DE712DDDB1}"/>
            </a:ext>
          </a:extLst>
        </xdr:cNvPr>
        <xdr:cNvSpPr txBox="1"/>
      </xdr:nvSpPr>
      <xdr:spPr>
        <a:xfrm>
          <a:off x="33608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43" name="直線コネクタ 342">
          <a:extLst>
            <a:ext uri="{FF2B5EF4-FFF2-40B4-BE49-F238E27FC236}">
              <a16:creationId xmlns:a16="http://schemas.microsoft.com/office/drawing/2014/main" id="{07092D75-83DA-45B9-A3A0-02B67491E86B}"/>
            </a:ext>
          </a:extLst>
        </xdr:cNvPr>
        <xdr:cNvCxnSpPr/>
      </xdr:nvCxnSpPr>
      <xdr:spPr>
        <a:xfrm>
          <a:off x="67056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44" name="テキスト ボックス 343">
          <a:extLst>
            <a:ext uri="{FF2B5EF4-FFF2-40B4-BE49-F238E27FC236}">
              <a16:creationId xmlns:a16="http://schemas.microsoft.com/office/drawing/2014/main" id="{7EA23C7B-241D-4F9B-8AB9-CF78627CD5FE}"/>
            </a:ext>
          </a:extLst>
        </xdr:cNvPr>
        <xdr:cNvSpPr txBox="1"/>
      </xdr:nvSpPr>
      <xdr:spPr>
        <a:xfrm>
          <a:off x="33608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45" name="直線コネクタ 344">
          <a:extLst>
            <a:ext uri="{FF2B5EF4-FFF2-40B4-BE49-F238E27FC236}">
              <a16:creationId xmlns:a16="http://schemas.microsoft.com/office/drawing/2014/main" id="{ACC5EB7F-EF85-49AB-A395-5A9F81526FCD}"/>
            </a:ext>
          </a:extLst>
        </xdr:cNvPr>
        <xdr:cNvCxnSpPr/>
      </xdr:nvCxnSpPr>
      <xdr:spPr>
        <a:xfrm>
          <a:off x="67056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46" name="テキスト ボックス 345">
          <a:extLst>
            <a:ext uri="{FF2B5EF4-FFF2-40B4-BE49-F238E27FC236}">
              <a16:creationId xmlns:a16="http://schemas.microsoft.com/office/drawing/2014/main" id="{788AA94F-C97D-4ADE-AB84-86DF4B05A161}"/>
            </a:ext>
          </a:extLst>
        </xdr:cNvPr>
        <xdr:cNvSpPr txBox="1"/>
      </xdr:nvSpPr>
      <xdr:spPr>
        <a:xfrm>
          <a:off x="33608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47" name="直線コネクタ 346">
          <a:extLst>
            <a:ext uri="{FF2B5EF4-FFF2-40B4-BE49-F238E27FC236}">
              <a16:creationId xmlns:a16="http://schemas.microsoft.com/office/drawing/2014/main" id="{B146180C-9A63-44CF-A46C-B61D0536A763}"/>
            </a:ext>
          </a:extLst>
        </xdr:cNvPr>
        <xdr:cNvCxnSpPr/>
      </xdr:nvCxnSpPr>
      <xdr:spPr>
        <a:xfrm>
          <a:off x="67056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48" name="テキスト ボックス 347">
          <a:extLst>
            <a:ext uri="{FF2B5EF4-FFF2-40B4-BE49-F238E27FC236}">
              <a16:creationId xmlns:a16="http://schemas.microsoft.com/office/drawing/2014/main" id="{54A550C9-015C-43AF-9BAF-6038F264D515}"/>
            </a:ext>
          </a:extLst>
        </xdr:cNvPr>
        <xdr:cNvSpPr txBox="1"/>
      </xdr:nvSpPr>
      <xdr:spPr>
        <a:xfrm>
          <a:off x="33608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49" name="直線コネクタ 348">
          <a:extLst>
            <a:ext uri="{FF2B5EF4-FFF2-40B4-BE49-F238E27FC236}">
              <a16:creationId xmlns:a16="http://schemas.microsoft.com/office/drawing/2014/main" id="{8A13EF1C-3D5D-4C94-81ED-8D4CE3331C08}"/>
            </a:ext>
          </a:extLst>
        </xdr:cNvPr>
        <xdr:cNvCxnSpPr/>
      </xdr:nvCxnSpPr>
      <xdr:spPr>
        <a:xfrm>
          <a:off x="67056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50" name="テキスト ボックス 349">
          <a:extLst>
            <a:ext uri="{FF2B5EF4-FFF2-40B4-BE49-F238E27FC236}">
              <a16:creationId xmlns:a16="http://schemas.microsoft.com/office/drawing/2014/main" id="{142248FE-9A1B-41EB-9476-7D806E0D7F98}"/>
            </a:ext>
          </a:extLst>
        </xdr:cNvPr>
        <xdr:cNvSpPr txBox="1"/>
      </xdr:nvSpPr>
      <xdr:spPr>
        <a:xfrm>
          <a:off x="37734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51" name="直線コネクタ 350">
          <a:extLst>
            <a:ext uri="{FF2B5EF4-FFF2-40B4-BE49-F238E27FC236}">
              <a16:creationId xmlns:a16="http://schemas.microsoft.com/office/drawing/2014/main" id="{105EC19B-94BF-49E3-BE58-455B7D32600D}"/>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52" name="【市民会館】&#10;有形固定資産減価償却率グラフ枠">
          <a:extLst>
            <a:ext uri="{FF2B5EF4-FFF2-40B4-BE49-F238E27FC236}">
              <a16:creationId xmlns:a16="http://schemas.microsoft.com/office/drawing/2014/main" id="{74B36A49-4B9E-4825-B5E5-EEAAB1F90812}"/>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152944</xdr:rowOff>
    </xdr:from>
    <xdr:to>
      <xdr:col>24</xdr:col>
      <xdr:colOff>62865</xdr:colOff>
      <xdr:row>109</xdr:row>
      <xdr:rowOff>30480</xdr:rowOff>
    </xdr:to>
    <xdr:cxnSp macro="">
      <xdr:nvCxnSpPr>
        <xdr:cNvPr id="353" name="直線コネクタ 352">
          <a:extLst>
            <a:ext uri="{FF2B5EF4-FFF2-40B4-BE49-F238E27FC236}">
              <a16:creationId xmlns:a16="http://schemas.microsoft.com/office/drawing/2014/main" id="{4F5EE27B-4D5C-4E1B-8740-392014381DE9}"/>
            </a:ext>
          </a:extLst>
        </xdr:cNvPr>
        <xdr:cNvCxnSpPr/>
      </xdr:nvCxnSpPr>
      <xdr:spPr>
        <a:xfrm flipV="1">
          <a:off x="4086225" y="16749304"/>
          <a:ext cx="0" cy="15539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34307</xdr:rowOff>
    </xdr:from>
    <xdr:ext cx="405111" cy="259045"/>
    <xdr:sp macro="" textlink="">
      <xdr:nvSpPr>
        <xdr:cNvPr id="354" name="【市民会館】&#10;有形固定資産減価償却率最小値テキスト">
          <a:extLst>
            <a:ext uri="{FF2B5EF4-FFF2-40B4-BE49-F238E27FC236}">
              <a16:creationId xmlns:a16="http://schemas.microsoft.com/office/drawing/2014/main" id="{9808E0D4-D019-4C0B-A411-B873122428E3}"/>
            </a:ext>
          </a:extLst>
        </xdr:cNvPr>
        <xdr:cNvSpPr txBox="1"/>
      </xdr:nvSpPr>
      <xdr:spPr>
        <a:xfrm>
          <a:off x="4124960" y="18307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30480</xdr:rowOff>
    </xdr:from>
    <xdr:to>
      <xdr:col>24</xdr:col>
      <xdr:colOff>152400</xdr:colOff>
      <xdr:row>109</xdr:row>
      <xdr:rowOff>30480</xdr:rowOff>
    </xdr:to>
    <xdr:cxnSp macro="">
      <xdr:nvCxnSpPr>
        <xdr:cNvPr id="355" name="直線コネクタ 354">
          <a:extLst>
            <a:ext uri="{FF2B5EF4-FFF2-40B4-BE49-F238E27FC236}">
              <a16:creationId xmlns:a16="http://schemas.microsoft.com/office/drawing/2014/main" id="{803FE56F-6705-4853-B356-7FBF77450972}"/>
            </a:ext>
          </a:extLst>
        </xdr:cNvPr>
        <xdr:cNvCxnSpPr/>
      </xdr:nvCxnSpPr>
      <xdr:spPr>
        <a:xfrm>
          <a:off x="4020820" y="183032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99621</xdr:rowOff>
    </xdr:from>
    <xdr:ext cx="340478" cy="259045"/>
    <xdr:sp macro="" textlink="">
      <xdr:nvSpPr>
        <xdr:cNvPr id="356" name="【市民会館】&#10;有形固定資産減価償却率最大値テキスト">
          <a:extLst>
            <a:ext uri="{FF2B5EF4-FFF2-40B4-BE49-F238E27FC236}">
              <a16:creationId xmlns:a16="http://schemas.microsoft.com/office/drawing/2014/main" id="{FBEAC487-C361-48E9-B565-59CA0E975990}"/>
            </a:ext>
          </a:extLst>
        </xdr:cNvPr>
        <xdr:cNvSpPr txBox="1"/>
      </xdr:nvSpPr>
      <xdr:spPr>
        <a:xfrm>
          <a:off x="4124960" y="1652834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152944</xdr:rowOff>
    </xdr:from>
    <xdr:to>
      <xdr:col>24</xdr:col>
      <xdr:colOff>152400</xdr:colOff>
      <xdr:row>99</xdr:row>
      <xdr:rowOff>152944</xdr:rowOff>
    </xdr:to>
    <xdr:cxnSp macro="">
      <xdr:nvCxnSpPr>
        <xdr:cNvPr id="357" name="直線コネクタ 356">
          <a:extLst>
            <a:ext uri="{FF2B5EF4-FFF2-40B4-BE49-F238E27FC236}">
              <a16:creationId xmlns:a16="http://schemas.microsoft.com/office/drawing/2014/main" id="{86CD27F5-DFEB-4A52-9E67-045A5A8477F1}"/>
            </a:ext>
          </a:extLst>
        </xdr:cNvPr>
        <xdr:cNvCxnSpPr/>
      </xdr:nvCxnSpPr>
      <xdr:spPr>
        <a:xfrm>
          <a:off x="4020820" y="167493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87465</xdr:rowOff>
    </xdr:from>
    <xdr:ext cx="405111" cy="259045"/>
    <xdr:sp macro="" textlink="">
      <xdr:nvSpPr>
        <xdr:cNvPr id="358" name="【市民会館】&#10;有形固定資産減価償却率平均値テキスト">
          <a:extLst>
            <a:ext uri="{FF2B5EF4-FFF2-40B4-BE49-F238E27FC236}">
              <a16:creationId xmlns:a16="http://schemas.microsoft.com/office/drawing/2014/main" id="{079AD084-6EA4-4F92-BE8C-13C44EB23ABD}"/>
            </a:ext>
          </a:extLst>
        </xdr:cNvPr>
        <xdr:cNvSpPr txBox="1"/>
      </xdr:nvSpPr>
      <xdr:spPr>
        <a:xfrm>
          <a:off x="4124960" y="175220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64588</xdr:rowOff>
    </xdr:from>
    <xdr:to>
      <xdr:col>24</xdr:col>
      <xdr:colOff>114300</xdr:colOff>
      <xdr:row>105</xdr:row>
      <xdr:rowOff>166188</xdr:rowOff>
    </xdr:to>
    <xdr:sp macro="" textlink="">
      <xdr:nvSpPr>
        <xdr:cNvPr id="359" name="フローチャート: 判断 358">
          <a:extLst>
            <a:ext uri="{FF2B5EF4-FFF2-40B4-BE49-F238E27FC236}">
              <a16:creationId xmlns:a16="http://schemas.microsoft.com/office/drawing/2014/main" id="{84B882FC-9C0A-44F3-AC90-3C3C5EB54C9F}"/>
            </a:ext>
          </a:extLst>
        </xdr:cNvPr>
        <xdr:cNvSpPr/>
      </xdr:nvSpPr>
      <xdr:spPr>
        <a:xfrm>
          <a:off x="4036060" y="17666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56424</xdr:rowOff>
    </xdr:from>
    <xdr:to>
      <xdr:col>20</xdr:col>
      <xdr:colOff>38100</xdr:colOff>
      <xdr:row>105</xdr:row>
      <xdr:rowOff>158024</xdr:rowOff>
    </xdr:to>
    <xdr:sp macro="" textlink="">
      <xdr:nvSpPr>
        <xdr:cNvPr id="360" name="フローチャート: 判断 359">
          <a:extLst>
            <a:ext uri="{FF2B5EF4-FFF2-40B4-BE49-F238E27FC236}">
              <a16:creationId xmlns:a16="http://schemas.microsoft.com/office/drawing/2014/main" id="{DC3BE54D-1411-4EE6-9B84-5509EB93DEFF}"/>
            </a:ext>
          </a:extLst>
        </xdr:cNvPr>
        <xdr:cNvSpPr/>
      </xdr:nvSpPr>
      <xdr:spPr>
        <a:xfrm>
          <a:off x="3312160" y="1765862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33564</xdr:rowOff>
    </xdr:from>
    <xdr:to>
      <xdr:col>15</xdr:col>
      <xdr:colOff>101600</xdr:colOff>
      <xdr:row>105</xdr:row>
      <xdr:rowOff>135164</xdr:rowOff>
    </xdr:to>
    <xdr:sp macro="" textlink="">
      <xdr:nvSpPr>
        <xdr:cNvPr id="361" name="フローチャート: 判断 360">
          <a:extLst>
            <a:ext uri="{FF2B5EF4-FFF2-40B4-BE49-F238E27FC236}">
              <a16:creationId xmlns:a16="http://schemas.microsoft.com/office/drawing/2014/main" id="{2DD6921E-A742-4761-BEF3-7E3BA8684E49}"/>
            </a:ext>
          </a:extLst>
        </xdr:cNvPr>
        <xdr:cNvSpPr/>
      </xdr:nvSpPr>
      <xdr:spPr>
        <a:xfrm>
          <a:off x="2514600" y="17635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10705</xdr:rowOff>
    </xdr:from>
    <xdr:to>
      <xdr:col>10</xdr:col>
      <xdr:colOff>165100</xdr:colOff>
      <xdr:row>105</xdr:row>
      <xdr:rowOff>112305</xdr:rowOff>
    </xdr:to>
    <xdr:sp macro="" textlink="">
      <xdr:nvSpPr>
        <xdr:cNvPr id="362" name="フローチャート: 判断 361">
          <a:extLst>
            <a:ext uri="{FF2B5EF4-FFF2-40B4-BE49-F238E27FC236}">
              <a16:creationId xmlns:a16="http://schemas.microsoft.com/office/drawing/2014/main" id="{8E0DEDDF-5934-4AFD-B46F-87333409F072}"/>
            </a:ext>
          </a:extLst>
        </xdr:cNvPr>
        <xdr:cNvSpPr/>
      </xdr:nvSpPr>
      <xdr:spPr>
        <a:xfrm>
          <a:off x="1739900" y="17612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142966</xdr:rowOff>
    </xdr:from>
    <xdr:to>
      <xdr:col>6</xdr:col>
      <xdr:colOff>38100</xdr:colOff>
      <xdr:row>105</xdr:row>
      <xdr:rowOff>73116</xdr:rowOff>
    </xdr:to>
    <xdr:sp macro="" textlink="">
      <xdr:nvSpPr>
        <xdr:cNvPr id="363" name="フローチャート: 判断 362">
          <a:extLst>
            <a:ext uri="{FF2B5EF4-FFF2-40B4-BE49-F238E27FC236}">
              <a16:creationId xmlns:a16="http://schemas.microsoft.com/office/drawing/2014/main" id="{02FC497B-D6AB-4E01-A0A5-AD0EA4CAE5DA}"/>
            </a:ext>
          </a:extLst>
        </xdr:cNvPr>
        <xdr:cNvSpPr/>
      </xdr:nvSpPr>
      <xdr:spPr>
        <a:xfrm>
          <a:off x="965200" y="1757752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64" name="テキスト ボックス 363">
          <a:extLst>
            <a:ext uri="{FF2B5EF4-FFF2-40B4-BE49-F238E27FC236}">
              <a16:creationId xmlns:a16="http://schemas.microsoft.com/office/drawing/2014/main" id="{D6B29DF2-049C-4055-BC9A-D6263F66EF23}"/>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65" name="テキスト ボックス 364">
          <a:extLst>
            <a:ext uri="{FF2B5EF4-FFF2-40B4-BE49-F238E27FC236}">
              <a16:creationId xmlns:a16="http://schemas.microsoft.com/office/drawing/2014/main" id="{56CF6629-73DA-40CA-A854-C04F8DE7B9A4}"/>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66" name="テキスト ボックス 365">
          <a:extLst>
            <a:ext uri="{FF2B5EF4-FFF2-40B4-BE49-F238E27FC236}">
              <a16:creationId xmlns:a16="http://schemas.microsoft.com/office/drawing/2014/main" id="{DB6122D8-5809-4645-B8AC-B658CB9EFBD0}"/>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67" name="テキスト ボックス 366">
          <a:extLst>
            <a:ext uri="{FF2B5EF4-FFF2-40B4-BE49-F238E27FC236}">
              <a16:creationId xmlns:a16="http://schemas.microsoft.com/office/drawing/2014/main" id="{417373F7-ED33-4205-8669-197696CBFE09}"/>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68" name="テキスト ボックス 367">
          <a:extLst>
            <a:ext uri="{FF2B5EF4-FFF2-40B4-BE49-F238E27FC236}">
              <a16:creationId xmlns:a16="http://schemas.microsoft.com/office/drawing/2014/main" id="{FED5FCEE-D225-4177-A429-D89B32721B30}"/>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159294</xdr:rowOff>
    </xdr:from>
    <xdr:to>
      <xdr:col>24</xdr:col>
      <xdr:colOff>114300</xdr:colOff>
      <xdr:row>107</xdr:row>
      <xdr:rowOff>89444</xdr:rowOff>
    </xdr:to>
    <xdr:sp macro="" textlink="">
      <xdr:nvSpPr>
        <xdr:cNvPr id="369" name="楕円 368">
          <a:extLst>
            <a:ext uri="{FF2B5EF4-FFF2-40B4-BE49-F238E27FC236}">
              <a16:creationId xmlns:a16="http://schemas.microsoft.com/office/drawing/2014/main" id="{FD9EEDB4-D6D8-4030-8436-7BA68A7FC184}"/>
            </a:ext>
          </a:extLst>
        </xdr:cNvPr>
        <xdr:cNvSpPr/>
      </xdr:nvSpPr>
      <xdr:spPr>
        <a:xfrm>
          <a:off x="4036060" y="179291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137721</xdr:rowOff>
    </xdr:from>
    <xdr:ext cx="405111" cy="259045"/>
    <xdr:sp macro="" textlink="">
      <xdr:nvSpPr>
        <xdr:cNvPr id="370" name="【市民会館】&#10;有形固定資産減価償却率該当値テキスト">
          <a:extLst>
            <a:ext uri="{FF2B5EF4-FFF2-40B4-BE49-F238E27FC236}">
              <a16:creationId xmlns:a16="http://schemas.microsoft.com/office/drawing/2014/main" id="{3BABB077-B764-4C81-8DC6-39DF43D5C218}"/>
            </a:ext>
          </a:extLst>
        </xdr:cNvPr>
        <xdr:cNvSpPr txBox="1"/>
      </xdr:nvSpPr>
      <xdr:spPr>
        <a:xfrm>
          <a:off x="4124960" y="17907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136434</xdr:rowOff>
    </xdr:from>
    <xdr:to>
      <xdr:col>20</xdr:col>
      <xdr:colOff>38100</xdr:colOff>
      <xdr:row>107</xdr:row>
      <xdr:rowOff>66584</xdr:rowOff>
    </xdr:to>
    <xdr:sp macro="" textlink="">
      <xdr:nvSpPr>
        <xdr:cNvPr id="371" name="楕円 370">
          <a:extLst>
            <a:ext uri="{FF2B5EF4-FFF2-40B4-BE49-F238E27FC236}">
              <a16:creationId xmlns:a16="http://schemas.microsoft.com/office/drawing/2014/main" id="{5B927539-C677-4950-ABC3-6CEE64AA2021}"/>
            </a:ext>
          </a:extLst>
        </xdr:cNvPr>
        <xdr:cNvSpPr/>
      </xdr:nvSpPr>
      <xdr:spPr>
        <a:xfrm>
          <a:off x="3312160" y="1790627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107</xdr:row>
      <xdr:rowOff>15784</xdr:rowOff>
    </xdr:from>
    <xdr:to>
      <xdr:col>24</xdr:col>
      <xdr:colOff>63500</xdr:colOff>
      <xdr:row>107</xdr:row>
      <xdr:rowOff>38644</xdr:rowOff>
    </xdr:to>
    <xdr:cxnSp macro="">
      <xdr:nvCxnSpPr>
        <xdr:cNvPr id="372" name="直線コネクタ 371">
          <a:extLst>
            <a:ext uri="{FF2B5EF4-FFF2-40B4-BE49-F238E27FC236}">
              <a16:creationId xmlns:a16="http://schemas.microsoft.com/office/drawing/2014/main" id="{6276B657-BB6A-4754-B797-CCE960653E89}"/>
            </a:ext>
          </a:extLst>
        </xdr:cNvPr>
        <xdr:cNvCxnSpPr/>
      </xdr:nvCxnSpPr>
      <xdr:spPr>
        <a:xfrm>
          <a:off x="3355340" y="17953264"/>
          <a:ext cx="73152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113574</xdr:rowOff>
    </xdr:from>
    <xdr:to>
      <xdr:col>15</xdr:col>
      <xdr:colOff>101600</xdr:colOff>
      <xdr:row>107</xdr:row>
      <xdr:rowOff>43724</xdr:rowOff>
    </xdr:to>
    <xdr:sp macro="" textlink="">
      <xdr:nvSpPr>
        <xdr:cNvPr id="373" name="楕円 372">
          <a:extLst>
            <a:ext uri="{FF2B5EF4-FFF2-40B4-BE49-F238E27FC236}">
              <a16:creationId xmlns:a16="http://schemas.microsoft.com/office/drawing/2014/main" id="{EF1CAF72-395A-42AE-A82B-D8CC6CA53BE8}"/>
            </a:ext>
          </a:extLst>
        </xdr:cNvPr>
        <xdr:cNvSpPr/>
      </xdr:nvSpPr>
      <xdr:spPr>
        <a:xfrm>
          <a:off x="2514600" y="178834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164374</xdr:rowOff>
    </xdr:from>
    <xdr:to>
      <xdr:col>19</xdr:col>
      <xdr:colOff>177800</xdr:colOff>
      <xdr:row>107</xdr:row>
      <xdr:rowOff>15784</xdr:rowOff>
    </xdr:to>
    <xdr:cxnSp macro="">
      <xdr:nvCxnSpPr>
        <xdr:cNvPr id="374" name="直線コネクタ 373">
          <a:extLst>
            <a:ext uri="{FF2B5EF4-FFF2-40B4-BE49-F238E27FC236}">
              <a16:creationId xmlns:a16="http://schemas.microsoft.com/office/drawing/2014/main" id="{28357555-8165-4CBC-8D08-6D9725225B80}"/>
            </a:ext>
          </a:extLst>
        </xdr:cNvPr>
        <xdr:cNvCxnSpPr/>
      </xdr:nvCxnSpPr>
      <xdr:spPr>
        <a:xfrm>
          <a:off x="2565400" y="17934214"/>
          <a:ext cx="78994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84182</xdr:rowOff>
    </xdr:from>
    <xdr:to>
      <xdr:col>10</xdr:col>
      <xdr:colOff>165100</xdr:colOff>
      <xdr:row>107</xdr:row>
      <xdr:rowOff>14332</xdr:rowOff>
    </xdr:to>
    <xdr:sp macro="" textlink="">
      <xdr:nvSpPr>
        <xdr:cNvPr id="375" name="楕円 374">
          <a:extLst>
            <a:ext uri="{FF2B5EF4-FFF2-40B4-BE49-F238E27FC236}">
              <a16:creationId xmlns:a16="http://schemas.microsoft.com/office/drawing/2014/main" id="{335EA10E-BCDF-4395-8328-9E4D5CCAD9E4}"/>
            </a:ext>
          </a:extLst>
        </xdr:cNvPr>
        <xdr:cNvSpPr/>
      </xdr:nvSpPr>
      <xdr:spPr>
        <a:xfrm>
          <a:off x="1739900" y="178540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134982</xdr:rowOff>
    </xdr:from>
    <xdr:to>
      <xdr:col>15</xdr:col>
      <xdr:colOff>50800</xdr:colOff>
      <xdr:row>106</xdr:row>
      <xdr:rowOff>164374</xdr:rowOff>
    </xdr:to>
    <xdr:cxnSp macro="">
      <xdr:nvCxnSpPr>
        <xdr:cNvPr id="376" name="直線コネクタ 375">
          <a:extLst>
            <a:ext uri="{FF2B5EF4-FFF2-40B4-BE49-F238E27FC236}">
              <a16:creationId xmlns:a16="http://schemas.microsoft.com/office/drawing/2014/main" id="{65208C84-F886-4589-9682-850CFD7CF206}"/>
            </a:ext>
          </a:extLst>
        </xdr:cNvPr>
        <xdr:cNvCxnSpPr/>
      </xdr:nvCxnSpPr>
      <xdr:spPr>
        <a:xfrm>
          <a:off x="1790700" y="17904822"/>
          <a:ext cx="7747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54792</xdr:rowOff>
    </xdr:from>
    <xdr:to>
      <xdr:col>6</xdr:col>
      <xdr:colOff>38100</xdr:colOff>
      <xdr:row>106</xdr:row>
      <xdr:rowOff>156392</xdr:rowOff>
    </xdr:to>
    <xdr:sp macro="" textlink="">
      <xdr:nvSpPr>
        <xdr:cNvPr id="377" name="楕円 376">
          <a:extLst>
            <a:ext uri="{FF2B5EF4-FFF2-40B4-BE49-F238E27FC236}">
              <a16:creationId xmlns:a16="http://schemas.microsoft.com/office/drawing/2014/main" id="{D04C8A76-DDC8-4A87-9CD0-C3F296DAA114}"/>
            </a:ext>
          </a:extLst>
        </xdr:cNvPr>
        <xdr:cNvSpPr/>
      </xdr:nvSpPr>
      <xdr:spPr>
        <a:xfrm>
          <a:off x="965200" y="1782463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105592</xdr:rowOff>
    </xdr:from>
    <xdr:to>
      <xdr:col>10</xdr:col>
      <xdr:colOff>114300</xdr:colOff>
      <xdr:row>106</xdr:row>
      <xdr:rowOff>134982</xdr:rowOff>
    </xdr:to>
    <xdr:cxnSp macro="">
      <xdr:nvCxnSpPr>
        <xdr:cNvPr id="378" name="直線コネクタ 377">
          <a:extLst>
            <a:ext uri="{FF2B5EF4-FFF2-40B4-BE49-F238E27FC236}">
              <a16:creationId xmlns:a16="http://schemas.microsoft.com/office/drawing/2014/main" id="{39CF78BC-EC90-4AB9-B9B7-6946955176DD}"/>
            </a:ext>
          </a:extLst>
        </xdr:cNvPr>
        <xdr:cNvCxnSpPr/>
      </xdr:nvCxnSpPr>
      <xdr:spPr>
        <a:xfrm>
          <a:off x="1008380" y="17875432"/>
          <a:ext cx="782320" cy="29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3101</xdr:rowOff>
    </xdr:from>
    <xdr:ext cx="405111" cy="259045"/>
    <xdr:sp macro="" textlink="">
      <xdr:nvSpPr>
        <xdr:cNvPr id="379" name="n_1aveValue【市民会館】&#10;有形固定資産減価償却率">
          <a:extLst>
            <a:ext uri="{FF2B5EF4-FFF2-40B4-BE49-F238E27FC236}">
              <a16:creationId xmlns:a16="http://schemas.microsoft.com/office/drawing/2014/main" id="{36CB0F3B-6A9D-44A9-88A4-8DAB3A9D2866}"/>
            </a:ext>
          </a:extLst>
        </xdr:cNvPr>
        <xdr:cNvSpPr txBox="1"/>
      </xdr:nvSpPr>
      <xdr:spPr>
        <a:xfrm>
          <a:off x="3170564" y="17437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151691</xdr:rowOff>
    </xdr:from>
    <xdr:ext cx="405111" cy="259045"/>
    <xdr:sp macro="" textlink="">
      <xdr:nvSpPr>
        <xdr:cNvPr id="380" name="n_2aveValue【市民会館】&#10;有形固定資産減価償却率">
          <a:extLst>
            <a:ext uri="{FF2B5EF4-FFF2-40B4-BE49-F238E27FC236}">
              <a16:creationId xmlns:a16="http://schemas.microsoft.com/office/drawing/2014/main" id="{DE898A38-FA26-45BA-B4BF-13AE65B207EA}"/>
            </a:ext>
          </a:extLst>
        </xdr:cNvPr>
        <xdr:cNvSpPr txBox="1"/>
      </xdr:nvSpPr>
      <xdr:spPr>
        <a:xfrm>
          <a:off x="2385704" y="17418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128832</xdr:rowOff>
    </xdr:from>
    <xdr:ext cx="405111" cy="259045"/>
    <xdr:sp macro="" textlink="">
      <xdr:nvSpPr>
        <xdr:cNvPr id="381" name="n_3aveValue【市民会館】&#10;有形固定資産減価償却率">
          <a:extLst>
            <a:ext uri="{FF2B5EF4-FFF2-40B4-BE49-F238E27FC236}">
              <a16:creationId xmlns:a16="http://schemas.microsoft.com/office/drawing/2014/main" id="{863974F9-EAC5-4AA8-931C-BCF460AE864E}"/>
            </a:ext>
          </a:extLst>
        </xdr:cNvPr>
        <xdr:cNvSpPr txBox="1"/>
      </xdr:nvSpPr>
      <xdr:spPr>
        <a:xfrm>
          <a:off x="1611004" y="17395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89643</xdr:rowOff>
    </xdr:from>
    <xdr:ext cx="405111" cy="259045"/>
    <xdr:sp macro="" textlink="">
      <xdr:nvSpPr>
        <xdr:cNvPr id="382" name="n_4aveValue【市民会館】&#10;有形固定資産減価償却率">
          <a:extLst>
            <a:ext uri="{FF2B5EF4-FFF2-40B4-BE49-F238E27FC236}">
              <a16:creationId xmlns:a16="http://schemas.microsoft.com/office/drawing/2014/main" id="{72DE8F93-E0A5-4499-8BB0-6EAFB25E8524}"/>
            </a:ext>
          </a:extLst>
        </xdr:cNvPr>
        <xdr:cNvSpPr txBox="1"/>
      </xdr:nvSpPr>
      <xdr:spPr>
        <a:xfrm>
          <a:off x="836304" y="1735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57711</xdr:rowOff>
    </xdr:from>
    <xdr:ext cx="405111" cy="259045"/>
    <xdr:sp macro="" textlink="">
      <xdr:nvSpPr>
        <xdr:cNvPr id="383" name="n_1mainValue【市民会館】&#10;有形固定資産減価償却率">
          <a:extLst>
            <a:ext uri="{FF2B5EF4-FFF2-40B4-BE49-F238E27FC236}">
              <a16:creationId xmlns:a16="http://schemas.microsoft.com/office/drawing/2014/main" id="{AB6188A0-16CD-4C95-A297-A8E69146371C}"/>
            </a:ext>
          </a:extLst>
        </xdr:cNvPr>
        <xdr:cNvSpPr txBox="1"/>
      </xdr:nvSpPr>
      <xdr:spPr>
        <a:xfrm>
          <a:off x="3170564" y="17995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34851</xdr:rowOff>
    </xdr:from>
    <xdr:ext cx="405111" cy="259045"/>
    <xdr:sp macro="" textlink="">
      <xdr:nvSpPr>
        <xdr:cNvPr id="384" name="n_2mainValue【市民会館】&#10;有形固定資産減価償却率">
          <a:extLst>
            <a:ext uri="{FF2B5EF4-FFF2-40B4-BE49-F238E27FC236}">
              <a16:creationId xmlns:a16="http://schemas.microsoft.com/office/drawing/2014/main" id="{EBC62CD1-14AF-4BB9-8BAE-C1641211226F}"/>
            </a:ext>
          </a:extLst>
        </xdr:cNvPr>
        <xdr:cNvSpPr txBox="1"/>
      </xdr:nvSpPr>
      <xdr:spPr>
        <a:xfrm>
          <a:off x="2385704" y="179723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107</xdr:row>
      <xdr:rowOff>5459</xdr:rowOff>
    </xdr:from>
    <xdr:ext cx="405111" cy="259045"/>
    <xdr:sp macro="" textlink="">
      <xdr:nvSpPr>
        <xdr:cNvPr id="385" name="n_3mainValue【市民会館】&#10;有形固定資産減価償却率">
          <a:extLst>
            <a:ext uri="{FF2B5EF4-FFF2-40B4-BE49-F238E27FC236}">
              <a16:creationId xmlns:a16="http://schemas.microsoft.com/office/drawing/2014/main" id="{355315D0-A491-4BA8-AC13-C7344954C59C}"/>
            </a:ext>
          </a:extLst>
        </xdr:cNvPr>
        <xdr:cNvSpPr txBox="1"/>
      </xdr:nvSpPr>
      <xdr:spPr>
        <a:xfrm>
          <a:off x="1611004" y="17942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147519</xdr:rowOff>
    </xdr:from>
    <xdr:ext cx="405111" cy="259045"/>
    <xdr:sp macro="" textlink="">
      <xdr:nvSpPr>
        <xdr:cNvPr id="386" name="n_4mainValue【市民会館】&#10;有形固定資産減価償却率">
          <a:extLst>
            <a:ext uri="{FF2B5EF4-FFF2-40B4-BE49-F238E27FC236}">
              <a16:creationId xmlns:a16="http://schemas.microsoft.com/office/drawing/2014/main" id="{F649A351-E774-4279-BEA6-7B30E78A9E43}"/>
            </a:ext>
          </a:extLst>
        </xdr:cNvPr>
        <xdr:cNvSpPr txBox="1"/>
      </xdr:nvSpPr>
      <xdr:spPr>
        <a:xfrm>
          <a:off x="836304" y="17917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a:extLst>
            <a:ext uri="{FF2B5EF4-FFF2-40B4-BE49-F238E27FC236}">
              <a16:creationId xmlns:a16="http://schemas.microsoft.com/office/drawing/2014/main" id="{5462AA9D-8359-494E-ADF7-100901A6EAD0}"/>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a:extLst>
            <a:ext uri="{FF2B5EF4-FFF2-40B4-BE49-F238E27FC236}">
              <a16:creationId xmlns:a16="http://schemas.microsoft.com/office/drawing/2014/main" id="{6D13B78D-F839-4DC6-954A-9980BD3C2495}"/>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a:extLst>
            <a:ext uri="{FF2B5EF4-FFF2-40B4-BE49-F238E27FC236}">
              <a16:creationId xmlns:a16="http://schemas.microsoft.com/office/drawing/2014/main" id="{87CF7A29-57BD-40D4-80D6-30B096E50CD4}"/>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a:extLst>
            <a:ext uri="{FF2B5EF4-FFF2-40B4-BE49-F238E27FC236}">
              <a16:creationId xmlns:a16="http://schemas.microsoft.com/office/drawing/2014/main" id="{FAA5F18E-4686-4A1D-927D-14E97FDB51BA}"/>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a:extLst>
            <a:ext uri="{FF2B5EF4-FFF2-40B4-BE49-F238E27FC236}">
              <a16:creationId xmlns:a16="http://schemas.microsoft.com/office/drawing/2014/main" id="{2DB9D0A3-42D2-454F-8A60-9633D6341CCF}"/>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a:extLst>
            <a:ext uri="{FF2B5EF4-FFF2-40B4-BE49-F238E27FC236}">
              <a16:creationId xmlns:a16="http://schemas.microsoft.com/office/drawing/2014/main" id="{F2C76EFE-8401-4A81-B25C-6879BBC80245}"/>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a:extLst>
            <a:ext uri="{FF2B5EF4-FFF2-40B4-BE49-F238E27FC236}">
              <a16:creationId xmlns:a16="http://schemas.microsoft.com/office/drawing/2014/main" id="{44AB2618-C530-4207-8F5D-1630D5E8C667}"/>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a:extLst>
            <a:ext uri="{FF2B5EF4-FFF2-40B4-BE49-F238E27FC236}">
              <a16:creationId xmlns:a16="http://schemas.microsoft.com/office/drawing/2014/main" id="{AA26250D-A625-4EBA-A593-BB909C3AAD88}"/>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95" name="テキスト ボックス 394">
          <a:extLst>
            <a:ext uri="{FF2B5EF4-FFF2-40B4-BE49-F238E27FC236}">
              <a16:creationId xmlns:a16="http://schemas.microsoft.com/office/drawing/2014/main" id="{46F1F300-9DE5-4A58-8085-DD19F3EFD9C0}"/>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96" name="直線コネクタ 395">
          <a:extLst>
            <a:ext uri="{FF2B5EF4-FFF2-40B4-BE49-F238E27FC236}">
              <a16:creationId xmlns:a16="http://schemas.microsoft.com/office/drawing/2014/main" id="{CD0F964D-C6B4-4402-8F99-7AD152704ACE}"/>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397" name="直線コネクタ 396">
          <a:extLst>
            <a:ext uri="{FF2B5EF4-FFF2-40B4-BE49-F238E27FC236}">
              <a16:creationId xmlns:a16="http://schemas.microsoft.com/office/drawing/2014/main" id="{6D04B8E9-17C9-4AE7-9979-1A0822FB0EDE}"/>
            </a:ext>
          </a:extLst>
        </xdr:cNvPr>
        <xdr:cNvCxnSpPr/>
      </xdr:nvCxnSpPr>
      <xdr:spPr>
        <a:xfrm>
          <a:off x="5826760" y="1830813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398" name="テキスト ボックス 397">
          <a:extLst>
            <a:ext uri="{FF2B5EF4-FFF2-40B4-BE49-F238E27FC236}">
              <a16:creationId xmlns:a16="http://schemas.microsoft.com/office/drawing/2014/main" id="{C7F72BD9-767F-4B36-B79B-952A4F15A053}"/>
            </a:ext>
          </a:extLst>
        </xdr:cNvPr>
        <xdr:cNvSpPr txBox="1"/>
      </xdr:nvSpPr>
      <xdr:spPr>
        <a:xfrm>
          <a:off x="54053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399" name="直線コネクタ 398">
          <a:extLst>
            <a:ext uri="{FF2B5EF4-FFF2-40B4-BE49-F238E27FC236}">
              <a16:creationId xmlns:a16="http://schemas.microsoft.com/office/drawing/2014/main" id="{39DE994C-FFC8-449E-858F-142E6208F52C}"/>
            </a:ext>
          </a:extLst>
        </xdr:cNvPr>
        <xdr:cNvCxnSpPr/>
      </xdr:nvCxnSpPr>
      <xdr:spPr>
        <a:xfrm>
          <a:off x="5826760" y="1798918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400" name="テキスト ボックス 399">
          <a:extLst>
            <a:ext uri="{FF2B5EF4-FFF2-40B4-BE49-F238E27FC236}">
              <a16:creationId xmlns:a16="http://schemas.microsoft.com/office/drawing/2014/main" id="{A510D746-0A89-45BE-941A-387C0BA74938}"/>
            </a:ext>
          </a:extLst>
        </xdr:cNvPr>
        <xdr:cNvSpPr txBox="1"/>
      </xdr:nvSpPr>
      <xdr:spPr>
        <a:xfrm>
          <a:off x="5405301" y="1785077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01" name="直線コネクタ 400">
          <a:extLst>
            <a:ext uri="{FF2B5EF4-FFF2-40B4-BE49-F238E27FC236}">
              <a16:creationId xmlns:a16="http://schemas.microsoft.com/office/drawing/2014/main" id="{84716A3B-BFCB-4477-83EA-EE7D703AD4BE}"/>
            </a:ext>
          </a:extLst>
        </xdr:cNvPr>
        <xdr:cNvCxnSpPr/>
      </xdr:nvCxnSpPr>
      <xdr:spPr>
        <a:xfrm>
          <a:off x="5826760" y="1767023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402" name="テキスト ボックス 401">
          <a:extLst>
            <a:ext uri="{FF2B5EF4-FFF2-40B4-BE49-F238E27FC236}">
              <a16:creationId xmlns:a16="http://schemas.microsoft.com/office/drawing/2014/main" id="{A7D87C1D-40FE-445C-A113-FB39DE18DFED}"/>
            </a:ext>
          </a:extLst>
        </xdr:cNvPr>
        <xdr:cNvSpPr txBox="1"/>
      </xdr:nvSpPr>
      <xdr:spPr>
        <a:xfrm>
          <a:off x="5405301" y="1753182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03" name="直線コネクタ 402">
          <a:extLst>
            <a:ext uri="{FF2B5EF4-FFF2-40B4-BE49-F238E27FC236}">
              <a16:creationId xmlns:a16="http://schemas.microsoft.com/office/drawing/2014/main" id="{B9E7BEC2-88F6-48AF-8E61-FB59BA96D29A}"/>
            </a:ext>
          </a:extLst>
        </xdr:cNvPr>
        <xdr:cNvCxnSpPr/>
      </xdr:nvCxnSpPr>
      <xdr:spPr>
        <a:xfrm>
          <a:off x="5826760" y="1735128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404" name="テキスト ボックス 403">
          <a:extLst>
            <a:ext uri="{FF2B5EF4-FFF2-40B4-BE49-F238E27FC236}">
              <a16:creationId xmlns:a16="http://schemas.microsoft.com/office/drawing/2014/main" id="{307D868D-995E-4E35-B97B-D9BADFD1B3E0}"/>
            </a:ext>
          </a:extLst>
        </xdr:cNvPr>
        <xdr:cNvSpPr txBox="1"/>
      </xdr:nvSpPr>
      <xdr:spPr>
        <a:xfrm>
          <a:off x="5405301" y="1721287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05" name="直線コネクタ 404">
          <a:extLst>
            <a:ext uri="{FF2B5EF4-FFF2-40B4-BE49-F238E27FC236}">
              <a16:creationId xmlns:a16="http://schemas.microsoft.com/office/drawing/2014/main" id="{A30FC806-45EB-4E32-974D-0B70FD8C24EC}"/>
            </a:ext>
          </a:extLst>
        </xdr:cNvPr>
        <xdr:cNvCxnSpPr/>
      </xdr:nvCxnSpPr>
      <xdr:spPr>
        <a:xfrm>
          <a:off x="5826760" y="1703233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406" name="テキスト ボックス 405">
          <a:extLst>
            <a:ext uri="{FF2B5EF4-FFF2-40B4-BE49-F238E27FC236}">
              <a16:creationId xmlns:a16="http://schemas.microsoft.com/office/drawing/2014/main" id="{44124FF8-6BD6-40FA-BA56-DE2E9E0ED686}"/>
            </a:ext>
          </a:extLst>
        </xdr:cNvPr>
        <xdr:cNvSpPr txBox="1"/>
      </xdr:nvSpPr>
      <xdr:spPr>
        <a:xfrm>
          <a:off x="5405301" y="1689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07" name="直線コネクタ 406">
          <a:extLst>
            <a:ext uri="{FF2B5EF4-FFF2-40B4-BE49-F238E27FC236}">
              <a16:creationId xmlns:a16="http://schemas.microsoft.com/office/drawing/2014/main" id="{26143DC7-EC40-4E26-B3FD-A25590C23DC3}"/>
            </a:ext>
          </a:extLst>
        </xdr:cNvPr>
        <xdr:cNvCxnSpPr/>
      </xdr:nvCxnSpPr>
      <xdr:spPr>
        <a:xfrm>
          <a:off x="5826760" y="1671338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408" name="テキスト ボックス 407">
          <a:extLst>
            <a:ext uri="{FF2B5EF4-FFF2-40B4-BE49-F238E27FC236}">
              <a16:creationId xmlns:a16="http://schemas.microsoft.com/office/drawing/2014/main" id="{6DBC82DD-4C6B-426D-99B4-1B2230E46109}"/>
            </a:ext>
          </a:extLst>
        </xdr:cNvPr>
        <xdr:cNvSpPr txBox="1"/>
      </xdr:nvSpPr>
      <xdr:spPr>
        <a:xfrm>
          <a:off x="5405301" y="1657496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09" name="直線コネクタ 408">
          <a:extLst>
            <a:ext uri="{FF2B5EF4-FFF2-40B4-BE49-F238E27FC236}">
              <a16:creationId xmlns:a16="http://schemas.microsoft.com/office/drawing/2014/main" id="{BB2F6B4F-E9B6-4734-AC8F-4A7DDFE8F921}"/>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10" name="テキスト ボックス 409">
          <a:extLst>
            <a:ext uri="{FF2B5EF4-FFF2-40B4-BE49-F238E27FC236}">
              <a16:creationId xmlns:a16="http://schemas.microsoft.com/office/drawing/2014/main" id="{E8389194-DB3D-41A5-ABFD-290EC4251B01}"/>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11" name="【市民会館】&#10;一人当たり面積グラフ枠">
          <a:extLst>
            <a:ext uri="{FF2B5EF4-FFF2-40B4-BE49-F238E27FC236}">
              <a16:creationId xmlns:a16="http://schemas.microsoft.com/office/drawing/2014/main" id="{9844A53F-9318-4DA9-B946-6FFA0CD5FA47}"/>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133350</xdr:rowOff>
    </xdr:from>
    <xdr:to>
      <xdr:col>54</xdr:col>
      <xdr:colOff>189865</xdr:colOff>
      <xdr:row>109</xdr:row>
      <xdr:rowOff>1088</xdr:rowOff>
    </xdr:to>
    <xdr:cxnSp macro="">
      <xdr:nvCxnSpPr>
        <xdr:cNvPr id="412" name="直線コネクタ 411">
          <a:extLst>
            <a:ext uri="{FF2B5EF4-FFF2-40B4-BE49-F238E27FC236}">
              <a16:creationId xmlns:a16="http://schemas.microsoft.com/office/drawing/2014/main" id="{82BA7509-C97F-49A9-B0D3-A962D40A6141}"/>
            </a:ext>
          </a:extLst>
        </xdr:cNvPr>
        <xdr:cNvCxnSpPr/>
      </xdr:nvCxnSpPr>
      <xdr:spPr>
        <a:xfrm flipV="1">
          <a:off x="9219565" y="16897350"/>
          <a:ext cx="0" cy="13764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109</xdr:row>
      <xdr:rowOff>4915</xdr:rowOff>
    </xdr:from>
    <xdr:ext cx="469744" cy="259045"/>
    <xdr:sp macro="" textlink="">
      <xdr:nvSpPr>
        <xdr:cNvPr id="413" name="【市民会館】&#10;一人当たり面積最小値テキスト">
          <a:extLst>
            <a:ext uri="{FF2B5EF4-FFF2-40B4-BE49-F238E27FC236}">
              <a16:creationId xmlns:a16="http://schemas.microsoft.com/office/drawing/2014/main" id="{6EFD6147-1E41-4803-812A-09989C5C4C21}"/>
            </a:ext>
          </a:extLst>
        </xdr:cNvPr>
        <xdr:cNvSpPr txBox="1"/>
      </xdr:nvSpPr>
      <xdr:spPr>
        <a:xfrm>
          <a:off x="9258300" y="18277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109</xdr:row>
      <xdr:rowOff>1088</xdr:rowOff>
    </xdr:from>
    <xdr:to>
      <xdr:col>55</xdr:col>
      <xdr:colOff>88900</xdr:colOff>
      <xdr:row>109</xdr:row>
      <xdr:rowOff>1088</xdr:rowOff>
    </xdr:to>
    <xdr:cxnSp macro="">
      <xdr:nvCxnSpPr>
        <xdr:cNvPr id="414" name="直線コネクタ 413">
          <a:extLst>
            <a:ext uri="{FF2B5EF4-FFF2-40B4-BE49-F238E27FC236}">
              <a16:creationId xmlns:a16="http://schemas.microsoft.com/office/drawing/2014/main" id="{48AF0863-4596-46A6-9160-3DCE57391417}"/>
            </a:ext>
          </a:extLst>
        </xdr:cNvPr>
        <xdr:cNvCxnSpPr/>
      </xdr:nvCxnSpPr>
      <xdr:spPr>
        <a:xfrm>
          <a:off x="9154160" y="182738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80027</xdr:rowOff>
    </xdr:from>
    <xdr:ext cx="469744" cy="259045"/>
    <xdr:sp macro="" textlink="">
      <xdr:nvSpPr>
        <xdr:cNvPr id="415" name="【市民会館】&#10;一人当たり面積最大値テキスト">
          <a:extLst>
            <a:ext uri="{FF2B5EF4-FFF2-40B4-BE49-F238E27FC236}">
              <a16:creationId xmlns:a16="http://schemas.microsoft.com/office/drawing/2014/main" id="{3A764C0E-5E10-4BCD-9953-0E1E892BF3F5}"/>
            </a:ext>
          </a:extLst>
        </xdr:cNvPr>
        <xdr:cNvSpPr txBox="1"/>
      </xdr:nvSpPr>
      <xdr:spPr>
        <a:xfrm>
          <a:off x="9258300" y="16676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133350</xdr:rowOff>
    </xdr:from>
    <xdr:to>
      <xdr:col>55</xdr:col>
      <xdr:colOff>88900</xdr:colOff>
      <xdr:row>100</xdr:row>
      <xdr:rowOff>133350</xdr:rowOff>
    </xdr:to>
    <xdr:cxnSp macro="">
      <xdr:nvCxnSpPr>
        <xdr:cNvPr id="416" name="直線コネクタ 415">
          <a:extLst>
            <a:ext uri="{FF2B5EF4-FFF2-40B4-BE49-F238E27FC236}">
              <a16:creationId xmlns:a16="http://schemas.microsoft.com/office/drawing/2014/main" id="{0A32FC24-4F2E-4951-B7E4-1D2E6CB3A266}"/>
            </a:ext>
          </a:extLst>
        </xdr:cNvPr>
        <xdr:cNvCxnSpPr/>
      </xdr:nvCxnSpPr>
      <xdr:spPr>
        <a:xfrm>
          <a:off x="9154160" y="168973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107059</xdr:rowOff>
    </xdr:from>
    <xdr:ext cx="469744" cy="259045"/>
    <xdr:sp macro="" textlink="">
      <xdr:nvSpPr>
        <xdr:cNvPr id="417" name="【市民会館】&#10;一人当たり面積平均値テキスト">
          <a:extLst>
            <a:ext uri="{FF2B5EF4-FFF2-40B4-BE49-F238E27FC236}">
              <a16:creationId xmlns:a16="http://schemas.microsoft.com/office/drawing/2014/main" id="{B6F69287-13F2-4B91-A9EB-E8D61B157F08}"/>
            </a:ext>
          </a:extLst>
        </xdr:cNvPr>
        <xdr:cNvSpPr txBox="1"/>
      </xdr:nvSpPr>
      <xdr:spPr>
        <a:xfrm>
          <a:off x="9258300" y="177092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84182</xdr:rowOff>
    </xdr:from>
    <xdr:to>
      <xdr:col>55</xdr:col>
      <xdr:colOff>50800</xdr:colOff>
      <xdr:row>107</xdr:row>
      <xdr:rowOff>14332</xdr:rowOff>
    </xdr:to>
    <xdr:sp macro="" textlink="">
      <xdr:nvSpPr>
        <xdr:cNvPr id="418" name="フローチャート: 判断 417">
          <a:extLst>
            <a:ext uri="{FF2B5EF4-FFF2-40B4-BE49-F238E27FC236}">
              <a16:creationId xmlns:a16="http://schemas.microsoft.com/office/drawing/2014/main" id="{478C2087-7BA8-4F45-9E89-23CC45A393D1}"/>
            </a:ext>
          </a:extLst>
        </xdr:cNvPr>
        <xdr:cNvSpPr/>
      </xdr:nvSpPr>
      <xdr:spPr>
        <a:xfrm>
          <a:off x="9192260" y="1785402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93980</xdr:rowOff>
    </xdr:from>
    <xdr:to>
      <xdr:col>50</xdr:col>
      <xdr:colOff>165100</xdr:colOff>
      <xdr:row>107</xdr:row>
      <xdr:rowOff>24130</xdr:rowOff>
    </xdr:to>
    <xdr:sp macro="" textlink="">
      <xdr:nvSpPr>
        <xdr:cNvPr id="419" name="フローチャート: 判断 418">
          <a:extLst>
            <a:ext uri="{FF2B5EF4-FFF2-40B4-BE49-F238E27FC236}">
              <a16:creationId xmlns:a16="http://schemas.microsoft.com/office/drawing/2014/main" id="{BE6B19B6-0DE0-4483-91E9-69023AA7C954}"/>
            </a:ext>
          </a:extLst>
        </xdr:cNvPr>
        <xdr:cNvSpPr/>
      </xdr:nvSpPr>
      <xdr:spPr>
        <a:xfrm>
          <a:off x="8445500" y="178638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85816</xdr:rowOff>
    </xdr:from>
    <xdr:to>
      <xdr:col>46</xdr:col>
      <xdr:colOff>38100</xdr:colOff>
      <xdr:row>107</xdr:row>
      <xdr:rowOff>15966</xdr:rowOff>
    </xdr:to>
    <xdr:sp macro="" textlink="">
      <xdr:nvSpPr>
        <xdr:cNvPr id="420" name="フローチャート: 判断 419">
          <a:extLst>
            <a:ext uri="{FF2B5EF4-FFF2-40B4-BE49-F238E27FC236}">
              <a16:creationId xmlns:a16="http://schemas.microsoft.com/office/drawing/2014/main" id="{4629F621-656C-44D8-95C5-7DF64CC4C422}"/>
            </a:ext>
          </a:extLst>
        </xdr:cNvPr>
        <xdr:cNvSpPr/>
      </xdr:nvSpPr>
      <xdr:spPr>
        <a:xfrm>
          <a:off x="7670800" y="1785565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89081</xdr:rowOff>
    </xdr:from>
    <xdr:to>
      <xdr:col>41</xdr:col>
      <xdr:colOff>101600</xdr:colOff>
      <xdr:row>107</xdr:row>
      <xdr:rowOff>19231</xdr:rowOff>
    </xdr:to>
    <xdr:sp macro="" textlink="">
      <xdr:nvSpPr>
        <xdr:cNvPr id="421" name="フローチャート: 判断 420">
          <a:extLst>
            <a:ext uri="{FF2B5EF4-FFF2-40B4-BE49-F238E27FC236}">
              <a16:creationId xmlns:a16="http://schemas.microsoft.com/office/drawing/2014/main" id="{D45EDFFD-FCEA-4708-86B6-761C2AE46C03}"/>
            </a:ext>
          </a:extLst>
        </xdr:cNvPr>
        <xdr:cNvSpPr/>
      </xdr:nvSpPr>
      <xdr:spPr>
        <a:xfrm>
          <a:off x="6873240" y="1785892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77651</xdr:rowOff>
    </xdr:from>
    <xdr:to>
      <xdr:col>36</xdr:col>
      <xdr:colOff>165100</xdr:colOff>
      <xdr:row>107</xdr:row>
      <xdr:rowOff>7801</xdr:rowOff>
    </xdr:to>
    <xdr:sp macro="" textlink="">
      <xdr:nvSpPr>
        <xdr:cNvPr id="422" name="フローチャート: 判断 421">
          <a:extLst>
            <a:ext uri="{FF2B5EF4-FFF2-40B4-BE49-F238E27FC236}">
              <a16:creationId xmlns:a16="http://schemas.microsoft.com/office/drawing/2014/main" id="{6F6D02DF-3FC2-4AF7-AFDD-B6DE522DB780}"/>
            </a:ext>
          </a:extLst>
        </xdr:cNvPr>
        <xdr:cNvSpPr/>
      </xdr:nvSpPr>
      <xdr:spPr>
        <a:xfrm>
          <a:off x="6098540" y="1784749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23" name="テキスト ボックス 422">
          <a:extLst>
            <a:ext uri="{FF2B5EF4-FFF2-40B4-BE49-F238E27FC236}">
              <a16:creationId xmlns:a16="http://schemas.microsoft.com/office/drawing/2014/main" id="{FD422A02-C370-4BA6-B9C1-4E50B69DCC59}"/>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24" name="テキスト ボックス 423">
          <a:extLst>
            <a:ext uri="{FF2B5EF4-FFF2-40B4-BE49-F238E27FC236}">
              <a16:creationId xmlns:a16="http://schemas.microsoft.com/office/drawing/2014/main" id="{CDC1E717-B851-4A82-8A40-0A0E43C546DD}"/>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25" name="テキスト ボックス 424">
          <a:extLst>
            <a:ext uri="{FF2B5EF4-FFF2-40B4-BE49-F238E27FC236}">
              <a16:creationId xmlns:a16="http://schemas.microsoft.com/office/drawing/2014/main" id="{C76DAC71-9F46-428D-B4F6-CEFC515C0AE4}"/>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26" name="テキスト ボックス 425">
          <a:extLst>
            <a:ext uri="{FF2B5EF4-FFF2-40B4-BE49-F238E27FC236}">
              <a16:creationId xmlns:a16="http://schemas.microsoft.com/office/drawing/2014/main" id="{AEFB7C7D-E3CB-443F-B63D-8F52AEEC3AAF}"/>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27" name="テキスト ボックス 426">
          <a:extLst>
            <a:ext uri="{FF2B5EF4-FFF2-40B4-BE49-F238E27FC236}">
              <a16:creationId xmlns:a16="http://schemas.microsoft.com/office/drawing/2014/main" id="{8531E064-EB75-4C93-9B52-3ED64F01CDFC}"/>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95613</xdr:rowOff>
    </xdr:from>
    <xdr:to>
      <xdr:col>55</xdr:col>
      <xdr:colOff>50800</xdr:colOff>
      <xdr:row>109</xdr:row>
      <xdr:rowOff>25763</xdr:rowOff>
    </xdr:to>
    <xdr:sp macro="" textlink="">
      <xdr:nvSpPr>
        <xdr:cNvPr id="428" name="楕円 427">
          <a:extLst>
            <a:ext uri="{FF2B5EF4-FFF2-40B4-BE49-F238E27FC236}">
              <a16:creationId xmlns:a16="http://schemas.microsoft.com/office/drawing/2014/main" id="{2770FA37-7791-4E86-A5F7-E2A7CE689649}"/>
            </a:ext>
          </a:extLst>
        </xdr:cNvPr>
        <xdr:cNvSpPr/>
      </xdr:nvSpPr>
      <xdr:spPr>
        <a:xfrm>
          <a:off x="9192260" y="1820073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108</xdr:row>
      <xdr:rowOff>10540</xdr:rowOff>
    </xdr:from>
    <xdr:ext cx="469744" cy="259045"/>
    <xdr:sp macro="" textlink="">
      <xdr:nvSpPr>
        <xdr:cNvPr id="429" name="【市民会館】&#10;一人当たり面積該当値テキスト">
          <a:extLst>
            <a:ext uri="{FF2B5EF4-FFF2-40B4-BE49-F238E27FC236}">
              <a16:creationId xmlns:a16="http://schemas.microsoft.com/office/drawing/2014/main" id="{1BF98EF7-8109-4ED0-A60F-F40CEAF2E6CB}"/>
            </a:ext>
          </a:extLst>
        </xdr:cNvPr>
        <xdr:cNvSpPr txBox="1"/>
      </xdr:nvSpPr>
      <xdr:spPr>
        <a:xfrm>
          <a:off x="9258300" y="18115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95613</xdr:rowOff>
    </xdr:from>
    <xdr:to>
      <xdr:col>50</xdr:col>
      <xdr:colOff>165100</xdr:colOff>
      <xdr:row>109</xdr:row>
      <xdr:rowOff>25763</xdr:rowOff>
    </xdr:to>
    <xdr:sp macro="" textlink="">
      <xdr:nvSpPr>
        <xdr:cNvPr id="430" name="楕円 429">
          <a:extLst>
            <a:ext uri="{FF2B5EF4-FFF2-40B4-BE49-F238E27FC236}">
              <a16:creationId xmlns:a16="http://schemas.microsoft.com/office/drawing/2014/main" id="{5030450D-DF80-434B-832F-A26A80E655C2}"/>
            </a:ext>
          </a:extLst>
        </xdr:cNvPr>
        <xdr:cNvSpPr/>
      </xdr:nvSpPr>
      <xdr:spPr>
        <a:xfrm>
          <a:off x="8445500" y="1820073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146413</xdr:rowOff>
    </xdr:from>
    <xdr:to>
      <xdr:col>55</xdr:col>
      <xdr:colOff>0</xdr:colOff>
      <xdr:row>108</xdr:row>
      <xdr:rowOff>146413</xdr:rowOff>
    </xdr:to>
    <xdr:cxnSp macro="">
      <xdr:nvCxnSpPr>
        <xdr:cNvPr id="431" name="直線コネクタ 430">
          <a:extLst>
            <a:ext uri="{FF2B5EF4-FFF2-40B4-BE49-F238E27FC236}">
              <a16:creationId xmlns:a16="http://schemas.microsoft.com/office/drawing/2014/main" id="{8007FEA2-FC85-416D-A3F3-F4629B89F299}"/>
            </a:ext>
          </a:extLst>
        </xdr:cNvPr>
        <xdr:cNvCxnSpPr/>
      </xdr:nvCxnSpPr>
      <xdr:spPr>
        <a:xfrm>
          <a:off x="8496300" y="18251533"/>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97245</xdr:rowOff>
    </xdr:from>
    <xdr:to>
      <xdr:col>46</xdr:col>
      <xdr:colOff>38100</xdr:colOff>
      <xdr:row>109</xdr:row>
      <xdr:rowOff>27395</xdr:rowOff>
    </xdr:to>
    <xdr:sp macro="" textlink="">
      <xdr:nvSpPr>
        <xdr:cNvPr id="432" name="楕円 431">
          <a:extLst>
            <a:ext uri="{FF2B5EF4-FFF2-40B4-BE49-F238E27FC236}">
              <a16:creationId xmlns:a16="http://schemas.microsoft.com/office/drawing/2014/main" id="{8FE79065-BD4A-4379-8E2F-CFDA65528672}"/>
            </a:ext>
          </a:extLst>
        </xdr:cNvPr>
        <xdr:cNvSpPr/>
      </xdr:nvSpPr>
      <xdr:spPr>
        <a:xfrm>
          <a:off x="7670800" y="1820236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146413</xdr:rowOff>
    </xdr:from>
    <xdr:to>
      <xdr:col>50</xdr:col>
      <xdr:colOff>114300</xdr:colOff>
      <xdr:row>108</xdr:row>
      <xdr:rowOff>148045</xdr:rowOff>
    </xdr:to>
    <xdr:cxnSp macro="">
      <xdr:nvCxnSpPr>
        <xdr:cNvPr id="433" name="直線コネクタ 432">
          <a:extLst>
            <a:ext uri="{FF2B5EF4-FFF2-40B4-BE49-F238E27FC236}">
              <a16:creationId xmlns:a16="http://schemas.microsoft.com/office/drawing/2014/main" id="{6FBFD85F-8FD7-40C8-90DF-D05F09547718}"/>
            </a:ext>
          </a:extLst>
        </xdr:cNvPr>
        <xdr:cNvCxnSpPr/>
      </xdr:nvCxnSpPr>
      <xdr:spPr>
        <a:xfrm flipV="1">
          <a:off x="7713980" y="18251533"/>
          <a:ext cx="78232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97245</xdr:rowOff>
    </xdr:from>
    <xdr:to>
      <xdr:col>41</xdr:col>
      <xdr:colOff>101600</xdr:colOff>
      <xdr:row>109</xdr:row>
      <xdr:rowOff>27395</xdr:rowOff>
    </xdr:to>
    <xdr:sp macro="" textlink="">
      <xdr:nvSpPr>
        <xdr:cNvPr id="434" name="楕円 433">
          <a:extLst>
            <a:ext uri="{FF2B5EF4-FFF2-40B4-BE49-F238E27FC236}">
              <a16:creationId xmlns:a16="http://schemas.microsoft.com/office/drawing/2014/main" id="{13E8F7E3-8E39-4147-9104-95C30C26357B}"/>
            </a:ext>
          </a:extLst>
        </xdr:cNvPr>
        <xdr:cNvSpPr/>
      </xdr:nvSpPr>
      <xdr:spPr>
        <a:xfrm>
          <a:off x="6873240" y="182023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148045</xdr:rowOff>
    </xdr:from>
    <xdr:to>
      <xdr:col>45</xdr:col>
      <xdr:colOff>177800</xdr:colOff>
      <xdr:row>108</xdr:row>
      <xdr:rowOff>148045</xdr:rowOff>
    </xdr:to>
    <xdr:cxnSp macro="">
      <xdr:nvCxnSpPr>
        <xdr:cNvPr id="435" name="直線コネクタ 434">
          <a:extLst>
            <a:ext uri="{FF2B5EF4-FFF2-40B4-BE49-F238E27FC236}">
              <a16:creationId xmlns:a16="http://schemas.microsoft.com/office/drawing/2014/main" id="{DBE1BA3C-6A06-44F7-B011-2AABDF01A825}"/>
            </a:ext>
          </a:extLst>
        </xdr:cNvPr>
        <xdr:cNvCxnSpPr/>
      </xdr:nvCxnSpPr>
      <xdr:spPr>
        <a:xfrm>
          <a:off x="6924040" y="18253165"/>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97245</xdr:rowOff>
    </xdr:from>
    <xdr:to>
      <xdr:col>36</xdr:col>
      <xdr:colOff>165100</xdr:colOff>
      <xdr:row>109</xdr:row>
      <xdr:rowOff>27395</xdr:rowOff>
    </xdr:to>
    <xdr:sp macro="" textlink="">
      <xdr:nvSpPr>
        <xdr:cNvPr id="436" name="楕円 435">
          <a:extLst>
            <a:ext uri="{FF2B5EF4-FFF2-40B4-BE49-F238E27FC236}">
              <a16:creationId xmlns:a16="http://schemas.microsoft.com/office/drawing/2014/main" id="{13747D00-2BC6-47A2-A0C6-51B2B5C1E5DC}"/>
            </a:ext>
          </a:extLst>
        </xdr:cNvPr>
        <xdr:cNvSpPr/>
      </xdr:nvSpPr>
      <xdr:spPr>
        <a:xfrm>
          <a:off x="6098540" y="182023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148045</xdr:rowOff>
    </xdr:from>
    <xdr:to>
      <xdr:col>41</xdr:col>
      <xdr:colOff>50800</xdr:colOff>
      <xdr:row>108</xdr:row>
      <xdr:rowOff>148045</xdr:rowOff>
    </xdr:to>
    <xdr:cxnSp macro="">
      <xdr:nvCxnSpPr>
        <xdr:cNvPr id="437" name="直線コネクタ 436">
          <a:extLst>
            <a:ext uri="{FF2B5EF4-FFF2-40B4-BE49-F238E27FC236}">
              <a16:creationId xmlns:a16="http://schemas.microsoft.com/office/drawing/2014/main" id="{990CE201-D256-41AD-A947-DB0505CD0A6C}"/>
            </a:ext>
          </a:extLst>
        </xdr:cNvPr>
        <xdr:cNvCxnSpPr/>
      </xdr:nvCxnSpPr>
      <xdr:spPr>
        <a:xfrm>
          <a:off x="6149340" y="18253165"/>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40657</xdr:rowOff>
    </xdr:from>
    <xdr:ext cx="469744" cy="259045"/>
    <xdr:sp macro="" textlink="">
      <xdr:nvSpPr>
        <xdr:cNvPr id="438" name="n_1aveValue【市民会館】&#10;一人当たり面積">
          <a:extLst>
            <a:ext uri="{FF2B5EF4-FFF2-40B4-BE49-F238E27FC236}">
              <a16:creationId xmlns:a16="http://schemas.microsoft.com/office/drawing/2014/main" id="{D4BA04E2-614A-451D-BED3-AD7E71862507}"/>
            </a:ext>
          </a:extLst>
        </xdr:cNvPr>
        <xdr:cNvSpPr txBox="1"/>
      </xdr:nvSpPr>
      <xdr:spPr>
        <a:xfrm>
          <a:off x="8271587" y="17642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32493</xdr:rowOff>
    </xdr:from>
    <xdr:ext cx="469744" cy="259045"/>
    <xdr:sp macro="" textlink="">
      <xdr:nvSpPr>
        <xdr:cNvPr id="439" name="n_2aveValue【市民会館】&#10;一人当たり面積">
          <a:extLst>
            <a:ext uri="{FF2B5EF4-FFF2-40B4-BE49-F238E27FC236}">
              <a16:creationId xmlns:a16="http://schemas.microsoft.com/office/drawing/2014/main" id="{43377F41-C029-4380-8C0B-5BC5E580D938}"/>
            </a:ext>
          </a:extLst>
        </xdr:cNvPr>
        <xdr:cNvSpPr txBox="1"/>
      </xdr:nvSpPr>
      <xdr:spPr>
        <a:xfrm>
          <a:off x="7509587" y="17634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35758</xdr:rowOff>
    </xdr:from>
    <xdr:ext cx="469744" cy="259045"/>
    <xdr:sp macro="" textlink="">
      <xdr:nvSpPr>
        <xdr:cNvPr id="440" name="n_3aveValue【市民会館】&#10;一人当たり面積">
          <a:extLst>
            <a:ext uri="{FF2B5EF4-FFF2-40B4-BE49-F238E27FC236}">
              <a16:creationId xmlns:a16="http://schemas.microsoft.com/office/drawing/2014/main" id="{5163FE1E-96A9-45C8-8507-E6BB7C55B2E0}"/>
            </a:ext>
          </a:extLst>
        </xdr:cNvPr>
        <xdr:cNvSpPr txBox="1"/>
      </xdr:nvSpPr>
      <xdr:spPr>
        <a:xfrm>
          <a:off x="6712027" y="17637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24328</xdr:rowOff>
    </xdr:from>
    <xdr:ext cx="469744" cy="259045"/>
    <xdr:sp macro="" textlink="">
      <xdr:nvSpPr>
        <xdr:cNvPr id="441" name="n_4aveValue【市民会館】&#10;一人当たり面積">
          <a:extLst>
            <a:ext uri="{FF2B5EF4-FFF2-40B4-BE49-F238E27FC236}">
              <a16:creationId xmlns:a16="http://schemas.microsoft.com/office/drawing/2014/main" id="{24AB3506-D5A7-4FF7-85AD-B9639D414E12}"/>
            </a:ext>
          </a:extLst>
        </xdr:cNvPr>
        <xdr:cNvSpPr txBox="1"/>
      </xdr:nvSpPr>
      <xdr:spPr>
        <a:xfrm>
          <a:off x="5937327" y="17626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109</xdr:row>
      <xdr:rowOff>16890</xdr:rowOff>
    </xdr:from>
    <xdr:ext cx="469744" cy="259045"/>
    <xdr:sp macro="" textlink="">
      <xdr:nvSpPr>
        <xdr:cNvPr id="442" name="n_1mainValue【市民会館】&#10;一人当たり面積">
          <a:extLst>
            <a:ext uri="{FF2B5EF4-FFF2-40B4-BE49-F238E27FC236}">
              <a16:creationId xmlns:a16="http://schemas.microsoft.com/office/drawing/2014/main" id="{77A81558-C33B-4985-BB00-D0D7F48E331F}"/>
            </a:ext>
          </a:extLst>
        </xdr:cNvPr>
        <xdr:cNvSpPr txBox="1"/>
      </xdr:nvSpPr>
      <xdr:spPr>
        <a:xfrm>
          <a:off x="8271587" y="18289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109</xdr:row>
      <xdr:rowOff>18522</xdr:rowOff>
    </xdr:from>
    <xdr:ext cx="469744" cy="259045"/>
    <xdr:sp macro="" textlink="">
      <xdr:nvSpPr>
        <xdr:cNvPr id="443" name="n_2mainValue【市民会館】&#10;一人当たり面積">
          <a:extLst>
            <a:ext uri="{FF2B5EF4-FFF2-40B4-BE49-F238E27FC236}">
              <a16:creationId xmlns:a16="http://schemas.microsoft.com/office/drawing/2014/main" id="{4563FF39-9ADC-4DC1-A162-ED98A3667B6D}"/>
            </a:ext>
          </a:extLst>
        </xdr:cNvPr>
        <xdr:cNvSpPr txBox="1"/>
      </xdr:nvSpPr>
      <xdr:spPr>
        <a:xfrm>
          <a:off x="7509587" y="18291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109</xdr:row>
      <xdr:rowOff>18522</xdr:rowOff>
    </xdr:from>
    <xdr:ext cx="469744" cy="259045"/>
    <xdr:sp macro="" textlink="">
      <xdr:nvSpPr>
        <xdr:cNvPr id="444" name="n_3mainValue【市民会館】&#10;一人当たり面積">
          <a:extLst>
            <a:ext uri="{FF2B5EF4-FFF2-40B4-BE49-F238E27FC236}">
              <a16:creationId xmlns:a16="http://schemas.microsoft.com/office/drawing/2014/main" id="{077A59F3-7CDF-4E7B-8F08-9A0B6649417C}"/>
            </a:ext>
          </a:extLst>
        </xdr:cNvPr>
        <xdr:cNvSpPr txBox="1"/>
      </xdr:nvSpPr>
      <xdr:spPr>
        <a:xfrm>
          <a:off x="6712027" y="18291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109</xdr:row>
      <xdr:rowOff>18522</xdr:rowOff>
    </xdr:from>
    <xdr:ext cx="469744" cy="259045"/>
    <xdr:sp macro="" textlink="">
      <xdr:nvSpPr>
        <xdr:cNvPr id="445" name="n_4mainValue【市民会館】&#10;一人当たり面積">
          <a:extLst>
            <a:ext uri="{FF2B5EF4-FFF2-40B4-BE49-F238E27FC236}">
              <a16:creationId xmlns:a16="http://schemas.microsoft.com/office/drawing/2014/main" id="{B00C7650-04FA-403C-87FC-5C0D9AAB6449}"/>
            </a:ext>
          </a:extLst>
        </xdr:cNvPr>
        <xdr:cNvSpPr txBox="1"/>
      </xdr:nvSpPr>
      <xdr:spPr>
        <a:xfrm>
          <a:off x="5937327" y="18291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46" name="正方形/長方形 445">
          <a:extLst>
            <a:ext uri="{FF2B5EF4-FFF2-40B4-BE49-F238E27FC236}">
              <a16:creationId xmlns:a16="http://schemas.microsoft.com/office/drawing/2014/main" id="{786F5C34-C456-40C3-9057-4DD47D7E166A}"/>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47" name="正方形/長方形 446">
          <a:extLst>
            <a:ext uri="{FF2B5EF4-FFF2-40B4-BE49-F238E27FC236}">
              <a16:creationId xmlns:a16="http://schemas.microsoft.com/office/drawing/2014/main" id="{8795F35C-6BC8-426D-8B52-688878A2C6C7}"/>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48" name="正方形/長方形 447">
          <a:extLst>
            <a:ext uri="{FF2B5EF4-FFF2-40B4-BE49-F238E27FC236}">
              <a16:creationId xmlns:a16="http://schemas.microsoft.com/office/drawing/2014/main" id="{9DAD456A-9DE6-46E5-961B-EF1FA79A1920}"/>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49" name="正方形/長方形 448">
          <a:extLst>
            <a:ext uri="{FF2B5EF4-FFF2-40B4-BE49-F238E27FC236}">
              <a16:creationId xmlns:a16="http://schemas.microsoft.com/office/drawing/2014/main" id="{7FAFCF59-75FC-4CA5-96B1-554A42B6772D}"/>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50" name="正方形/長方形 449">
          <a:extLst>
            <a:ext uri="{FF2B5EF4-FFF2-40B4-BE49-F238E27FC236}">
              <a16:creationId xmlns:a16="http://schemas.microsoft.com/office/drawing/2014/main" id="{BB044366-839D-4E5D-96A8-324D63B8BBB9}"/>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51" name="正方形/長方形 450">
          <a:extLst>
            <a:ext uri="{FF2B5EF4-FFF2-40B4-BE49-F238E27FC236}">
              <a16:creationId xmlns:a16="http://schemas.microsoft.com/office/drawing/2014/main" id="{024A9FEB-F69B-4D58-A42A-5FFFF7C8B874}"/>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52" name="正方形/長方形 451">
          <a:extLst>
            <a:ext uri="{FF2B5EF4-FFF2-40B4-BE49-F238E27FC236}">
              <a16:creationId xmlns:a16="http://schemas.microsoft.com/office/drawing/2014/main" id="{AEA234CF-C9A9-4C56-8C4C-66F063700A78}"/>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53" name="正方形/長方形 452">
          <a:extLst>
            <a:ext uri="{FF2B5EF4-FFF2-40B4-BE49-F238E27FC236}">
              <a16:creationId xmlns:a16="http://schemas.microsoft.com/office/drawing/2014/main" id="{8AF56197-32EC-41B0-AADF-EB43543FB63E}"/>
            </a:ext>
          </a:extLst>
        </xdr:cNvPr>
        <xdr:cNvSpPr/>
      </xdr:nvSpPr>
      <xdr:spPr>
        <a:xfrm>
          <a:off x="10960100" y="521589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54" name="正方形/長方形 453">
          <a:extLst>
            <a:ext uri="{FF2B5EF4-FFF2-40B4-BE49-F238E27FC236}">
              <a16:creationId xmlns:a16="http://schemas.microsoft.com/office/drawing/2014/main" id="{A2447A98-30C6-45F9-B23C-F64A87BCFC11}"/>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5" name="正方形/長方形 454">
          <a:extLst>
            <a:ext uri="{FF2B5EF4-FFF2-40B4-BE49-F238E27FC236}">
              <a16:creationId xmlns:a16="http://schemas.microsoft.com/office/drawing/2014/main" id="{02B1AEE5-3FF9-4211-B2DC-8797CB0FDC4B}"/>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6" name="正方形/長方形 455">
          <a:extLst>
            <a:ext uri="{FF2B5EF4-FFF2-40B4-BE49-F238E27FC236}">
              <a16:creationId xmlns:a16="http://schemas.microsoft.com/office/drawing/2014/main" id="{2770D8C9-DECB-4A40-981C-092BC001BAC5}"/>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7" name="正方形/長方形 456">
          <a:extLst>
            <a:ext uri="{FF2B5EF4-FFF2-40B4-BE49-F238E27FC236}">
              <a16:creationId xmlns:a16="http://schemas.microsoft.com/office/drawing/2014/main" id="{EB0FBD88-3308-41F2-AA82-DD1E8FABF2ED}"/>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8" name="正方形/長方形 457">
          <a:extLst>
            <a:ext uri="{FF2B5EF4-FFF2-40B4-BE49-F238E27FC236}">
              <a16:creationId xmlns:a16="http://schemas.microsoft.com/office/drawing/2014/main" id="{D3D568B9-C3CB-4557-8614-D55A2E4961A2}"/>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9" name="正方形/長方形 458">
          <a:extLst>
            <a:ext uri="{FF2B5EF4-FFF2-40B4-BE49-F238E27FC236}">
              <a16:creationId xmlns:a16="http://schemas.microsoft.com/office/drawing/2014/main" id="{190C4084-ED0E-4CD2-8177-22ECED81A7A4}"/>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0" name="正方形/長方形 459">
          <a:extLst>
            <a:ext uri="{FF2B5EF4-FFF2-40B4-BE49-F238E27FC236}">
              <a16:creationId xmlns:a16="http://schemas.microsoft.com/office/drawing/2014/main" id="{70AE07E6-8FAD-450A-8B19-8D470E1B248F}"/>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1" name="正方形/長方形 460">
          <a:extLst>
            <a:ext uri="{FF2B5EF4-FFF2-40B4-BE49-F238E27FC236}">
              <a16:creationId xmlns:a16="http://schemas.microsoft.com/office/drawing/2014/main" id="{3868F95F-71B0-40AC-B45A-D372E46270EA}"/>
            </a:ext>
          </a:extLst>
        </xdr:cNvPr>
        <xdr:cNvSpPr/>
      </xdr:nvSpPr>
      <xdr:spPr>
        <a:xfrm>
          <a:off x="16093440" y="521589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62" name="正方形/長方形 461">
          <a:extLst>
            <a:ext uri="{FF2B5EF4-FFF2-40B4-BE49-F238E27FC236}">
              <a16:creationId xmlns:a16="http://schemas.microsoft.com/office/drawing/2014/main" id="{744ACECA-BCA2-4824-BB5B-7E2FB63A6C93}"/>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63" name="正方形/長方形 462">
          <a:extLst>
            <a:ext uri="{FF2B5EF4-FFF2-40B4-BE49-F238E27FC236}">
              <a16:creationId xmlns:a16="http://schemas.microsoft.com/office/drawing/2014/main" id="{011E36E5-82F9-43CB-9745-A4EA55D20A4C}"/>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64" name="正方形/長方形 463">
          <a:extLst>
            <a:ext uri="{FF2B5EF4-FFF2-40B4-BE49-F238E27FC236}">
              <a16:creationId xmlns:a16="http://schemas.microsoft.com/office/drawing/2014/main" id="{0A80F302-60A3-4DC7-BC8F-48E16F4DBB3A}"/>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65" name="正方形/長方形 464">
          <a:extLst>
            <a:ext uri="{FF2B5EF4-FFF2-40B4-BE49-F238E27FC236}">
              <a16:creationId xmlns:a16="http://schemas.microsoft.com/office/drawing/2014/main" id="{5F692E11-492A-42EF-A8A6-1C523DA97A4E}"/>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66" name="正方形/長方形 465">
          <a:extLst>
            <a:ext uri="{FF2B5EF4-FFF2-40B4-BE49-F238E27FC236}">
              <a16:creationId xmlns:a16="http://schemas.microsoft.com/office/drawing/2014/main" id="{0639A946-18E8-46A5-8537-DCE41658336A}"/>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67" name="正方形/長方形 466">
          <a:extLst>
            <a:ext uri="{FF2B5EF4-FFF2-40B4-BE49-F238E27FC236}">
              <a16:creationId xmlns:a16="http://schemas.microsoft.com/office/drawing/2014/main" id="{8AC40207-CAA2-4328-AABA-F950C0AF01A6}"/>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68" name="正方形/長方形 467">
          <a:extLst>
            <a:ext uri="{FF2B5EF4-FFF2-40B4-BE49-F238E27FC236}">
              <a16:creationId xmlns:a16="http://schemas.microsoft.com/office/drawing/2014/main" id="{1C81B244-C4A4-429E-92FF-83B4C0C3D075}"/>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69" name="正方形/長方形 468">
          <a:extLst>
            <a:ext uri="{FF2B5EF4-FFF2-40B4-BE49-F238E27FC236}">
              <a16:creationId xmlns:a16="http://schemas.microsoft.com/office/drawing/2014/main" id="{15FD11D7-B919-4582-9E34-FDEBC6045181}"/>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70" name="テキスト ボックス 469">
          <a:extLst>
            <a:ext uri="{FF2B5EF4-FFF2-40B4-BE49-F238E27FC236}">
              <a16:creationId xmlns:a16="http://schemas.microsoft.com/office/drawing/2014/main" id="{843DB1D2-8D98-4E8A-937F-269C96197CE0}"/>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71" name="直線コネクタ 470">
          <a:extLst>
            <a:ext uri="{FF2B5EF4-FFF2-40B4-BE49-F238E27FC236}">
              <a16:creationId xmlns:a16="http://schemas.microsoft.com/office/drawing/2014/main" id="{E621D93B-561B-40B6-8B54-B5F424D3F0BE}"/>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72" name="テキスト ボックス 471">
          <a:extLst>
            <a:ext uri="{FF2B5EF4-FFF2-40B4-BE49-F238E27FC236}">
              <a16:creationId xmlns:a16="http://schemas.microsoft.com/office/drawing/2014/main" id="{7230A7AD-59A8-406D-89FB-4F108498EFF4}"/>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73" name="直線コネクタ 472">
          <a:extLst>
            <a:ext uri="{FF2B5EF4-FFF2-40B4-BE49-F238E27FC236}">
              <a16:creationId xmlns:a16="http://schemas.microsoft.com/office/drawing/2014/main" id="{ED39AA43-417B-4532-B360-937DAB307019}"/>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74" name="テキスト ボックス 473">
          <a:extLst>
            <a:ext uri="{FF2B5EF4-FFF2-40B4-BE49-F238E27FC236}">
              <a16:creationId xmlns:a16="http://schemas.microsoft.com/office/drawing/2014/main" id="{5CE10D73-12B4-4AA5-A305-19444ED8ADD3}"/>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75" name="直線コネクタ 474">
          <a:extLst>
            <a:ext uri="{FF2B5EF4-FFF2-40B4-BE49-F238E27FC236}">
              <a16:creationId xmlns:a16="http://schemas.microsoft.com/office/drawing/2014/main" id="{00CF861D-F375-4C59-B341-EE01C7CCC381}"/>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76" name="テキスト ボックス 475">
          <a:extLst>
            <a:ext uri="{FF2B5EF4-FFF2-40B4-BE49-F238E27FC236}">
              <a16:creationId xmlns:a16="http://schemas.microsoft.com/office/drawing/2014/main" id="{046009EC-C022-48C8-93E1-0185A6E04D9E}"/>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77" name="直線コネクタ 476">
          <a:extLst>
            <a:ext uri="{FF2B5EF4-FFF2-40B4-BE49-F238E27FC236}">
              <a16:creationId xmlns:a16="http://schemas.microsoft.com/office/drawing/2014/main" id="{BEA1E2E4-E077-4C24-8E13-23F68913D9D6}"/>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78" name="テキスト ボックス 477">
          <a:extLst>
            <a:ext uri="{FF2B5EF4-FFF2-40B4-BE49-F238E27FC236}">
              <a16:creationId xmlns:a16="http://schemas.microsoft.com/office/drawing/2014/main" id="{5D6984DD-CBF2-4AEF-8774-7C3D8A749E7B}"/>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79" name="直線コネクタ 478">
          <a:extLst>
            <a:ext uri="{FF2B5EF4-FFF2-40B4-BE49-F238E27FC236}">
              <a16:creationId xmlns:a16="http://schemas.microsoft.com/office/drawing/2014/main" id="{3D6A4C14-7C51-43B8-9ABA-F8A4FFA8E006}"/>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80" name="テキスト ボックス 479">
          <a:extLst>
            <a:ext uri="{FF2B5EF4-FFF2-40B4-BE49-F238E27FC236}">
              <a16:creationId xmlns:a16="http://schemas.microsoft.com/office/drawing/2014/main" id="{6F41C81F-8C8E-4108-BD48-10842372EA71}"/>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81" name="直線コネクタ 480">
          <a:extLst>
            <a:ext uri="{FF2B5EF4-FFF2-40B4-BE49-F238E27FC236}">
              <a16:creationId xmlns:a16="http://schemas.microsoft.com/office/drawing/2014/main" id="{95CA06BD-8798-42B6-8936-2308D25BC585}"/>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124477</xdr:rowOff>
    </xdr:from>
    <xdr:ext cx="338939" cy="259045"/>
    <xdr:sp macro="" textlink="">
      <xdr:nvSpPr>
        <xdr:cNvPr id="482" name="テキスト ボックス 481">
          <a:extLst>
            <a:ext uri="{FF2B5EF4-FFF2-40B4-BE49-F238E27FC236}">
              <a16:creationId xmlns:a16="http://schemas.microsoft.com/office/drawing/2014/main" id="{CF80B0F7-78B7-45FC-8BBE-67675EC25904}"/>
            </a:ext>
          </a:extLst>
        </xdr:cNvPr>
        <xdr:cNvSpPr txBox="1"/>
      </xdr:nvSpPr>
      <xdr:spPr>
        <a:xfrm>
          <a:off x="10666881" y="91770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83" name="直線コネクタ 482">
          <a:extLst>
            <a:ext uri="{FF2B5EF4-FFF2-40B4-BE49-F238E27FC236}">
              <a16:creationId xmlns:a16="http://schemas.microsoft.com/office/drawing/2014/main" id="{A2D2A040-DC0C-467A-AF0E-BF27B18B6B5E}"/>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484" name="【保健センター・保健所】&#10;有形固定資産減価償却率グラフ枠">
          <a:extLst>
            <a:ext uri="{FF2B5EF4-FFF2-40B4-BE49-F238E27FC236}">
              <a16:creationId xmlns:a16="http://schemas.microsoft.com/office/drawing/2014/main" id="{76B0AB08-E6D4-4D31-8B53-391B85BDFB65}"/>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95250</xdr:rowOff>
    </xdr:from>
    <xdr:to>
      <xdr:col>85</xdr:col>
      <xdr:colOff>126364</xdr:colOff>
      <xdr:row>62</xdr:row>
      <xdr:rowOff>165100</xdr:rowOff>
    </xdr:to>
    <xdr:cxnSp macro="">
      <xdr:nvCxnSpPr>
        <xdr:cNvPr id="485" name="直線コネクタ 484">
          <a:extLst>
            <a:ext uri="{FF2B5EF4-FFF2-40B4-BE49-F238E27FC236}">
              <a16:creationId xmlns:a16="http://schemas.microsoft.com/office/drawing/2014/main" id="{9553D707-2CBF-4278-BEAE-F56DE8AC53A8}"/>
            </a:ext>
          </a:extLst>
        </xdr:cNvPr>
        <xdr:cNvCxnSpPr/>
      </xdr:nvCxnSpPr>
      <xdr:spPr>
        <a:xfrm flipV="1">
          <a:off x="14375764" y="9315450"/>
          <a:ext cx="0" cy="1243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168927</xdr:rowOff>
    </xdr:from>
    <xdr:ext cx="469744" cy="259045"/>
    <xdr:sp macro="" textlink="">
      <xdr:nvSpPr>
        <xdr:cNvPr id="486" name="【保健センター・保健所】&#10;有形固定資産減価償却率最小値テキスト">
          <a:extLst>
            <a:ext uri="{FF2B5EF4-FFF2-40B4-BE49-F238E27FC236}">
              <a16:creationId xmlns:a16="http://schemas.microsoft.com/office/drawing/2014/main" id="{554602F5-8AA1-498B-8D8D-30CDDBD720A3}"/>
            </a:ext>
          </a:extLst>
        </xdr:cNvPr>
        <xdr:cNvSpPr txBox="1"/>
      </xdr:nvSpPr>
      <xdr:spPr>
        <a:xfrm>
          <a:off x="14414500" y="10562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165100</xdr:rowOff>
    </xdr:from>
    <xdr:to>
      <xdr:col>86</xdr:col>
      <xdr:colOff>25400</xdr:colOff>
      <xdr:row>62</xdr:row>
      <xdr:rowOff>165100</xdr:rowOff>
    </xdr:to>
    <xdr:cxnSp macro="">
      <xdr:nvCxnSpPr>
        <xdr:cNvPr id="487" name="直線コネクタ 486">
          <a:extLst>
            <a:ext uri="{FF2B5EF4-FFF2-40B4-BE49-F238E27FC236}">
              <a16:creationId xmlns:a16="http://schemas.microsoft.com/office/drawing/2014/main" id="{69DA68DA-F4BD-4106-A0A2-3A235F081BCD}"/>
            </a:ext>
          </a:extLst>
        </xdr:cNvPr>
        <xdr:cNvCxnSpPr/>
      </xdr:nvCxnSpPr>
      <xdr:spPr>
        <a:xfrm>
          <a:off x="14287500" y="105587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41927</xdr:rowOff>
    </xdr:from>
    <xdr:ext cx="340478" cy="259045"/>
    <xdr:sp macro="" textlink="">
      <xdr:nvSpPr>
        <xdr:cNvPr id="488" name="【保健センター・保健所】&#10;有形固定資産減価償却率最大値テキスト">
          <a:extLst>
            <a:ext uri="{FF2B5EF4-FFF2-40B4-BE49-F238E27FC236}">
              <a16:creationId xmlns:a16="http://schemas.microsoft.com/office/drawing/2014/main" id="{728FB4E4-77B5-411E-8C42-7FEB8B218EC6}"/>
            </a:ext>
          </a:extLst>
        </xdr:cNvPr>
        <xdr:cNvSpPr txBox="1"/>
      </xdr:nvSpPr>
      <xdr:spPr>
        <a:xfrm>
          <a:off x="14414500" y="909448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95250</xdr:rowOff>
    </xdr:from>
    <xdr:to>
      <xdr:col>86</xdr:col>
      <xdr:colOff>25400</xdr:colOff>
      <xdr:row>55</xdr:row>
      <xdr:rowOff>95250</xdr:rowOff>
    </xdr:to>
    <xdr:cxnSp macro="">
      <xdr:nvCxnSpPr>
        <xdr:cNvPr id="489" name="直線コネクタ 488">
          <a:extLst>
            <a:ext uri="{FF2B5EF4-FFF2-40B4-BE49-F238E27FC236}">
              <a16:creationId xmlns:a16="http://schemas.microsoft.com/office/drawing/2014/main" id="{831E6E45-5797-41C9-A2C7-A892D592ABA6}"/>
            </a:ext>
          </a:extLst>
        </xdr:cNvPr>
        <xdr:cNvCxnSpPr/>
      </xdr:nvCxnSpPr>
      <xdr:spPr>
        <a:xfrm>
          <a:off x="14287500" y="93154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95267</xdr:rowOff>
    </xdr:from>
    <xdr:ext cx="405111" cy="259045"/>
    <xdr:sp macro="" textlink="">
      <xdr:nvSpPr>
        <xdr:cNvPr id="490" name="【保健センター・保健所】&#10;有形固定資産減価償却率平均値テキスト">
          <a:extLst>
            <a:ext uri="{FF2B5EF4-FFF2-40B4-BE49-F238E27FC236}">
              <a16:creationId xmlns:a16="http://schemas.microsoft.com/office/drawing/2014/main" id="{E6F6C935-06A4-4600-BAD4-D0D14E8043EF}"/>
            </a:ext>
          </a:extLst>
        </xdr:cNvPr>
        <xdr:cNvSpPr txBox="1"/>
      </xdr:nvSpPr>
      <xdr:spPr>
        <a:xfrm>
          <a:off x="14414500" y="98183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72390</xdr:rowOff>
    </xdr:from>
    <xdr:to>
      <xdr:col>85</xdr:col>
      <xdr:colOff>177800</xdr:colOff>
      <xdr:row>60</xdr:row>
      <xdr:rowOff>2540</xdr:rowOff>
    </xdr:to>
    <xdr:sp macro="" textlink="">
      <xdr:nvSpPr>
        <xdr:cNvPr id="491" name="フローチャート: 判断 490">
          <a:extLst>
            <a:ext uri="{FF2B5EF4-FFF2-40B4-BE49-F238E27FC236}">
              <a16:creationId xmlns:a16="http://schemas.microsoft.com/office/drawing/2014/main" id="{5D03ACFD-5708-4D28-AA75-90F7DF1458AF}"/>
            </a:ext>
          </a:extLst>
        </xdr:cNvPr>
        <xdr:cNvSpPr/>
      </xdr:nvSpPr>
      <xdr:spPr>
        <a:xfrm>
          <a:off x="14325600" y="996315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64770</xdr:rowOff>
    </xdr:from>
    <xdr:to>
      <xdr:col>81</xdr:col>
      <xdr:colOff>101600</xdr:colOff>
      <xdr:row>59</xdr:row>
      <xdr:rowOff>166370</xdr:rowOff>
    </xdr:to>
    <xdr:sp macro="" textlink="">
      <xdr:nvSpPr>
        <xdr:cNvPr id="492" name="フローチャート: 判断 491">
          <a:extLst>
            <a:ext uri="{FF2B5EF4-FFF2-40B4-BE49-F238E27FC236}">
              <a16:creationId xmlns:a16="http://schemas.microsoft.com/office/drawing/2014/main" id="{39AED152-B049-4F64-B33C-41B8B2FCCA0F}"/>
            </a:ext>
          </a:extLst>
        </xdr:cNvPr>
        <xdr:cNvSpPr/>
      </xdr:nvSpPr>
      <xdr:spPr>
        <a:xfrm>
          <a:off x="13578840" y="9955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48260</xdr:rowOff>
    </xdr:from>
    <xdr:to>
      <xdr:col>76</xdr:col>
      <xdr:colOff>165100</xdr:colOff>
      <xdr:row>59</xdr:row>
      <xdr:rowOff>149860</xdr:rowOff>
    </xdr:to>
    <xdr:sp macro="" textlink="">
      <xdr:nvSpPr>
        <xdr:cNvPr id="493" name="フローチャート: 判断 492">
          <a:extLst>
            <a:ext uri="{FF2B5EF4-FFF2-40B4-BE49-F238E27FC236}">
              <a16:creationId xmlns:a16="http://schemas.microsoft.com/office/drawing/2014/main" id="{DF2180F1-E735-42D6-8900-987AC9CD5D19}"/>
            </a:ext>
          </a:extLst>
        </xdr:cNvPr>
        <xdr:cNvSpPr/>
      </xdr:nvSpPr>
      <xdr:spPr>
        <a:xfrm>
          <a:off x="12804140" y="9939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39370</xdr:rowOff>
    </xdr:from>
    <xdr:to>
      <xdr:col>72</xdr:col>
      <xdr:colOff>38100</xdr:colOff>
      <xdr:row>59</xdr:row>
      <xdr:rowOff>140970</xdr:rowOff>
    </xdr:to>
    <xdr:sp macro="" textlink="">
      <xdr:nvSpPr>
        <xdr:cNvPr id="494" name="フローチャート: 判断 493">
          <a:extLst>
            <a:ext uri="{FF2B5EF4-FFF2-40B4-BE49-F238E27FC236}">
              <a16:creationId xmlns:a16="http://schemas.microsoft.com/office/drawing/2014/main" id="{7A932D4A-DC2F-47D2-8F03-6DDF3F8F67F3}"/>
            </a:ext>
          </a:extLst>
        </xdr:cNvPr>
        <xdr:cNvSpPr/>
      </xdr:nvSpPr>
      <xdr:spPr>
        <a:xfrm>
          <a:off x="12029440" y="99301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8890</xdr:rowOff>
    </xdr:from>
    <xdr:to>
      <xdr:col>67</xdr:col>
      <xdr:colOff>101600</xdr:colOff>
      <xdr:row>59</xdr:row>
      <xdr:rowOff>110490</xdr:rowOff>
    </xdr:to>
    <xdr:sp macro="" textlink="">
      <xdr:nvSpPr>
        <xdr:cNvPr id="495" name="フローチャート: 判断 494">
          <a:extLst>
            <a:ext uri="{FF2B5EF4-FFF2-40B4-BE49-F238E27FC236}">
              <a16:creationId xmlns:a16="http://schemas.microsoft.com/office/drawing/2014/main" id="{905B4180-51C5-427F-9DE5-011C1A6362E7}"/>
            </a:ext>
          </a:extLst>
        </xdr:cNvPr>
        <xdr:cNvSpPr/>
      </xdr:nvSpPr>
      <xdr:spPr>
        <a:xfrm>
          <a:off x="11231880" y="989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96" name="テキスト ボックス 495">
          <a:extLst>
            <a:ext uri="{FF2B5EF4-FFF2-40B4-BE49-F238E27FC236}">
              <a16:creationId xmlns:a16="http://schemas.microsoft.com/office/drawing/2014/main" id="{01329D2C-A8D8-49BF-AC7E-1E08696C5235}"/>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97" name="テキスト ボックス 496">
          <a:extLst>
            <a:ext uri="{FF2B5EF4-FFF2-40B4-BE49-F238E27FC236}">
              <a16:creationId xmlns:a16="http://schemas.microsoft.com/office/drawing/2014/main" id="{7CD50DAC-1D5C-4555-97EF-917C5799D996}"/>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98" name="テキスト ボックス 497">
          <a:extLst>
            <a:ext uri="{FF2B5EF4-FFF2-40B4-BE49-F238E27FC236}">
              <a16:creationId xmlns:a16="http://schemas.microsoft.com/office/drawing/2014/main" id="{57F1D897-52F5-4706-9C94-C5956AD733FD}"/>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99" name="テキスト ボックス 498">
          <a:extLst>
            <a:ext uri="{FF2B5EF4-FFF2-40B4-BE49-F238E27FC236}">
              <a16:creationId xmlns:a16="http://schemas.microsoft.com/office/drawing/2014/main" id="{E8ED65F4-5561-4796-9761-18735A4CD3B9}"/>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00" name="テキスト ボックス 499">
          <a:extLst>
            <a:ext uri="{FF2B5EF4-FFF2-40B4-BE49-F238E27FC236}">
              <a16:creationId xmlns:a16="http://schemas.microsoft.com/office/drawing/2014/main" id="{A8EE8385-A535-4504-BA6F-6A409109D649}"/>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45720</xdr:rowOff>
    </xdr:from>
    <xdr:to>
      <xdr:col>85</xdr:col>
      <xdr:colOff>177800</xdr:colOff>
      <xdr:row>60</xdr:row>
      <xdr:rowOff>147320</xdr:rowOff>
    </xdr:to>
    <xdr:sp macro="" textlink="">
      <xdr:nvSpPr>
        <xdr:cNvPr id="501" name="楕円 500">
          <a:extLst>
            <a:ext uri="{FF2B5EF4-FFF2-40B4-BE49-F238E27FC236}">
              <a16:creationId xmlns:a16="http://schemas.microsoft.com/office/drawing/2014/main" id="{A4DC9BA9-11FF-4F08-8BA3-B524602BF3DF}"/>
            </a:ext>
          </a:extLst>
        </xdr:cNvPr>
        <xdr:cNvSpPr/>
      </xdr:nvSpPr>
      <xdr:spPr>
        <a:xfrm>
          <a:off x="14325600" y="1010412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24147</xdr:rowOff>
    </xdr:from>
    <xdr:ext cx="405111" cy="259045"/>
    <xdr:sp macro="" textlink="">
      <xdr:nvSpPr>
        <xdr:cNvPr id="502" name="【保健センター・保健所】&#10;有形固定資産減価償却率該当値テキスト">
          <a:extLst>
            <a:ext uri="{FF2B5EF4-FFF2-40B4-BE49-F238E27FC236}">
              <a16:creationId xmlns:a16="http://schemas.microsoft.com/office/drawing/2014/main" id="{F9AA46F5-DBAD-427D-AB7C-6AB6AAEEF7C6}"/>
            </a:ext>
          </a:extLst>
        </xdr:cNvPr>
        <xdr:cNvSpPr txBox="1"/>
      </xdr:nvSpPr>
      <xdr:spPr>
        <a:xfrm>
          <a:off x="14414500" y="10082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13970</xdr:rowOff>
    </xdr:from>
    <xdr:to>
      <xdr:col>81</xdr:col>
      <xdr:colOff>101600</xdr:colOff>
      <xdr:row>60</xdr:row>
      <xdr:rowOff>115570</xdr:rowOff>
    </xdr:to>
    <xdr:sp macro="" textlink="">
      <xdr:nvSpPr>
        <xdr:cNvPr id="503" name="楕円 502">
          <a:extLst>
            <a:ext uri="{FF2B5EF4-FFF2-40B4-BE49-F238E27FC236}">
              <a16:creationId xmlns:a16="http://schemas.microsoft.com/office/drawing/2014/main" id="{2C6C6489-8DAD-4738-A2BD-E03436BB9133}"/>
            </a:ext>
          </a:extLst>
        </xdr:cNvPr>
        <xdr:cNvSpPr/>
      </xdr:nvSpPr>
      <xdr:spPr>
        <a:xfrm>
          <a:off x="13578840" y="1007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64770</xdr:rowOff>
    </xdr:from>
    <xdr:to>
      <xdr:col>85</xdr:col>
      <xdr:colOff>127000</xdr:colOff>
      <xdr:row>60</xdr:row>
      <xdr:rowOff>96520</xdr:rowOff>
    </xdr:to>
    <xdr:cxnSp macro="">
      <xdr:nvCxnSpPr>
        <xdr:cNvPr id="504" name="直線コネクタ 503">
          <a:extLst>
            <a:ext uri="{FF2B5EF4-FFF2-40B4-BE49-F238E27FC236}">
              <a16:creationId xmlns:a16="http://schemas.microsoft.com/office/drawing/2014/main" id="{9A025511-8AA4-469B-980F-DE1D2435DD6B}"/>
            </a:ext>
          </a:extLst>
        </xdr:cNvPr>
        <xdr:cNvCxnSpPr/>
      </xdr:nvCxnSpPr>
      <xdr:spPr>
        <a:xfrm>
          <a:off x="13629640" y="10123170"/>
          <a:ext cx="746760" cy="31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154940</xdr:rowOff>
    </xdr:from>
    <xdr:to>
      <xdr:col>76</xdr:col>
      <xdr:colOff>165100</xdr:colOff>
      <xdr:row>60</xdr:row>
      <xdr:rowOff>85090</xdr:rowOff>
    </xdr:to>
    <xdr:sp macro="" textlink="">
      <xdr:nvSpPr>
        <xdr:cNvPr id="505" name="楕円 504">
          <a:extLst>
            <a:ext uri="{FF2B5EF4-FFF2-40B4-BE49-F238E27FC236}">
              <a16:creationId xmlns:a16="http://schemas.microsoft.com/office/drawing/2014/main" id="{34A8A11F-4F95-40CA-9C49-2B48699DED2D}"/>
            </a:ext>
          </a:extLst>
        </xdr:cNvPr>
        <xdr:cNvSpPr/>
      </xdr:nvSpPr>
      <xdr:spPr>
        <a:xfrm>
          <a:off x="12804140" y="100457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34290</xdr:rowOff>
    </xdr:from>
    <xdr:to>
      <xdr:col>81</xdr:col>
      <xdr:colOff>50800</xdr:colOff>
      <xdr:row>60</xdr:row>
      <xdr:rowOff>64770</xdr:rowOff>
    </xdr:to>
    <xdr:cxnSp macro="">
      <xdr:nvCxnSpPr>
        <xdr:cNvPr id="506" name="直線コネクタ 505">
          <a:extLst>
            <a:ext uri="{FF2B5EF4-FFF2-40B4-BE49-F238E27FC236}">
              <a16:creationId xmlns:a16="http://schemas.microsoft.com/office/drawing/2014/main" id="{8B4F17E7-42C1-414D-BA51-EEFC7765FD5F}"/>
            </a:ext>
          </a:extLst>
        </xdr:cNvPr>
        <xdr:cNvCxnSpPr/>
      </xdr:nvCxnSpPr>
      <xdr:spPr>
        <a:xfrm>
          <a:off x="12854940" y="10092690"/>
          <a:ext cx="7747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124460</xdr:rowOff>
    </xdr:from>
    <xdr:to>
      <xdr:col>72</xdr:col>
      <xdr:colOff>38100</xdr:colOff>
      <xdr:row>60</xdr:row>
      <xdr:rowOff>54610</xdr:rowOff>
    </xdr:to>
    <xdr:sp macro="" textlink="">
      <xdr:nvSpPr>
        <xdr:cNvPr id="507" name="楕円 506">
          <a:extLst>
            <a:ext uri="{FF2B5EF4-FFF2-40B4-BE49-F238E27FC236}">
              <a16:creationId xmlns:a16="http://schemas.microsoft.com/office/drawing/2014/main" id="{749DFEF8-AFB1-4C5B-8B12-8220DCA5ECBF}"/>
            </a:ext>
          </a:extLst>
        </xdr:cNvPr>
        <xdr:cNvSpPr/>
      </xdr:nvSpPr>
      <xdr:spPr>
        <a:xfrm>
          <a:off x="12029440" y="100152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3810</xdr:rowOff>
    </xdr:from>
    <xdr:to>
      <xdr:col>76</xdr:col>
      <xdr:colOff>114300</xdr:colOff>
      <xdr:row>60</xdr:row>
      <xdr:rowOff>34290</xdr:rowOff>
    </xdr:to>
    <xdr:cxnSp macro="">
      <xdr:nvCxnSpPr>
        <xdr:cNvPr id="508" name="直線コネクタ 507">
          <a:extLst>
            <a:ext uri="{FF2B5EF4-FFF2-40B4-BE49-F238E27FC236}">
              <a16:creationId xmlns:a16="http://schemas.microsoft.com/office/drawing/2014/main" id="{A687C3E2-90CD-406E-AA2E-20FAA3441189}"/>
            </a:ext>
          </a:extLst>
        </xdr:cNvPr>
        <xdr:cNvCxnSpPr/>
      </xdr:nvCxnSpPr>
      <xdr:spPr>
        <a:xfrm>
          <a:off x="12072620" y="10062210"/>
          <a:ext cx="78232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93980</xdr:rowOff>
    </xdr:from>
    <xdr:to>
      <xdr:col>67</xdr:col>
      <xdr:colOff>101600</xdr:colOff>
      <xdr:row>60</xdr:row>
      <xdr:rowOff>24130</xdr:rowOff>
    </xdr:to>
    <xdr:sp macro="" textlink="">
      <xdr:nvSpPr>
        <xdr:cNvPr id="509" name="楕円 508">
          <a:extLst>
            <a:ext uri="{FF2B5EF4-FFF2-40B4-BE49-F238E27FC236}">
              <a16:creationId xmlns:a16="http://schemas.microsoft.com/office/drawing/2014/main" id="{13302DE2-DFB5-478F-A370-84EFEB70EBE7}"/>
            </a:ext>
          </a:extLst>
        </xdr:cNvPr>
        <xdr:cNvSpPr/>
      </xdr:nvSpPr>
      <xdr:spPr>
        <a:xfrm>
          <a:off x="11231880" y="99847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144780</xdr:rowOff>
    </xdr:from>
    <xdr:to>
      <xdr:col>71</xdr:col>
      <xdr:colOff>177800</xdr:colOff>
      <xdr:row>60</xdr:row>
      <xdr:rowOff>3810</xdr:rowOff>
    </xdr:to>
    <xdr:cxnSp macro="">
      <xdr:nvCxnSpPr>
        <xdr:cNvPr id="510" name="直線コネクタ 509">
          <a:extLst>
            <a:ext uri="{FF2B5EF4-FFF2-40B4-BE49-F238E27FC236}">
              <a16:creationId xmlns:a16="http://schemas.microsoft.com/office/drawing/2014/main" id="{5781571F-9C1A-45B6-80D1-92E4913E7E05}"/>
            </a:ext>
          </a:extLst>
        </xdr:cNvPr>
        <xdr:cNvCxnSpPr/>
      </xdr:nvCxnSpPr>
      <xdr:spPr>
        <a:xfrm>
          <a:off x="11282680" y="10035540"/>
          <a:ext cx="78994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11447</xdr:rowOff>
    </xdr:from>
    <xdr:ext cx="405111" cy="259045"/>
    <xdr:sp macro="" textlink="">
      <xdr:nvSpPr>
        <xdr:cNvPr id="511" name="n_1aveValue【保健センター・保健所】&#10;有形固定資産減価償却率">
          <a:extLst>
            <a:ext uri="{FF2B5EF4-FFF2-40B4-BE49-F238E27FC236}">
              <a16:creationId xmlns:a16="http://schemas.microsoft.com/office/drawing/2014/main" id="{80D1A918-D90E-49BC-8F00-A852D1B178FB}"/>
            </a:ext>
          </a:extLst>
        </xdr:cNvPr>
        <xdr:cNvSpPr txBox="1"/>
      </xdr:nvSpPr>
      <xdr:spPr>
        <a:xfrm>
          <a:off x="13437244" y="9734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166387</xdr:rowOff>
    </xdr:from>
    <xdr:ext cx="405111" cy="259045"/>
    <xdr:sp macro="" textlink="">
      <xdr:nvSpPr>
        <xdr:cNvPr id="512" name="n_2aveValue【保健センター・保健所】&#10;有形固定資産減価償却率">
          <a:extLst>
            <a:ext uri="{FF2B5EF4-FFF2-40B4-BE49-F238E27FC236}">
              <a16:creationId xmlns:a16="http://schemas.microsoft.com/office/drawing/2014/main" id="{99471A9A-BF5F-49DE-B54B-93118B49A088}"/>
            </a:ext>
          </a:extLst>
        </xdr:cNvPr>
        <xdr:cNvSpPr txBox="1"/>
      </xdr:nvSpPr>
      <xdr:spPr>
        <a:xfrm>
          <a:off x="12675244" y="972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157497</xdr:rowOff>
    </xdr:from>
    <xdr:ext cx="405111" cy="259045"/>
    <xdr:sp macro="" textlink="">
      <xdr:nvSpPr>
        <xdr:cNvPr id="513" name="n_3aveValue【保健センター・保健所】&#10;有形固定資産減価償却率">
          <a:extLst>
            <a:ext uri="{FF2B5EF4-FFF2-40B4-BE49-F238E27FC236}">
              <a16:creationId xmlns:a16="http://schemas.microsoft.com/office/drawing/2014/main" id="{CAD87154-F776-41E1-BDD7-81B559645EBD}"/>
            </a:ext>
          </a:extLst>
        </xdr:cNvPr>
        <xdr:cNvSpPr txBox="1"/>
      </xdr:nvSpPr>
      <xdr:spPr>
        <a:xfrm>
          <a:off x="11900544" y="9712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127017</xdr:rowOff>
    </xdr:from>
    <xdr:ext cx="405111" cy="259045"/>
    <xdr:sp macro="" textlink="">
      <xdr:nvSpPr>
        <xdr:cNvPr id="514" name="n_4aveValue【保健センター・保健所】&#10;有形固定資産減価償却率">
          <a:extLst>
            <a:ext uri="{FF2B5EF4-FFF2-40B4-BE49-F238E27FC236}">
              <a16:creationId xmlns:a16="http://schemas.microsoft.com/office/drawing/2014/main" id="{4741C7FB-10DB-4E62-8F5C-114A6911D503}"/>
            </a:ext>
          </a:extLst>
        </xdr:cNvPr>
        <xdr:cNvSpPr txBox="1"/>
      </xdr:nvSpPr>
      <xdr:spPr>
        <a:xfrm>
          <a:off x="11102984" y="9682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106697</xdr:rowOff>
    </xdr:from>
    <xdr:ext cx="405111" cy="259045"/>
    <xdr:sp macro="" textlink="">
      <xdr:nvSpPr>
        <xdr:cNvPr id="515" name="n_1mainValue【保健センター・保健所】&#10;有形固定資産減価償却率">
          <a:extLst>
            <a:ext uri="{FF2B5EF4-FFF2-40B4-BE49-F238E27FC236}">
              <a16:creationId xmlns:a16="http://schemas.microsoft.com/office/drawing/2014/main" id="{137E3995-8F58-4AFE-A27F-CD10460287CA}"/>
            </a:ext>
          </a:extLst>
        </xdr:cNvPr>
        <xdr:cNvSpPr txBox="1"/>
      </xdr:nvSpPr>
      <xdr:spPr>
        <a:xfrm>
          <a:off x="13437244" y="10165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76217</xdr:rowOff>
    </xdr:from>
    <xdr:ext cx="405111" cy="259045"/>
    <xdr:sp macro="" textlink="">
      <xdr:nvSpPr>
        <xdr:cNvPr id="516" name="n_2mainValue【保健センター・保健所】&#10;有形固定資産減価償却率">
          <a:extLst>
            <a:ext uri="{FF2B5EF4-FFF2-40B4-BE49-F238E27FC236}">
              <a16:creationId xmlns:a16="http://schemas.microsoft.com/office/drawing/2014/main" id="{DD047246-9C5C-4BAD-825C-41B7C4F0AD41}"/>
            </a:ext>
          </a:extLst>
        </xdr:cNvPr>
        <xdr:cNvSpPr txBox="1"/>
      </xdr:nvSpPr>
      <xdr:spPr>
        <a:xfrm>
          <a:off x="12675244" y="10134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45737</xdr:rowOff>
    </xdr:from>
    <xdr:ext cx="405111" cy="259045"/>
    <xdr:sp macro="" textlink="">
      <xdr:nvSpPr>
        <xdr:cNvPr id="517" name="n_3mainValue【保健センター・保健所】&#10;有形固定資産減価償却率">
          <a:extLst>
            <a:ext uri="{FF2B5EF4-FFF2-40B4-BE49-F238E27FC236}">
              <a16:creationId xmlns:a16="http://schemas.microsoft.com/office/drawing/2014/main" id="{EF6663FD-6DB0-41EA-B221-3DEFD920BC8C}"/>
            </a:ext>
          </a:extLst>
        </xdr:cNvPr>
        <xdr:cNvSpPr txBox="1"/>
      </xdr:nvSpPr>
      <xdr:spPr>
        <a:xfrm>
          <a:off x="11900544" y="10104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15257</xdr:rowOff>
    </xdr:from>
    <xdr:ext cx="405111" cy="259045"/>
    <xdr:sp macro="" textlink="">
      <xdr:nvSpPr>
        <xdr:cNvPr id="518" name="n_4mainValue【保健センター・保健所】&#10;有形固定資産減価償却率">
          <a:extLst>
            <a:ext uri="{FF2B5EF4-FFF2-40B4-BE49-F238E27FC236}">
              <a16:creationId xmlns:a16="http://schemas.microsoft.com/office/drawing/2014/main" id="{98470ABF-A4DE-4A35-BFBE-8ADD4DF6BB43}"/>
            </a:ext>
          </a:extLst>
        </xdr:cNvPr>
        <xdr:cNvSpPr txBox="1"/>
      </xdr:nvSpPr>
      <xdr:spPr>
        <a:xfrm>
          <a:off x="11102984" y="10073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19" name="正方形/長方形 518">
          <a:extLst>
            <a:ext uri="{FF2B5EF4-FFF2-40B4-BE49-F238E27FC236}">
              <a16:creationId xmlns:a16="http://schemas.microsoft.com/office/drawing/2014/main" id="{E5B1F682-3704-420F-8D2E-42C382732050}"/>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20" name="正方形/長方形 519">
          <a:extLst>
            <a:ext uri="{FF2B5EF4-FFF2-40B4-BE49-F238E27FC236}">
              <a16:creationId xmlns:a16="http://schemas.microsoft.com/office/drawing/2014/main" id="{A68EC17F-BCE8-46DD-88EB-5C4B1C1F5178}"/>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21" name="正方形/長方形 520">
          <a:extLst>
            <a:ext uri="{FF2B5EF4-FFF2-40B4-BE49-F238E27FC236}">
              <a16:creationId xmlns:a16="http://schemas.microsoft.com/office/drawing/2014/main" id="{D2C8AE1C-1721-456A-AB0A-572BFE97A7AC}"/>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22" name="正方形/長方形 521">
          <a:extLst>
            <a:ext uri="{FF2B5EF4-FFF2-40B4-BE49-F238E27FC236}">
              <a16:creationId xmlns:a16="http://schemas.microsoft.com/office/drawing/2014/main" id="{DB1E7E6A-1906-4442-9D64-83D7418F59EE}"/>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23" name="正方形/長方形 522">
          <a:extLst>
            <a:ext uri="{FF2B5EF4-FFF2-40B4-BE49-F238E27FC236}">
              <a16:creationId xmlns:a16="http://schemas.microsoft.com/office/drawing/2014/main" id="{798D54EB-9E48-4B53-B57B-ED69ADA8AA76}"/>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24" name="正方形/長方形 523">
          <a:extLst>
            <a:ext uri="{FF2B5EF4-FFF2-40B4-BE49-F238E27FC236}">
              <a16:creationId xmlns:a16="http://schemas.microsoft.com/office/drawing/2014/main" id="{413242A1-6419-470E-87AC-502773F95E0A}"/>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25" name="正方形/長方形 524">
          <a:extLst>
            <a:ext uri="{FF2B5EF4-FFF2-40B4-BE49-F238E27FC236}">
              <a16:creationId xmlns:a16="http://schemas.microsoft.com/office/drawing/2014/main" id="{74E6DE53-1C46-4473-8E75-C4CBFFCD3160}"/>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26" name="正方形/長方形 525">
          <a:extLst>
            <a:ext uri="{FF2B5EF4-FFF2-40B4-BE49-F238E27FC236}">
              <a16:creationId xmlns:a16="http://schemas.microsoft.com/office/drawing/2014/main" id="{56D06179-DD5C-4F11-979E-623017CCDC14}"/>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27" name="テキスト ボックス 526">
          <a:extLst>
            <a:ext uri="{FF2B5EF4-FFF2-40B4-BE49-F238E27FC236}">
              <a16:creationId xmlns:a16="http://schemas.microsoft.com/office/drawing/2014/main" id="{8BE87A7F-CFA4-4551-91BF-D3052906BA24}"/>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28" name="直線コネクタ 527">
          <a:extLst>
            <a:ext uri="{FF2B5EF4-FFF2-40B4-BE49-F238E27FC236}">
              <a16:creationId xmlns:a16="http://schemas.microsoft.com/office/drawing/2014/main" id="{40240AF7-4411-4854-A171-95E3ED70B4F9}"/>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29" name="直線コネクタ 528">
          <a:extLst>
            <a:ext uri="{FF2B5EF4-FFF2-40B4-BE49-F238E27FC236}">
              <a16:creationId xmlns:a16="http://schemas.microsoft.com/office/drawing/2014/main" id="{2E668A6B-18AB-41DB-AF72-2C3521972F71}"/>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30" name="テキスト ボックス 529">
          <a:extLst>
            <a:ext uri="{FF2B5EF4-FFF2-40B4-BE49-F238E27FC236}">
              <a16:creationId xmlns:a16="http://schemas.microsoft.com/office/drawing/2014/main" id="{A614368E-C05C-45FF-A6C1-49AE40C8F240}"/>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31" name="直線コネクタ 530">
          <a:extLst>
            <a:ext uri="{FF2B5EF4-FFF2-40B4-BE49-F238E27FC236}">
              <a16:creationId xmlns:a16="http://schemas.microsoft.com/office/drawing/2014/main" id="{5E3B0FDA-00E6-4792-BF6B-9265D6FE9FBA}"/>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32" name="テキスト ボックス 531">
          <a:extLst>
            <a:ext uri="{FF2B5EF4-FFF2-40B4-BE49-F238E27FC236}">
              <a16:creationId xmlns:a16="http://schemas.microsoft.com/office/drawing/2014/main" id="{2E9F63F4-2D28-44E0-954C-DB139E5160EC}"/>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33" name="直線コネクタ 532">
          <a:extLst>
            <a:ext uri="{FF2B5EF4-FFF2-40B4-BE49-F238E27FC236}">
              <a16:creationId xmlns:a16="http://schemas.microsoft.com/office/drawing/2014/main" id="{DF55B58B-B69E-479F-A497-D6ADF20909CD}"/>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34" name="テキスト ボックス 533">
          <a:extLst>
            <a:ext uri="{FF2B5EF4-FFF2-40B4-BE49-F238E27FC236}">
              <a16:creationId xmlns:a16="http://schemas.microsoft.com/office/drawing/2014/main" id="{C881A831-28A8-4C09-B302-83445256738D}"/>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35" name="直線コネクタ 534">
          <a:extLst>
            <a:ext uri="{FF2B5EF4-FFF2-40B4-BE49-F238E27FC236}">
              <a16:creationId xmlns:a16="http://schemas.microsoft.com/office/drawing/2014/main" id="{9CA42F6E-7940-494A-8601-334C394959B5}"/>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36" name="テキスト ボックス 535">
          <a:extLst>
            <a:ext uri="{FF2B5EF4-FFF2-40B4-BE49-F238E27FC236}">
              <a16:creationId xmlns:a16="http://schemas.microsoft.com/office/drawing/2014/main" id="{BE6A4325-0FB2-4502-AE39-22213407CE3E}"/>
            </a:ext>
          </a:extLst>
        </xdr:cNvPr>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37" name="直線コネクタ 536">
          <a:extLst>
            <a:ext uri="{FF2B5EF4-FFF2-40B4-BE49-F238E27FC236}">
              <a16:creationId xmlns:a16="http://schemas.microsoft.com/office/drawing/2014/main" id="{098213C3-6327-4643-981D-007C6CF99827}"/>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38" name="テキスト ボックス 537">
          <a:extLst>
            <a:ext uri="{FF2B5EF4-FFF2-40B4-BE49-F238E27FC236}">
              <a16:creationId xmlns:a16="http://schemas.microsoft.com/office/drawing/2014/main" id="{D4A5258E-E57A-4F90-9FAB-4795DC0480AF}"/>
            </a:ext>
          </a:extLst>
        </xdr:cNvPr>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39" name="直線コネクタ 538">
          <a:extLst>
            <a:ext uri="{FF2B5EF4-FFF2-40B4-BE49-F238E27FC236}">
              <a16:creationId xmlns:a16="http://schemas.microsoft.com/office/drawing/2014/main" id="{77ED9283-40FE-4997-BD38-3275C4CB0659}"/>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40" name="テキスト ボックス 539">
          <a:extLst>
            <a:ext uri="{FF2B5EF4-FFF2-40B4-BE49-F238E27FC236}">
              <a16:creationId xmlns:a16="http://schemas.microsoft.com/office/drawing/2014/main" id="{AAA8F5EA-782E-45C0-853F-DEF20DA16C09}"/>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41" name="【保健センター・保健所】&#10;一人当たり面積グラフ枠">
          <a:extLst>
            <a:ext uri="{FF2B5EF4-FFF2-40B4-BE49-F238E27FC236}">
              <a16:creationId xmlns:a16="http://schemas.microsoft.com/office/drawing/2014/main" id="{1D7803D8-AF1B-4678-B17C-1254F785D97A}"/>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99060</xdr:rowOff>
    </xdr:from>
    <xdr:to>
      <xdr:col>116</xdr:col>
      <xdr:colOff>62864</xdr:colOff>
      <xdr:row>64</xdr:row>
      <xdr:rowOff>3810</xdr:rowOff>
    </xdr:to>
    <xdr:cxnSp macro="">
      <xdr:nvCxnSpPr>
        <xdr:cNvPr id="542" name="直線コネクタ 541">
          <a:extLst>
            <a:ext uri="{FF2B5EF4-FFF2-40B4-BE49-F238E27FC236}">
              <a16:creationId xmlns:a16="http://schemas.microsoft.com/office/drawing/2014/main" id="{1AB3E6BA-6472-4931-B863-0211ECE377D0}"/>
            </a:ext>
          </a:extLst>
        </xdr:cNvPr>
        <xdr:cNvCxnSpPr/>
      </xdr:nvCxnSpPr>
      <xdr:spPr>
        <a:xfrm flipV="1">
          <a:off x="19509104" y="9319260"/>
          <a:ext cx="0" cy="1413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7637</xdr:rowOff>
    </xdr:from>
    <xdr:ext cx="469744" cy="259045"/>
    <xdr:sp macro="" textlink="">
      <xdr:nvSpPr>
        <xdr:cNvPr id="543" name="【保健センター・保健所】&#10;一人当たり面積最小値テキスト">
          <a:extLst>
            <a:ext uri="{FF2B5EF4-FFF2-40B4-BE49-F238E27FC236}">
              <a16:creationId xmlns:a16="http://schemas.microsoft.com/office/drawing/2014/main" id="{B970198D-59D0-4583-B379-E27DFFEC9F4C}"/>
            </a:ext>
          </a:extLst>
        </xdr:cNvPr>
        <xdr:cNvSpPr txBox="1"/>
      </xdr:nvSpPr>
      <xdr:spPr>
        <a:xfrm>
          <a:off x="19547840" y="1073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xdr:rowOff>
    </xdr:from>
    <xdr:to>
      <xdr:col>116</xdr:col>
      <xdr:colOff>152400</xdr:colOff>
      <xdr:row>64</xdr:row>
      <xdr:rowOff>3810</xdr:rowOff>
    </xdr:to>
    <xdr:cxnSp macro="">
      <xdr:nvCxnSpPr>
        <xdr:cNvPr id="544" name="直線コネクタ 543">
          <a:extLst>
            <a:ext uri="{FF2B5EF4-FFF2-40B4-BE49-F238E27FC236}">
              <a16:creationId xmlns:a16="http://schemas.microsoft.com/office/drawing/2014/main" id="{441B0F04-C374-4B1A-AB32-E4EB5C4770AD}"/>
            </a:ext>
          </a:extLst>
        </xdr:cNvPr>
        <xdr:cNvCxnSpPr/>
      </xdr:nvCxnSpPr>
      <xdr:spPr>
        <a:xfrm>
          <a:off x="19443700" y="107327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45737</xdr:rowOff>
    </xdr:from>
    <xdr:ext cx="469744" cy="259045"/>
    <xdr:sp macro="" textlink="">
      <xdr:nvSpPr>
        <xdr:cNvPr id="545" name="【保健センター・保健所】&#10;一人当たり面積最大値テキスト">
          <a:extLst>
            <a:ext uri="{FF2B5EF4-FFF2-40B4-BE49-F238E27FC236}">
              <a16:creationId xmlns:a16="http://schemas.microsoft.com/office/drawing/2014/main" id="{EFD5D85F-7A7C-4F81-B217-3687C05F8A46}"/>
            </a:ext>
          </a:extLst>
        </xdr:cNvPr>
        <xdr:cNvSpPr txBox="1"/>
      </xdr:nvSpPr>
      <xdr:spPr>
        <a:xfrm>
          <a:off x="19547840" y="9098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99060</xdr:rowOff>
    </xdr:from>
    <xdr:to>
      <xdr:col>116</xdr:col>
      <xdr:colOff>152400</xdr:colOff>
      <xdr:row>55</xdr:row>
      <xdr:rowOff>99060</xdr:rowOff>
    </xdr:to>
    <xdr:cxnSp macro="">
      <xdr:nvCxnSpPr>
        <xdr:cNvPr id="546" name="直線コネクタ 545">
          <a:extLst>
            <a:ext uri="{FF2B5EF4-FFF2-40B4-BE49-F238E27FC236}">
              <a16:creationId xmlns:a16="http://schemas.microsoft.com/office/drawing/2014/main" id="{80A34AC7-9D1D-44EF-92C4-1E91F00403B1}"/>
            </a:ext>
          </a:extLst>
        </xdr:cNvPr>
        <xdr:cNvCxnSpPr/>
      </xdr:nvCxnSpPr>
      <xdr:spPr>
        <a:xfrm>
          <a:off x="19443700" y="93192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147337</xdr:rowOff>
    </xdr:from>
    <xdr:ext cx="469744" cy="259045"/>
    <xdr:sp macro="" textlink="">
      <xdr:nvSpPr>
        <xdr:cNvPr id="547" name="【保健センター・保健所】&#10;一人当たり面積平均値テキスト">
          <a:extLst>
            <a:ext uri="{FF2B5EF4-FFF2-40B4-BE49-F238E27FC236}">
              <a16:creationId xmlns:a16="http://schemas.microsoft.com/office/drawing/2014/main" id="{538951D2-F85A-45D3-8C28-BB15641201C9}"/>
            </a:ext>
          </a:extLst>
        </xdr:cNvPr>
        <xdr:cNvSpPr txBox="1"/>
      </xdr:nvSpPr>
      <xdr:spPr>
        <a:xfrm>
          <a:off x="19547840" y="102057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124460</xdr:rowOff>
    </xdr:from>
    <xdr:to>
      <xdr:col>116</xdr:col>
      <xdr:colOff>114300</xdr:colOff>
      <xdr:row>62</xdr:row>
      <xdr:rowOff>54610</xdr:rowOff>
    </xdr:to>
    <xdr:sp macro="" textlink="">
      <xdr:nvSpPr>
        <xdr:cNvPr id="548" name="フローチャート: 判断 547">
          <a:extLst>
            <a:ext uri="{FF2B5EF4-FFF2-40B4-BE49-F238E27FC236}">
              <a16:creationId xmlns:a16="http://schemas.microsoft.com/office/drawing/2014/main" id="{2AE2D213-51D5-48EA-A1EA-38A7EA5E7E88}"/>
            </a:ext>
          </a:extLst>
        </xdr:cNvPr>
        <xdr:cNvSpPr/>
      </xdr:nvSpPr>
      <xdr:spPr>
        <a:xfrm>
          <a:off x="19458940" y="103505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105410</xdr:rowOff>
    </xdr:from>
    <xdr:to>
      <xdr:col>112</xdr:col>
      <xdr:colOff>38100</xdr:colOff>
      <xdr:row>62</xdr:row>
      <xdr:rowOff>35560</xdr:rowOff>
    </xdr:to>
    <xdr:sp macro="" textlink="">
      <xdr:nvSpPr>
        <xdr:cNvPr id="549" name="フローチャート: 判断 548">
          <a:extLst>
            <a:ext uri="{FF2B5EF4-FFF2-40B4-BE49-F238E27FC236}">
              <a16:creationId xmlns:a16="http://schemas.microsoft.com/office/drawing/2014/main" id="{F51D938A-1A41-4259-BFD0-0623A594F682}"/>
            </a:ext>
          </a:extLst>
        </xdr:cNvPr>
        <xdr:cNvSpPr/>
      </xdr:nvSpPr>
      <xdr:spPr>
        <a:xfrm>
          <a:off x="18735040" y="103314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132080</xdr:rowOff>
    </xdr:from>
    <xdr:to>
      <xdr:col>107</xdr:col>
      <xdr:colOff>101600</xdr:colOff>
      <xdr:row>62</xdr:row>
      <xdr:rowOff>62230</xdr:rowOff>
    </xdr:to>
    <xdr:sp macro="" textlink="">
      <xdr:nvSpPr>
        <xdr:cNvPr id="550" name="フローチャート: 判断 549">
          <a:extLst>
            <a:ext uri="{FF2B5EF4-FFF2-40B4-BE49-F238E27FC236}">
              <a16:creationId xmlns:a16="http://schemas.microsoft.com/office/drawing/2014/main" id="{FB7BA008-7522-4930-9479-50C75FBCFDB2}"/>
            </a:ext>
          </a:extLst>
        </xdr:cNvPr>
        <xdr:cNvSpPr/>
      </xdr:nvSpPr>
      <xdr:spPr>
        <a:xfrm>
          <a:off x="17937480" y="103581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143510</xdr:rowOff>
    </xdr:from>
    <xdr:to>
      <xdr:col>102</xdr:col>
      <xdr:colOff>165100</xdr:colOff>
      <xdr:row>62</xdr:row>
      <xdr:rowOff>73660</xdr:rowOff>
    </xdr:to>
    <xdr:sp macro="" textlink="">
      <xdr:nvSpPr>
        <xdr:cNvPr id="551" name="フローチャート: 判断 550">
          <a:extLst>
            <a:ext uri="{FF2B5EF4-FFF2-40B4-BE49-F238E27FC236}">
              <a16:creationId xmlns:a16="http://schemas.microsoft.com/office/drawing/2014/main" id="{AAF898B5-1C83-4428-BE7B-C4C865C9BE2D}"/>
            </a:ext>
          </a:extLst>
        </xdr:cNvPr>
        <xdr:cNvSpPr/>
      </xdr:nvSpPr>
      <xdr:spPr>
        <a:xfrm>
          <a:off x="17162780" y="103695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40640</xdr:rowOff>
    </xdr:from>
    <xdr:to>
      <xdr:col>98</xdr:col>
      <xdr:colOff>38100</xdr:colOff>
      <xdr:row>61</xdr:row>
      <xdr:rowOff>142240</xdr:rowOff>
    </xdr:to>
    <xdr:sp macro="" textlink="">
      <xdr:nvSpPr>
        <xdr:cNvPr id="552" name="フローチャート: 判断 551">
          <a:extLst>
            <a:ext uri="{FF2B5EF4-FFF2-40B4-BE49-F238E27FC236}">
              <a16:creationId xmlns:a16="http://schemas.microsoft.com/office/drawing/2014/main" id="{6C553179-F8A4-48FF-A447-2F9C3E8F43A6}"/>
            </a:ext>
          </a:extLst>
        </xdr:cNvPr>
        <xdr:cNvSpPr/>
      </xdr:nvSpPr>
      <xdr:spPr>
        <a:xfrm>
          <a:off x="16388080" y="102666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53" name="テキスト ボックス 552">
          <a:extLst>
            <a:ext uri="{FF2B5EF4-FFF2-40B4-BE49-F238E27FC236}">
              <a16:creationId xmlns:a16="http://schemas.microsoft.com/office/drawing/2014/main" id="{271944F0-A96F-451A-8CE8-B3B31D16F752}"/>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54" name="テキスト ボックス 553">
          <a:extLst>
            <a:ext uri="{FF2B5EF4-FFF2-40B4-BE49-F238E27FC236}">
              <a16:creationId xmlns:a16="http://schemas.microsoft.com/office/drawing/2014/main" id="{7484140D-1BD5-4FE5-9681-10842A38B26F}"/>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55" name="テキスト ボックス 554">
          <a:extLst>
            <a:ext uri="{FF2B5EF4-FFF2-40B4-BE49-F238E27FC236}">
              <a16:creationId xmlns:a16="http://schemas.microsoft.com/office/drawing/2014/main" id="{ACA4B8B1-6873-4CB8-9BB7-C01E33138CFB}"/>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56" name="テキスト ボックス 555">
          <a:extLst>
            <a:ext uri="{FF2B5EF4-FFF2-40B4-BE49-F238E27FC236}">
              <a16:creationId xmlns:a16="http://schemas.microsoft.com/office/drawing/2014/main" id="{0B6F7AD5-784A-4C9E-98E9-7AB5B9244083}"/>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57" name="テキスト ボックス 556">
          <a:extLst>
            <a:ext uri="{FF2B5EF4-FFF2-40B4-BE49-F238E27FC236}">
              <a16:creationId xmlns:a16="http://schemas.microsoft.com/office/drawing/2014/main" id="{5F79E14F-06B8-46E6-A3AA-5A3E632A8415}"/>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147320</xdr:rowOff>
    </xdr:from>
    <xdr:to>
      <xdr:col>116</xdr:col>
      <xdr:colOff>114300</xdr:colOff>
      <xdr:row>63</xdr:row>
      <xdr:rowOff>77470</xdr:rowOff>
    </xdr:to>
    <xdr:sp macro="" textlink="">
      <xdr:nvSpPr>
        <xdr:cNvPr id="558" name="楕円 557">
          <a:extLst>
            <a:ext uri="{FF2B5EF4-FFF2-40B4-BE49-F238E27FC236}">
              <a16:creationId xmlns:a16="http://schemas.microsoft.com/office/drawing/2014/main" id="{62707275-C6B4-4BF0-A413-B9B1C98374F2}"/>
            </a:ext>
          </a:extLst>
        </xdr:cNvPr>
        <xdr:cNvSpPr/>
      </xdr:nvSpPr>
      <xdr:spPr>
        <a:xfrm>
          <a:off x="19458940" y="105410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125747</xdr:rowOff>
    </xdr:from>
    <xdr:ext cx="469744" cy="259045"/>
    <xdr:sp macro="" textlink="">
      <xdr:nvSpPr>
        <xdr:cNvPr id="559" name="【保健センター・保健所】&#10;一人当たり面積該当値テキスト">
          <a:extLst>
            <a:ext uri="{FF2B5EF4-FFF2-40B4-BE49-F238E27FC236}">
              <a16:creationId xmlns:a16="http://schemas.microsoft.com/office/drawing/2014/main" id="{BF14E4B3-4B09-4F28-A1E9-77FB456FA472}"/>
            </a:ext>
          </a:extLst>
        </xdr:cNvPr>
        <xdr:cNvSpPr txBox="1"/>
      </xdr:nvSpPr>
      <xdr:spPr>
        <a:xfrm>
          <a:off x="19547840" y="1051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147320</xdr:rowOff>
    </xdr:from>
    <xdr:to>
      <xdr:col>112</xdr:col>
      <xdr:colOff>38100</xdr:colOff>
      <xdr:row>63</xdr:row>
      <xdr:rowOff>77470</xdr:rowOff>
    </xdr:to>
    <xdr:sp macro="" textlink="">
      <xdr:nvSpPr>
        <xdr:cNvPr id="560" name="楕円 559">
          <a:extLst>
            <a:ext uri="{FF2B5EF4-FFF2-40B4-BE49-F238E27FC236}">
              <a16:creationId xmlns:a16="http://schemas.microsoft.com/office/drawing/2014/main" id="{638FE02E-6C00-4BE6-97A8-55BB7060B353}"/>
            </a:ext>
          </a:extLst>
        </xdr:cNvPr>
        <xdr:cNvSpPr/>
      </xdr:nvSpPr>
      <xdr:spPr>
        <a:xfrm>
          <a:off x="18735040" y="105410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26670</xdr:rowOff>
    </xdr:from>
    <xdr:to>
      <xdr:col>116</xdr:col>
      <xdr:colOff>63500</xdr:colOff>
      <xdr:row>63</xdr:row>
      <xdr:rowOff>26670</xdr:rowOff>
    </xdr:to>
    <xdr:cxnSp macro="">
      <xdr:nvCxnSpPr>
        <xdr:cNvPr id="561" name="直線コネクタ 560">
          <a:extLst>
            <a:ext uri="{FF2B5EF4-FFF2-40B4-BE49-F238E27FC236}">
              <a16:creationId xmlns:a16="http://schemas.microsoft.com/office/drawing/2014/main" id="{6BB26BE3-CC5F-4DF2-99B2-9D821AFAFB01}"/>
            </a:ext>
          </a:extLst>
        </xdr:cNvPr>
        <xdr:cNvCxnSpPr/>
      </xdr:nvCxnSpPr>
      <xdr:spPr>
        <a:xfrm>
          <a:off x="18778220" y="1058799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151130</xdr:rowOff>
    </xdr:from>
    <xdr:to>
      <xdr:col>107</xdr:col>
      <xdr:colOff>101600</xdr:colOff>
      <xdr:row>63</xdr:row>
      <xdr:rowOff>81280</xdr:rowOff>
    </xdr:to>
    <xdr:sp macro="" textlink="">
      <xdr:nvSpPr>
        <xdr:cNvPr id="562" name="楕円 561">
          <a:extLst>
            <a:ext uri="{FF2B5EF4-FFF2-40B4-BE49-F238E27FC236}">
              <a16:creationId xmlns:a16="http://schemas.microsoft.com/office/drawing/2014/main" id="{A90341F7-7215-40C1-A81E-510C347C9D7C}"/>
            </a:ext>
          </a:extLst>
        </xdr:cNvPr>
        <xdr:cNvSpPr/>
      </xdr:nvSpPr>
      <xdr:spPr>
        <a:xfrm>
          <a:off x="17937480" y="105448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26670</xdr:rowOff>
    </xdr:from>
    <xdr:to>
      <xdr:col>111</xdr:col>
      <xdr:colOff>177800</xdr:colOff>
      <xdr:row>63</xdr:row>
      <xdr:rowOff>30480</xdr:rowOff>
    </xdr:to>
    <xdr:cxnSp macro="">
      <xdr:nvCxnSpPr>
        <xdr:cNvPr id="563" name="直線コネクタ 562">
          <a:extLst>
            <a:ext uri="{FF2B5EF4-FFF2-40B4-BE49-F238E27FC236}">
              <a16:creationId xmlns:a16="http://schemas.microsoft.com/office/drawing/2014/main" id="{5B8FE27F-7EF7-4574-92AA-56BAAB7745C5}"/>
            </a:ext>
          </a:extLst>
        </xdr:cNvPr>
        <xdr:cNvCxnSpPr/>
      </xdr:nvCxnSpPr>
      <xdr:spPr>
        <a:xfrm flipV="1">
          <a:off x="17988280" y="10587990"/>
          <a:ext cx="78994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154940</xdr:rowOff>
    </xdr:from>
    <xdr:to>
      <xdr:col>102</xdr:col>
      <xdr:colOff>165100</xdr:colOff>
      <xdr:row>63</xdr:row>
      <xdr:rowOff>85090</xdr:rowOff>
    </xdr:to>
    <xdr:sp macro="" textlink="">
      <xdr:nvSpPr>
        <xdr:cNvPr id="564" name="楕円 563">
          <a:extLst>
            <a:ext uri="{FF2B5EF4-FFF2-40B4-BE49-F238E27FC236}">
              <a16:creationId xmlns:a16="http://schemas.microsoft.com/office/drawing/2014/main" id="{43E870F6-A0B9-4808-971B-AA781B000886}"/>
            </a:ext>
          </a:extLst>
        </xdr:cNvPr>
        <xdr:cNvSpPr/>
      </xdr:nvSpPr>
      <xdr:spPr>
        <a:xfrm>
          <a:off x="17162780" y="105486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30480</xdr:rowOff>
    </xdr:from>
    <xdr:to>
      <xdr:col>107</xdr:col>
      <xdr:colOff>50800</xdr:colOff>
      <xdr:row>63</xdr:row>
      <xdr:rowOff>34290</xdr:rowOff>
    </xdr:to>
    <xdr:cxnSp macro="">
      <xdr:nvCxnSpPr>
        <xdr:cNvPr id="565" name="直線コネクタ 564">
          <a:extLst>
            <a:ext uri="{FF2B5EF4-FFF2-40B4-BE49-F238E27FC236}">
              <a16:creationId xmlns:a16="http://schemas.microsoft.com/office/drawing/2014/main" id="{711BD101-3CBE-4134-8546-0A8450C9BA9C}"/>
            </a:ext>
          </a:extLst>
        </xdr:cNvPr>
        <xdr:cNvCxnSpPr/>
      </xdr:nvCxnSpPr>
      <xdr:spPr>
        <a:xfrm flipV="1">
          <a:off x="17213580" y="10591800"/>
          <a:ext cx="7747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154940</xdr:rowOff>
    </xdr:from>
    <xdr:to>
      <xdr:col>98</xdr:col>
      <xdr:colOff>38100</xdr:colOff>
      <xdr:row>63</xdr:row>
      <xdr:rowOff>85090</xdr:rowOff>
    </xdr:to>
    <xdr:sp macro="" textlink="">
      <xdr:nvSpPr>
        <xdr:cNvPr id="566" name="楕円 565">
          <a:extLst>
            <a:ext uri="{FF2B5EF4-FFF2-40B4-BE49-F238E27FC236}">
              <a16:creationId xmlns:a16="http://schemas.microsoft.com/office/drawing/2014/main" id="{E72E1F16-C0E8-4BBA-8E60-DBA9EC258747}"/>
            </a:ext>
          </a:extLst>
        </xdr:cNvPr>
        <xdr:cNvSpPr/>
      </xdr:nvSpPr>
      <xdr:spPr>
        <a:xfrm>
          <a:off x="16388080" y="105486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34290</xdr:rowOff>
    </xdr:from>
    <xdr:to>
      <xdr:col>102</xdr:col>
      <xdr:colOff>114300</xdr:colOff>
      <xdr:row>63</xdr:row>
      <xdr:rowOff>34290</xdr:rowOff>
    </xdr:to>
    <xdr:cxnSp macro="">
      <xdr:nvCxnSpPr>
        <xdr:cNvPr id="567" name="直線コネクタ 566">
          <a:extLst>
            <a:ext uri="{FF2B5EF4-FFF2-40B4-BE49-F238E27FC236}">
              <a16:creationId xmlns:a16="http://schemas.microsoft.com/office/drawing/2014/main" id="{886F484D-DA4C-4073-9444-CDB9DD041C5E}"/>
            </a:ext>
          </a:extLst>
        </xdr:cNvPr>
        <xdr:cNvCxnSpPr/>
      </xdr:nvCxnSpPr>
      <xdr:spPr>
        <a:xfrm>
          <a:off x="16431260" y="1059561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52087</xdr:rowOff>
    </xdr:from>
    <xdr:ext cx="469744" cy="259045"/>
    <xdr:sp macro="" textlink="">
      <xdr:nvSpPr>
        <xdr:cNvPr id="568" name="n_1aveValue【保健センター・保健所】&#10;一人当たり面積">
          <a:extLst>
            <a:ext uri="{FF2B5EF4-FFF2-40B4-BE49-F238E27FC236}">
              <a16:creationId xmlns:a16="http://schemas.microsoft.com/office/drawing/2014/main" id="{359EE471-D599-40ED-BEED-D6AFE0E1010F}"/>
            </a:ext>
          </a:extLst>
        </xdr:cNvPr>
        <xdr:cNvSpPr txBox="1"/>
      </xdr:nvSpPr>
      <xdr:spPr>
        <a:xfrm>
          <a:off x="18561127" y="10110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78757</xdr:rowOff>
    </xdr:from>
    <xdr:ext cx="469744" cy="259045"/>
    <xdr:sp macro="" textlink="">
      <xdr:nvSpPr>
        <xdr:cNvPr id="569" name="n_2aveValue【保健センター・保健所】&#10;一人当たり面積">
          <a:extLst>
            <a:ext uri="{FF2B5EF4-FFF2-40B4-BE49-F238E27FC236}">
              <a16:creationId xmlns:a16="http://schemas.microsoft.com/office/drawing/2014/main" id="{FF7F9304-5EB5-488A-983B-236BEE520D84}"/>
            </a:ext>
          </a:extLst>
        </xdr:cNvPr>
        <xdr:cNvSpPr txBox="1"/>
      </xdr:nvSpPr>
      <xdr:spPr>
        <a:xfrm>
          <a:off x="17776267" y="10137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90187</xdr:rowOff>
    </xdr:from>
    <xdr:ext cx="469744" cy="259045"/>
    <xdr:sp macro="" textlink="">
      <xdr:nvSpPr>
        <xdr:cNvPr id="570" name="n_3aveValue【保健センター・保健所】&#10;一人当たり面積">
          <a:extLst>
            <a:ext uri="{FF2B5EF4-FFF2-40B4-BE49-F238E27FC236}">
              <a16:creationId xmlns:a16="http://schemas.microsoft.com/office/drawing/2014/main" id="{C286E208-2DE3-4FFB-B7DF-9A7738CA303B}"/>
            </a:ext>
          </a:extLst>
        </xdr:cNvPr>
        <xdr:cNvSpPr txBox="1"/>
      </xdr:nvSpPr>
      <xdr:spPr>
        <a:xfrm>
          <a:off x="17001567" y="1014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158767</xdr:rowOff>
    </xdr:from>
    <xdr:ext cx="469744" cy="259045"/>
    <xdr:sp macro="" textlink="">
      <xdr:nvSpPr>
        <xdr:cNvPr id="571" name="n_4aveValue【保健センター・保健所】&#10;一人当たり面積">
          <a:extLst>
            <a:ext uri="{FF2B5EF4-FFF2-40B4-BE49-F238E27FC236}">
              <a16:creationId xmlns:a16="http://schemas.microsoft.com/office/drawing/2014/main" id="{2F80DA34-5AFA-4606-9156-7A4BB2CB3704}"/>
            </a:ext>
          </a:extLst>
        </xdr:cNvPr>
        <xdr:cNvSpPr txBox="1"/>
      </xdr:nvSpPr>
      <xdr:spPr>
        <a:xfrm>
          <a:off x="16226867" y="1004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68597</xdr:rowOff>
    </xdr:from>
    <xdr:ext cx="469744" cy="259045"/>
    <xdr:sp macro="" textlink="">
      <xdr:nvSpPr>
        <xdr:cNvPr id="572" name="n_1mainValue【保健センター・保健所】&#10;一人当たり面積">
          <a:extLst>
            <a:ext uri="{FF2B5EF4-FFF2-40B4-BE49-F238E27FC236}">
              <a16:creationId xmlns:a16="http://schemas.microsoft.com/office/drawing/2014/main" id="{E5720378-E97D-4912-965A-F748F3D324A6}"/>
            </a:ext>
          </a:extLst>
        </xdr:cNvPr>
        <xdr:cNvSpPr txBox="1"/>
      </xdr:nvSpPr>
      <xdr:spPr>
        <a:xfrm>
          <a:off x="18561127" y="10629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72407</xdr:rowOff>
    </xdr:from>
    <xdr:ext cx="469744" cy="259045"/>
    <xdr:sp macro="" textlink="">
      <xdr:nvSpPr>
        <xdr:cNvPr id="573" name="n_2mainValue【保健センター・保健所】&#10;一人当たり面積">
          <a:extLst>
            <a:ext uri="{FF2B5EF4-FFF2-40B4-BE49-F238E27FC236}">
              <a16:creationId xmlns:a16="http://schemas.microsoft.com/office/drawing/2014/main" id="{65F6A87C-F9C6-415D-8C00-49E6080013EB}"/>
            </a:ext>
          </a:extLst>
        </xdr:cNvPr>
        <xdr:cNvSpPr txBox="1"/>
      </xdr:nvSpPr>
      <xdr:spPr>
        <a:xfrm>
          <a:off x="17776267" y="1063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76217</xdr:rowOff>
    </xdr:from>
    <xdr:ext cx="469744" cy="259045"/>
    <xdr:sp macro="" textlink="">
      <xdr:nvSpPr>
        <xdr:cNvPr id="574" name="n_3mainValue【保健センター・保健所】&#10;一人当たり面積">
          <a:extLst>
            <a:ext uri="{FF2B5EF4-FFF2-40B4-BE49-F238E27FC236}">
              <a16:creationId xmlns:a16="http://schemas.microsoft.com/office/drawing/2014/main" id="{58F37324-3BCA-4086-B934-0F6B53E402CC}"/>
            </a:ext>
          </a:extLst>
        </xdr:cNvPr>
        <xdr:cNvSpPr txBox="1"/>
      </xdr:nvSpPr>
      <xdr:spPr>
        <a:xfrm>
          <a:off x="17001567" y="10637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76217</xdr:rowOff>
    </xdr:from>
    <xdr:ext cx="469744" cy="259045"/>
    <xdr:sp macro="" textlink="">
      <xdr:nvSpPr>
        <xdr:cNvPr id="575" name="n_4mainValue【保健センター・保健所】&#10;一人当たり面積">
          <a:extLst>
            <a:ext uri="{FF2B5EF4-FFF2-40B4-BE49-F238E27FC236}">
              <a16:creationId xmlns:a16="http://schemas.microsoft.com/office/drawing/2014/main" id="{55410BF1-4310-4863-A223-0DD498CD60C8}"/>
            </a:ext>
          </a:extLst>
        </xdr:cNvPr>
        <xdr:cNvSpPr txBox="1"/>
      </xdr:nvSpPr>
      <xdr:spPr>
        <a:xfrm>
          <a:off x="16226867" y="10637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76" name="正方形/長方形 575">
          <a:extLst>
            <a:ext uri="{FF2B5EF4-FFF2-40B4-BE49-F238E27FC236}">
              <a16:creationId xmlns:a16="http://schemas.microsoft.com/office/drawing/2014/main" id="{52AD6D16-78F2-490F-B3B5-078D99DCF684}"/>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77" name="正方形/長方形 576">
          <a:extLst>
            <a:ext uri="{FF2B5EF4-FFF2-40B4-BE49-F238E27FC236}">
              <a16:creationId xmlns:a16="http://schemas.microsoft.com/office/drawing/2014/main" id="{46AE3879-697F-450F-A5DE-9F1A53E35A5D}"/>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78" name="正方形/長方形 577">
          <a:extLst>
            <a:ext uri="{FF2B5EF4-FFF2-40B4-BE49-F238E27FC236}">
              <a16:creationId xmlns:a16="http://schemas.microsoft.com/office/drawing/2014/main" id="{554F5CBA-52C1-43C8-8D0A-860E3A7182EA}"/>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79" name="正方形/長方形 578">
          <a:extLst>
            <a:ext uri="{FF2B5EF4-FFF2-40B4-BE49-F238E27FC236}">
              <a16:creationId xmlns:a16="http://schemas.microsoft.com/office/drawing/2014/main" id="{C72F7DF3-F072-43F2-9B8A-EC1003075AF8}"/>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80" name="正方形/長方形 579">
          <a:extLst>
            <a:ext uri="{FF2B5EF4-FFF2-40B4-BE49-F238E27FC236}">
              <a16:creationId xmlns:a16="http://schemas.microsoft.com/office/drawing/2014/main" id="{668CC07D-C65D-448D-B29A-B45D0E164829}"/>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81" name="正方形/長方形 580">
          <a:extLst>
            <a:ext uri="{FF2B5EF4-FFF2-40B4-BE49-F238E27FC236}">
              <a16:creationId xmlns:a16="http://schemas.microsoft.com/office/drawing/2014/main" id="{6DB46FC8-97BA-4792-9A39-C6032EFA3816}"/>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82" name="正方形/長方形 581">
          <a:extLst>
            <a:ext uri="{FF2B5EF4-FFF2-40B4-BE49-F238E27FC236}">
              <a16:creationId xmlns:a16="http://schemas.microsoft.com/office/drawing/2014/main" id="{6479A78E-7BD1-4F47-BDD0-224EFFD9D4DC}"/>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83" name="正方形/長方形 582">
          <a:extLst>
            <a:ext uri="{FF2B5EF4-FFF2-40B4-BE49-F238E27FC236}">
              <a16:creationId xmlns:a16="http://schemas.microsoft.com/office/drawing/2014/main" id="{1BEDE540-E4B2-46B0-9784-11C1A9189434}"/>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84" name="テキスト ボックス 583">
          <a:extLst>
            <a:ext uri="{FF2B5EF4-FFF2-40B4-BE49-F238E27FC236}">
              <a16:creationId xmlns:a16="http://schemas.microsoft.com/office/drawing/2014/main" id="{554893AD-3CD2-4942-8370-1EDE926347EE}"/>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85" name="直線コネクタ 584">
          <a:extLst>
            <a:ext uri="{FF2B5EF4-FFF2-40B4-BE49-F238E27FC236}">
              <a16:creationId xmlns:a16="http://schemas.microsoft.com/office/drawing/2014/main" id="{4DAF78A2-534C-4F78-AF87-A81AA128ADD2}"/>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86" name="テキスト ボックス 585">
          <a:extLst>
            <a:ext uri="{FF2B5EF4-FFF2-40B4-BE49-F238E27FC236}">
              <a16:creationId xmlns:a16="http://schemas.microsoft.com/office/drawing/2014/main" id="{DB92A548-8149-40A7-AAF9-A43D9972C92F}"/>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87" name="直線コネクタ 586">
          <a:extLst>
            <a:ext uri="{FF2B5EF4-FFF2-40B4-BE49-F238E27FC236}">
              <a16:creationId xmlns:a16="http://schemas.microsoft.com/office/drawing/2014/main" id="{BBB0AB52-CFF2-45B1-B34D-E804FF50A5FD}"/>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88" name="テキスト ボックス 587">
          <a:extLst>
            <a:ext uri="{FF2B5EF4-FFF2-40B4-BE49-F238E27FC236}">
              <a16:creationId xmlns:a16="http://schemas.microsoft.com/office/drawing/2014/main" id="{146DFC80-8015-4D5D-8EF9-F08873EE93FA}"/>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89" name="直線コネクタ 588">
          <a:extLst>
            <a:ext uri="{FF2B5EF4-FFF2-40B4-BE49-F238E27FC236}">
              <a16:creationId xmlns:a16="http://schemas.microsoft.com/office/drawing/2014/main" id="{3898A682-CF74-40FE-9D03-31D8A46783A9}"/>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90" name="テキスト ボックス 589">
          <a:extLst>
            <a:ext uri="{FF2B5EF4-FFF2-40B4-BE49-F238E27FC236}">
              <a16:creationId xmlns:a16="http://schemas.microsoft.com/office/drawing/2014/main" id="{C57762C7-7A91-49F4-B910-D7A717D43ACD}"/>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91" name="直線コネクタ 590">
          <a:extLst>
            <a:ext uri="{FF2B5EF4-FFF2-40B4-BE49-F238E27FC236}">
              <a16:creationId xmlns:a16="http://schemas.microsoft.com/office/drawing/2014/main" id="{15445329-2C5E-49D2-A3E9-4EF80592C430}"/>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92" name="テキスト ボックス 591">
          <a:extLst>
            <a:ext uri="{FF2B5EF4-FFF2-40B4-BE49-F238E27FC236}">
              <a16:creationId xmlns:a16="http://schemas.microsoft.com/office/drawing/2014/main" id="{67658C8B-5CC7-42B9-AE59-06BFA1AEBA46}"/>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93" name="直線コネクタ 592">
          <a:extLst>
            <a:ext uri="{FF2B5EF4-FFF2-40B4-BE49-F238E27FC236}">
              <a16:creationId xmlns:a16="http://schemas.microsoft.com/office/drawing/2014/main" id="{28A13FC4-1C7C-4D93-803C-6339E73468EB}"/>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94" name="テキスト ボックス 593">
          <a:extLst>
            <a:ext uri="{FF2B5EF4-FFF2-40B4-BE49-F238E27FC236}">
              <a16:creationId xmlns:a16="http://schemas.microsoft.com/office/drawing/2014/main" id="{359ED9AD-9BB5-4CD4-B503-558E94DB5B7E}"/>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95" name="直線コネクタ 594">
          <a:extLst>
            <a:ext uri="{FF2B5EF4-FFF2-40B4-BE49-F238E27FC236}">
              <a16:creationId xmlns:a16="http://schemas.microsoft.com/office/drawing/2014/main" id="{14BD8537-AC7D-4F2F-AE42-B9364F12611B}"/>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96" name="テキスト ボックス 595">
          <a:extLst>
            <a:ext uri="{FF2B5EF4-FFF2-40B4-BE49-F238E27FC236}">
              <a16:creationId xmlns:a16="http://schemas.microsoft.com/office/drawing/2014/main" id="{28789B02-96DA-4C39-B52D-1B03366EE425}"/>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97" name="直線コネクタ 596">
          <a:extLst>
            <a:ext uri="{FF2B5EF4-FFF2-40B4-BE49-F238E27FC236}">
              <a16:creationId xmlns:a16="http://schemas.microsoft.com/office/drawing/2014/main" id="{D3D5A411-647F-44E8-A44B-38D907DFF5DC}"/>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98" name="テキスト ボックス 597">
          <a:extLst>
            <a:ext uri="{FF2B5EF4-FFF2-40B4-BE49-F238E27FC236}">
              <a16:creationId xmlns:a16="http://schemas.microsoft.com/office/drawing/2014/main" id="{3E1B21EB-B169-4E8B-9E47-8B807E70E854}"/>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99" name="【消防施設】&#10;有形固定資産減価償却率グラフ枠">
          <a:extLst>
            <a:ext uri="{FF2B5EF4-FFF2-40B4-BE49-F238E27FC236}">
              <a16:creationId xmlns:a16="http://schemas.microsoft.com/office/drawing/2014/main" id="{C1853B7E-8F20-4330-98D8-A0062C7803F1}"/>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49530</xdr:rowOff>
    </xdr:from>
    <xdr:to>
      <xdr:col>85</xdr:col>
      <xdr:colOff>126364</xdr:colOff>
      <xdr:row>86</xdr:row>
      <xdr:rowOff>17145</xdr:rowOff>
    </xdr:to>
    <xdr:cxnSp macro="">
      <xdr:nvCxnSpPr>
        <xdr:cNvPr id="600" name="直線コネクタ 599">
          <a:extLst>
            <a:ext uri="{FF2B5EF4-FFF2-40B4-BE49-F238E27FC236}">
              <a16:creationId xmlns:a16="http://schemas.microsoft.com/office/drawing/2014/main" id="{472E43F2-EB73-4A8E-9A94-49539CBBE71E}"/>
            </a:ext>
          </a:extLst>
        </xdr:cNvPr>
        <xdr:cNvCxnSpPr/>
      </xdr:nvCxnSpPr>
      <xdr:spPr>
        <a:xfrm flipV="1">
          <a:off x="14375764" y="13125450"/>
          <a:ext cx="0" cy="13087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20972</xdr:rowOff>
    </xdr:from>
    <xdr:ext cx="405111" cy="259045"/>
    <xdr:sp macro="" textlink="">
      <xdr:nvSpPr>
        <xdr:cNvPr id="601" name="【消防施設】&#10;有形固定資産減価償却率最小値テキスト">
          <a:extLst>
            <a:ext uri="{FF2B5EF4-FFF2-40B4-BE49-F238E27FC236}">
              <a16:creationId xmlns:a16="http://schemas.microsoft.com/office/drawing/2014/main" id="{0FC2FAC1-3378-4A66-845F-9E7C3D3EDBD8}"/>
            </a:ext>
          </a:extLst>
        </xdr:cNvPr>
        <xdr:cNvSpPr txBox="1"/>
      </xdr:nvSpPr>
      <xdr:spPr>
        <a:xfrm>
          <a:off x="14414500" y="14438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17145</xdr:rowOff>
    </xdr:from>
    <xdr:to>
      <xdr:col>86</xdr:col>
      <xdr:colOff>25400</xdr:colOff>
      <xdr:row>86</xdr:row>
      <xdr:rowOff>17145</xdr:rowOff>
    </xdr:to>
    <xdr:cxnSp macro="">
      <xdr:nvCxnSpPr>
        <xdr:cNvPr id="602" name="直線コネクタ 601">
          <a:extLst>
            <a:ext uri="{FF2B5EF4-FFF2-40B4-BE49-F238E27FC236}">
              <a16:creationId xmlns:a16="http://schemas.microsoft.com/office/drawing/2014/main" id="{F8A4E5B7-26C8-4851-B97B-6420EEA5F0E2}"/>
            </a:ext>
          </a:extLst>
        </xdr:cNvPr>
        <xdr:cNvCxnSpPr/>
      </xdr:nvCxnSpPr>
      <xdr:spPr>
        <a:xfrm>
          <a:off x="14287500" y="144341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167657</xdr:rowOff>
    </xdr:from>
    <xdr:ext cx="405111" cy="259045"/>
    <xdr:sp macro="" textlink="">
      <xdr:nvSpPr>
        <xdr:cNvPr id="603" name="【消防施設】&#10;有形固定資産減価償却率最大値テキスト">
          <a:extLst>
            <a:ext uri="{FF2B5EF4-FFF2-40B4-BE49-F238E27FC236}">
              <a16:creationId xmlns:a16="http://schemas.microsoft.com/office/drawing/2014/main" id="{F73E113D-5EAB-4576-A9A8-5E71AEF64A63}"/>
            </a:ext>
          </a:extLst>
        </xdr:cNvPr>
        <xdr:cNvSpPr txBox="1"/>
      </xdr:nvSpPr>
      <xdr:spPr>
        <a:xfrm>
          <a:off x="14414500" y="12908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49530</xdr:rowOff>
    </xdr:from>
    <xdr:to>
      <xdr:col>86</xdr:col>
      <xdr:colOff>25400</xdr:colOff>
      <xdr:row>78</xdr:row>
      <xdr:rowOff>49530</xdr:rowOff>
    </xdr:to>
    <xdr:cxnSp macro="">
      <xdr:nvCxnSpPr>
        <xdr:cNvPr id="604" name="直線コネクタ 603">
          <a:extLst>
            <a:ext uri="{FF2B5EF4-FFF2-40B4-BE49-F238E27FC236}">
              <a16:creationId xmlns:a16="http://schemas.microsoft.com/office/drawing/2014/main" id="{E2EA2F16-9649-48F8-A3AB-FFBC89E7A206}"/>
            </a:ext>
          </a:extLst>
        </xdr:cNvPr>
        <xdr:cNvCxnSpPr/>
      </xdr:nvCxnSpPr>
      <xdr:spPr>
        <a:xfrm>
          <a:off x="14287500" y="131254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27322</xdr:rowOff>
    </xdr:from>
    <xdr:ext cx="405111" cy="259045"/>
    <xdr:sp macro="" textlink="">
      <xdr:nvSpPr>
        <xdr:cNvPr id="605" name="【消防施設】&#10;有形固定資産減価償却率平均値テキスト">
          <a:extLst>
            <a:ext uri="{FF2B5EF4-FFF2-40B4-BE49-F238E27FC236}">
              <a16:creationId xmlns:a16="http://schemas.microsoft.com/office/drawing/2014/main" id="{B6E23010-9458-4DB0-A2AF-62FD22D073E5}"/>
            </a:ext>
          </a:extLst>
        </xdr:cNvPr>
        <xdr:cNvSpPr txBox="1"/>
      </xdr:nvSpPr>
      <xdr:spPr>
        <a:xfrm>
          <a:off x="14414500" y="136061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4445</xdr:rowOff>
    </xdr:from>
    <xdr:to>
      <xdr:col>85</xdr:col>
      <xdr:colOff>177800</xdr:colOff>
      <xdr:row>82</xdr:row>
      <xdr:rowOff>106045</xdr:rowOff>
    </xdr:to>
    <xdr:sp macro="" textlink="">
      <xdr:nvSpPr>
        <xdr:cNvPr id="606" name="フローチャート: 判断 605">
          <a:extLst>
            <a:ext uri="{FF2B5EF4-FFF2-40B4-BE49-F238E27FC236}">
              <a16:creationId xmlns:a16="http://schemas.microsoft.com/office/drawing/2014/main" id="{DB4B67E2-E037-49B6-87AA-478D911C6F14}"/>
            </a:ext>
          </a:extLst>
        </xdr:cNvPr>
        <xdr:cNvSpPr/>
      </xdr:nvSpPr>
      <xdr:spPr>
        <a:xfrm>
          <a:off x="14325600" y="13750925"/>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133986</xdr:rowOff>
    </xdr:from>
    <xdr:to>
      <xdr:col>81</xdr:col>
      <xdr:colOff>101600</xdr:colOff>
      <xdr:row>82</xdr:row>
      <xdr:rowOff>64136</xdr:rowOff>
    </xdr:to>
    <xdr:sp macro="" textlink="">
      <xdr:nvSpPr>
        <xdr:cNvPr id="607" name="フローチャート: 判断 606">
          <a:extLst>
            <a:ext uri="{FF2B5EF4-FFF2-40B4-BE49-F238E27FC236}">
              <a16:creationId xmlns:a16="http://schemas.microsoft.com/office/drawing/2014/main" id="{DAE2B29A-EF7D-49E9-B41F-F9B65934AC24}"/>
            </a:ext>
          </a:extLst>
        </xdr:cNvPr>
        <xdr:cNvSpPr/>
      </xdr:nvSpPr>
      <xdr:spPr>
        <a:xfrm>
          <a:off x="13578840" y="137128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133986</xdr:rowOff>
    </xdr:from>
    <xdr:to>
      <xdr:col>76</xdr:col>
      <xdr:colOff>165100</xdr:colOff>
      <xdr:row>82</xdr:row>
      <xdr:rowOff>64136</xdr:rowOff>
    </xdr:to>
    <xdr:sp macro="" textlink="">
      <xdr:nvSpPr>
        <xdr:cNvPr id="608" name="フローチャート: 判断 607">
          <a:extLst>
            <a:ext uri="{FF2B5EF4-FFF2-40B4-BE49-F238E27FC236}">
              <a16:creationId xmlns:a16="http://schemas.microsoft.com/office/drawing/2014/main" id="{E25AA4AF-9CE1-466A-896B-1EF648495D5D}"/>
            </a:ext>
          </a:extLst>
        </xdr:cNvPr>
        <xdr:cNvSpPr/>
      </xdr:nvSpPr>
      <xdr:spPr>
        <a:xfrm>
          <a:off x="12804140" y="137128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57786</xdr:rowOff>
    </xdr:from>
    <xdr:to>
      <xdr:col>72</xdr:col>
      <xdr:colOff>38100</xdr:colOff>
      <xdr:row>81</xdr:row>
      <xdr:rowOff>159386</xdr:rowOff>
    </xdr:to>
    <xdr:sp macro="" textlink="">
      <xdr:nvSpPr>
        <xdr:cNvPr id="609" name="フローチャート: 判断 608">
          <a:extLst>
            <a:ext uri="{FF2B5EF4-FFF2-40B4-BE49-F238E27FC236}">
              <a16:creationId xmlns:a16="http://schemas.microsoft.com/office/drawing/2014/main" id="{882A648F-8305-47A8-8690-972FC3671CC2}"/>
            </a:ext>
          </a:extLst>
        </xdr:cNvPr>
        <xdr:cNvSpPr/>
      </xdr:nvSpPr>
      <xdr:spPr>
        <a:xfrm>
          <a:off x="12029440" y="1363662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111125</xdr:rowOff>
    </xdr:from>
    <xdr:to>
      <xdr:col>67</xdr:col>
      <xdr:colOff>101600</xdr:colOff>
      <xdr:row>82</xdr:row>
      <xdr:rowOff>41275</xdr:rowOff>
    </xdr:to>
    <xdr:sp macro="" textlink="">
      <xdr:nvSpPr>
        <xdr:cNvPr id="610" name="フローチャート: 判断 609">
          <a:extLst>
            <a:ext uri="{FF2B5EF4-FFF2-40B4-BE49-F238E27FC236}">
              <a16:creationId xmlns:a16="http://schemas.microsoft.com/office/drawing/2014/main" id="{E0DE849C-BEAF-4B5C-AF91-98C58F45D884}"/>
            </a:ext>
          </a:extLst>
        </xdr:cNvPr>
        <xdr:cNvSpPr/>
      </xdr:nvSpPr>
      <xdr:spPr>
        <a:xfrm>
          <a:off x="11231880" y="136899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11" name="テキスト ボックス 610">
          <a:extLst>
            <a:ext uri="{FF2B5EF4-FFF2-40B4-BE49-F238E27FC236}">
              <a16:creationId xmlns:a16="http://schemas.microsoft.com/office/drawing/2014/main" id="{C2502382-2E1A-4E0D-B956-DBD4AA935DAF}"/>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12" name="テキスト ボックス 611">
          <a:extLst>
            <a:ext uri="{FF2B5EF4-FFF2-40B4-BE49-F238E27FC236}">
              <a16:creationId xmlns:a16="http://schemas.microsoft.com/office/drawing/2014/main" id="{745B2706-ACC9-4374-8112-EEB04A784C0A}"/>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13" name="テキスト ボックス 612">
          <a:extLst>
            <a:ext uri="{FF2B5EF4-FFF2-40B4-BE49-F238E27FC236}">
              <a16:creationId xmlns:a16="http://schemas.microsoft.com/office/drawing/2014/main" id="{E36A88CA-7277-45A4-97ED-BB02E04D46AE}"/>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14" name="テキスト ボックス 613">
          <a:extLst>
            <a:ext uri="{FF2B5EF4-FFF2-40B4-BE49-F238E27FC236}">
              <a16:creationId xmlns:a16="http://schemas.microsoft.com/office/drawing/2014/main" id="{A9E0032E-D90D-4626-A65F-6E953CDA9212}"/>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15" name="テキスト ボックス 614">
          <a:extLst>
            <a:ext uri="{FF2B5EF4-FFF2-40B4-BE49-F238E27FC236}">
              <a16:creationId xmlns:a16="http://schemas.microsoft.com/office/drawing/2014/main" id="{2131AB30-F9BC-4B13-B94B-E7845E3668D9}"/>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168275</xdr:rowOff>
    </xdr:from>
    <xdr:to>
      <xdr:col>85</xdr:col>
      <xdr:colOff>177800</xdr:colOff>
      <xdr:row>84</xdr:row>
      <xdr:rowOff>98425</xdr:rowOff>
    </xdr:to>
    <xdr:sp macro="" textlink="">
      <xdr:nvSpPr>
        <xdr:cNvPr id="616" name="楕円 615">
          <a:extLst>
            <a:ext uri="{FF2B5EF4-FFF2-40B4-BE49-F238E27FC236}">
              <a16:creationId xmlns:a16="http://schemas.microsoft.com/office/drawing/2014/main" id="{2745FB4A-EF0A-4C77-8EF9-BDE76843024A}"/>
            </a:ext>
          </a:extLst>
        </xdr:cNvPr>
        <xdr:cNvSpPr/>
      </xdr:nvSpPr>
      <xdr:spPr>
        <a:xfrm>
          <a:off x="14325600" y="1408239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146702</xdr:rowOff>
    </xdr:from>
    <xdr:ext cx="405111" cy="259045"/>
    <xdr:sp macro="" textlink="">
      <xdr:nvSpPr>
        <xdr:cNvPr id="617" name="【消防施設】&#10;有形固定資産減価償却率該当値テキスト">
          <a:extLst>
            <a:ext uri="{FF2B5EF4-FFF2-40B4-BE49-F238E27FC236}">
              <a16:creationId xmlns:a16="http://schemas.microsoft.com/office/drawing/2014/main" id="{F9635C9A-40EB-4BC1-8747-B54D73E91E0E}"/>
            </a:ext>
          </a:extLst>
        </xdr:cNvPr>
        <xdr:cNvSpPr txBox="1"/>
      </xdr:nvSpPr>
      <xdr:spPr>
        <a:xfrm>
          <a:off x="14414500" y="14060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113030</xdr:rowOff>
    </xdr:from>
    <xdr:to>
      <xdr:col>81</xdr:col>
      <xdr:colOff>101600</xdr:colOff>
      <xdr:row>84</xdr:row>
      <xdr:rowOff>43180</xdr:rowOff>
    </xdr:to>
    <xdr:sp macro="" textlink="">
      <xdr:nvSpPr>
        <xdr:cNvPr id="618" name="楕円 617">
          <a:extLst>
            <a:ext uri="{FF2B5EF4-FFF2-40B4-BE49-F238E27FC236}">
              <a16:creationId xmlns:a16="http://schemas.microsoft.com/office/drawing/2014/main" id="{AC174F60-9AF5-4152-BE22-940332DE2529}"/>
            </a:ext>
          </a:extLst>
        </xdr:cNvPr>
        <xdr:cNvSpPr/>
      </xdr:nvSpPr>
      <xdr:spPr>
        <a:xfrm>
          <a:off x="13578840" y="140271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163830</xdr:rowOff>
    </xdr:from>
    <xdr:to>
      <xdr:col>85</xdr:col>
      <xdr:colOff>127000</xdr:colOff>
      <xdr:row>84</xdr:row>
      <xdr:rowOff>47625</xdr:rowOff>
    </xdr:to>
    <xdr:cxnSp macro="">
      <xdr:nvCxnSpPr>
        <xdr:cNvPr id="619" name="直線コネクタ 618">
          <a:extLst>
            <a:ext uri="{FF2B5EF4-FFF2-40B4-BE49-F238E27FC236}">
              <a16:creationId xmlns:a16="http://schemas.microsoft.com/office/drawing/2014/main" id="{4323D0FC-1694-4CDB-9CF7-556203F8719F}"/>
            </a:ext>
          </a:extLst>
        </xdr:cNvPr>
        <xdr:cNvCxnSpPr/>
      </xdr:nvCxnSpPr>
      <xdr:spPr>
        <a:xfrm>
          <a:off x="13629640" y="14077950"/>
          <a:ext cx="74676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53975</xdr:rowOff>
    </xdr:from>
    <xdr:to>
      <xdr:col>76</xdr:col>
      <xdr:colOff>165100</xdr:colOff>
      <xdr:row>83</xdr:row>
      <xdr:rowOff>155575</xdr:rowOff>
    </xdr:to>
    <xdr:sp macro="" textlink="">
      <xdr:nvSpPr>
        <xdr:cNvPr id="620" name="楕円 619">
          <a:extLst>
            <a:ext uri="{FF2B5EF4-FFF2-40B4-BE49-F238E27FC236}">
              <a16:creationId xmlns:a16="http://schemas.microsoft.com/office/drawing/2014/main" id="{E29E97B4-B874-417E-B30F-1835B81F7E5B}"/>
            </a:ext>
          </a:extLst>
        </xdr:cNvPr>
        <xdr:cNvSpPr/>
      </xdr:nvSpPr>
      <xdr:spPr>
        <a:xfrm>
          <a:off x="12804140" y="1396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104775</xdr:rowOff>
    </xdr:from>
    <xdr:to>
      <xdr:col>81</xdr:col>
      <xdr:colOff>50800</xdr:colOff>
      <xdr:row>83</xdr:row>
      <xdr:rowOff>163830</xdr:rowOff>
    </xdr:to>
    <xdr:cxnSp macro="">
      <xdr:nvCxnSpPr>
        <xdr:cNvPr id="621" name="直線コネクタ 620">
          <a:extLst>
            <a:ext uri="{FF2B5EF4-FFF2-40B4-BE49-F238E27FC236}">
              <a16:creationId xmlns:a16="http://schemas.microsoft.com/office/drawing/2014/main" id="{5E30FA6A-2DAB-4160-AFDA-0F93805FEE96}"/>
            </a:ext>
          </a:extLst>
        </xdr:cNvPr>
        <xdr:cNvCxnSpPr/>
      </xdr:nvCxnSpPr>
      <xdr:spPr>
        <a:xfrm>
          <a:off x="12854940" y="14018895"/>
          <a:ext cx="7747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25400</xdr:rowOff>
    </xdr:from>
    <xdr:to>
      <xdr:col>72</xdr:col>
      <xdr:colOff>38100</xdr:colOff>
      <xdr:row>83</xdr:row>
      <xdr:rowOff>127000</xdr:rowOff>
    </xdr:to>
    <xdr:sp macro="" textlink="">
      <xdr:nvSpPr>
        <xdr:cNvPr id="622" name="楕円 621">
          <a:extLst>
            <a:ext uri="{FF2B5EF4-FFF2-40B4-BE49-F238E27FC236}">
              <a16:creationId xmlns:a16="http://schemas.microsoft.com/office/drawing/2014/main" id="{EFC12C27-8810-42C1-B31C-98BFE92695C5}"/>
            </a:ext>
          </a:extLst>
        </xdr:cNvPr>
        <xdr:cNvSpPr/>
      </xdr:nvSpPr>
      <xdr:spPr>
        <a:xfrm>
          <a:off x="12029440" y="1393952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76200</xdr:rowOff>
    </xdr:from>
    <xdr:to>
      <xdr:col>76</xdr:col>
      <xdr:colOff>114300</xdr:colOff>
      <xdr:row>83</xdr:row>
      <xdr:rowOff>104775</xdr:rowOff>
    </xdr:to>
    <xdr:cxnSp macro="">
      <xdr:nvCxnSpPr>
        <xdr:cNvPr id="623" name="直線コネクタ 622">
          <a:extLst>
            <a:ext uri="{FF2B5EF4-FFF2-40B4-BE49-F238E27FC236}">
              <a16:creationId xmlns:a16="http://schemas.microsoft.com/office/drawing/2014/main" id="{1F465153-EF3F-414F-B3D7-CFC925E3CE92}"/>
            </a:ext>
          </a:extLst>
        </xdr:cNvPr>
        <xdr:cNvCxnSpPr/>
      </xdr:nvCxnSpPr>
      <xdr:spPr>
        <a:xfrm>
          <a:off x="12072620" y="13990320"/>
          <a:ext cx="78232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132080</xdr:rowOff>
    </xdr:from>
    <xdr:to>
      <xdr:col>67</xdr:col>
      <xdr:colOff>101600</xdr:colOff>
      <xdr:row>83</xdr:row>
      <xdr:rowOff>62230</xdr:rowOff>
    </xdr:to>
    <xdr:sp macro="" textlink="">
      <xdr:nvSpPr>
        <xdr:cNvPr id="624" name="楕円 623">
          <a:extLst>
            <a:ext uri="{FF2B5EF4-FFF2-40B4-BE49-F238E27FC236}">
              <a16:creationId xmlns:a16="http://schemas.microsoft.com/office/drawing/2014/main" id="{659B9644-E596-44EE-ACEB-22E148829C59}"/>
            </a:ext>
          </a:extLst>
        </xdr:cNvPr>
        <xdr:cNvSpPr/>
      </xdr:nvSpPr>
      <xdr:spPr>
        <a:xfrm>
          <a:off x="11231880" y="138785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11430</xdr:rowOff>
    </xdr:from>
    <xdr:to>
      <xdr:col>71</xdr:col>
      <xdr:colOff>177800</xdr:colOff>
      <xdr:row>83</xdr:row>
      <xdr:rowOff>76200</xdr:rowOff>
    </xdr:to>
    <xdr:cxnSp macro="">
      <xdr:nvCxnSpPr>
        <xdr:cNvPr id="625" name="直線コネクタ 624">
          <a:extLst>
            <a:ext uri="{FF2B5EF4-FFF2-40B4-BE49-F238E27FC236}">
              <a16:creationId xmlns:a16="http://schemas.microsoft.com/office/drawing/2014/main" id="{EE1D2487-A2C1-4036-9405-65068D9D53FE}"/>
            </a:ext>
          </a:extLst>
        </xdr:cNvPr>
        <xdr:cNvCxnSpPr/>
      </xdr:nvCxnSpPr>
      <xdr:spPr>
        <a:xfrm>
          <a:off x="11282680" y="13925550"/>
          <a:ext cx="78994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80663</xdr:rowOff>
    </xdr:from>
    <xdr:ext cx="405111" cy="259045"/>
    <xdr:sp macro="" textlink="">
      <xdr:nvSpPr>
        <xdr:cNvPr id="626" name="n_1aveValue【消防施設】&#10;有形固定資産減価償却率">
          <a:extLst>
            <a:ext uri="{FF2B5EF4-FFF2-40B4-BE49-F238E27FC236}">
              <a16:creationId xmlns:a16="http://schemas.microsoft.com/office/drawing/2014/main" id="{1765EFFE-A334-48F2-8D17-49EDE800EBC0}"/>
            </a:ext>
          </a:extLst>
        </xdr:cNvPr>
        <xdr:cNvSpPr txBox="1"/>
      </xdr:nvSpPr>
      <xdr:spPr>
        <a:xfrm>
          <a:off x="13437244" y="13491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80663</xdr:rowOff>
    </xdr:from>
    <xdr:ext cx="405111" cy="259045"/>
    <xdr:sp macro="" textlink="">
      <xdr:nvSpPr>
        <xdr:cNvPr id="627" name="n_2aveValue【消防施設】&#10;有形固定資産減価償却率">
          <a:extLst>
            <a:ext uri="{FF2B5EF4-FFF2-40B4-BE49-F238E27FC236}">
              <a16:creationId xmlns:a16="http://schemas.microsoft.com/office/drawing/2014/main" id="{E37C7CEF-1315-4D70-ADC8-FE62E36849CD}"/>
            </a:ext>
          </a:extLst>
        </xdr:cNvPr>
        <xdr:cNvSpPr txBox="1"/>
      </xdr:nvSpPr>
      <xdr:spPr>
        <a:xfrm>
          <a:off x="12675244" y="13491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4463</xdr:rowOff>
    </xdr:from>
    <xdr:ext cx="405111" cy="259045"/>
    <xdr:sp macro="" textlink="">
      <xdr:nvSpPr>
        <xdr:cNvPr id="628" name="n_3aveValue【消防施設】&#10;有形固定資産減価償却率">
          <a:extLst>
            <a:ext uri="{FF2B5EF4-FFF2-40B4-BE49-F238E27FC236}">
              <a16:creationId xmlns:a16="http://schemas.microsoft.com/office/drawing/2014/main" id="{6A6E6263-18D5-4411-94F7-63B2364D9F47}"/>
            </a:ext>
          </a:extLst>
        </xdr:cNvPr>
        <xdr:cNvSpPr txBox="1"/>
      </xdr:nvSpPr>
      <xdr:spPr>
        <a:xfrm>
          <a:off x="11900544" y="13415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57802</xdr:rowOff>
    </xdr:from>
    <xdr:ext cx="405111" cy="259045"/>
    <xdr:sp macro="" textlink="">
      <xdr:nvSpPr>
        <xdr:cNvPr id="629" name="n_4aveValue【消防施設】&#10;有形固定資産減価償却率">
          <a:extLst>
            <a:ext uri="{FF2B5EF4-FFF2-40B4-BE49-F238E27FC236}">
              <a16:creationId xmlns:a16="http://schemas.microsoft.com/office/drawing/2014/main" id="{55282535-C6F6-4B30-BC45-988D644B2AAD}"/>
            </a:ext>
          </a:extLst>
        </xdr:cNvPr>
        <xdr:cNvSpPr txBox="1"/>
      </xdr:nvSpPr>
      <xdr:spPr>
        <a:xfrm>
          <a:off x="11102984" y="13469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34307</xdr:rowOff>
    </xdr:from>
    <xdr:ext cx="405111" cy="259045"/>
    <xdr:sp macro="" textlink="">
      <xdr:nvSpPr>
        <xdr:cNvPr id="630" name="n_1mainValue【消防施設】&#10;有形固定資産減価償却率">
          <a:extLst>
            <a:ext uri="{FF2B5EF4-FFF2-40B4-BE49-F238E27FC236}">
              <a16:creationId xmlns:a16="http://schemas.microsoft.com/office/drawing/2014/main" id="{E76B00FA-F704-403A-85FD-BEFA24EE3132}"/>
            </a:ext>
          </a:extLst>
        </xdr:cNvPr>
        <xdr:cNvSpPr txBox="1"/>
      </xdr:nvSpPr>
      <xdr:spPr>
        <a:xfrm>
          <a:off x="13437244" y="14116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146702</xdr:rowOff>
    </xdr:from>
    <xdr:ext cx="405111" cy="259045"/>
    <xdr:sp macro="" textlink="">
      <xdr:nvSpPr>
        <xdr:cNvPr id="631" name="n_2mainValue【消防施設】&#10;有形固定資産減価償却率">
          <a:extLst>
            <a:ext uri="{FF2B5EF4-FFF2-40B4-BE49-F238E27FC236}">
              <a16:creationId xmlns:a16="http://schemas.microsoft.com/office/drawing/2014/main" id="{3DD6550A-A526-40C9-BEFD-954BFA534901}"/>
            </a:ext>
          </a:extLst>
        </xdr:cNvPr>
        <xdr:cNvSpPr txBox="1"/>
      </xdr:nvSpPr>
      <xdr:spPr>
        <a:xfrm>
          <a:off x="12675244" y="14060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118127</xdr:rowOff>
    </xdr:from>
    <xdr:ext cx="405111" cy="259045"/>
    <xdr:sp macro="" textlink="">
      <xdr:nvSpPr>
        <xdr:cNvPr id="632" name="n_3mainValue【消防施設】&#10;有形固定資産減価償却率">
          <a:extLst>
            <a:ext uri="{FF2B5EF4-FFF2-40B4-BE49-F238E27FC236}">
              <a16:creationId xmlns:a16="http://schemas.microsoft.com/office/drawing/2014/main" id="{11935925-2A0A-4D16-83B4-0390B676C42A}"/>
            </a:ext>
          </a:extLst>
        </xdr:cNvPr>
        <xdr:cNvSpPr txBox="1"/>
      </xdr:nvSpPr>
      <xdr:spPr>
        <a:xfrm>
          <a:off x="11900544" y="1403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53357</xdr:rowOff>
    </xdr:from>
    <xdr:ext cx="405111" cy="259045"/>
    <xdr:sp macro="" textlink="">
      <xdr:nvSpPr>
        <xdr:cNvPr id="633" name="n_4mainValue【消防施設】&#10;有形固定資産減価償却率">
          <a:extLst>
            <a:ext uri="{FF2B5EF4-FFF2-40B4-BE49-F238E27FC236}">
              <a16:creationId xmlns:a16="http://schemas.microsoft.com/office/drawing/2014/main" id="{CD514B44-9C14-4D33-96C7-9053B1B7E16F}"/>
            </a:ext>
          </a:extLst>
        </xdr:cNvPr>
        <xdr:cNvSpPr txBox="1"/>
      </xdr:nvSpPr>
      <xdr:spPr>
        <a:xfrm>
          <a:off x="11102984" y="13967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34" name="正方形/長方形 633">
          <a:extLst>
            <a:ext uri="{FF2B5EF4-FFF2-40B4-BE49-F238E27FC236}">
              <a16:creationId xmlns:a16="http://schemas.microsoft.com/office/drawing/2014/main" id="{C215D535-7C73-4FF0-A60F-546A15C29516}"/>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5" name="正方形/長方形 634">
          <a:extLst>
            <a:ext uri="{FF2B5EF4-FFF2-40B4-BE49-F238E27FC236}">
              <a16:creationId xmlns:a16="http://schemas.microsoft.com/office/drawing/2014/main" id="{621889D6-17B0-4739-964B-5B5D90A464B9}"/>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6" name="正方形/長方形 635">
          <a:extLst>
            <a:ext uri="{FF2B5EF4-FFF2-40B4-BE49-F238E27FC236}">
              <a16:creationId xmlns:a16="http://schemas.microsoft.com/office/drawing/2014/main" id="{CB88E924-4372-40CA-8783-13A815FD4CF9}"/>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7" name="正方形/長方形 636">
          <a:extLst>
            <a:ext uri="{FF2B5EF4-FFF2-40B4-BE49-F238E27FC236}">
              <a16:creationId xmlns:a16="http://schemas.microsoft.com/office/drawing/2014/main" id="{39C68688-7211-45A7-8A26-1F98C85F4CA0}"/>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8" name="正方形/長方形 637">
          <a:extLst>
            <a:ext uri="{FF2B5EF4-FFF2-40B4-BE49-F238E27FC236}">
              <a16:creationId xmlns:a16="http://schemas.microsoft.com/office/drawing/2014/main" id="{2691BCBE-8C5C-405D-974D-99F8C2BEB106}"/>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9" name="正方形/長方形 638">
          <a:extLst>
            <a:ext uri="{FF2B5EF4-FFF2-40B4-BE49-F238E27FC236}">
              <a16:creationId xmlns:a16="http://schemas.microsoft.com/office/drawing/2014/main" id="{14DA067C-60B7-43F1-B886-8B52F26F5BE4}"/>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40" name="正方形/長方形 639">
          <a:extLst>
            <a:ext uri="{FF2B5EF4-FFF2-40B4-BE49-F238E27FC236}">
              <a16:creationId xmlns:a16="http://schemas.microsoft.com/office/drawing/2014/main" id="{A2888DE5-8185-4BA3-B86A-F73AABF6D27D}"/>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41" name="正方形/長方形 640">
          <a:extLst>
            <a:ext uri="{FF2B5EF4-FFF2-40B4-BE49-F238E27FC236}">
              <a16:creationId xmlns:a16="http://schemas.microsoft.com/office/drawing/2014/main" id="{BF319339-4540-4C6A-B5F1-D5089028AB1B}"/>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42" name="テキスト ボックス 641">
          <a:extLst>
            <a:ext uri="{FF2B5EF4-FFF2-40B4-BE49-F238E27FC236}">
              <a16:creationId xmlns:a16="http://schemas.microsoft.com/office/drawing/2014/main" id="{322BF20A-BF8E-4F52-B98A-AA72CD888816}"/>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43" name="直線コネクタ 642">
          <a:extLst>
            <a:ext uri="{FF2B5EF4-FFF2-40B4-BE49-F238E27FC236}">
              <a16:creationId xmlns:a16="http://schemas.microsoft.com/office/drawing/2014/main" id="{3E07496F-7EFF-4FA2-9C70-426FEAA1D50E}"/>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44" name="直線コネクタ 643">
          <a:extLst>
            <a:ext uri="{FF2B5EF4-FFF2-40B4-BE49-F238E27FC236}">
              <a16:creationId xmlns:a16="http://schemas.microsoft.com/office/drawing/2014/main" id="{C58264E5-DBBD-4DC3-85B6-1CB9508E3C76}"/>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45" name="テキスト ボックス 644">
          <a:extLst>
            <a:ext uri="{FF2B5EF4-FFF2-40B4-BE49-F238E27FC236}">
              <a16:creationId xmlns:a16="http://schemas.microsoft.com/office/drawing/2014/main" id="{F9710CF8-0FC0-494E-8CFC-64EA7F144AB5}"/>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46" name="直線コネクタ 645">
          <a:extLst>
            <a:ext uri="{FF2B5EF4-FFF2-40B4-BE49-F238E27FC236}">
              <a16:creationId xmlns:a16="http://schemas.microsoft.com/office/drawing/2014/main" id="{68DD573B-F118-4682-9E4F-E9118490AC98}"/>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47" name="テキスト ボックス 646">
          <a:extLst>
            <a:ext uri="{FF2B5EF4-FFF2-40B4-BE49-F238E27FC236}">
              <a16:creationId xmlns:a16="http://schemas.microsoft.com/office/drawing/2014/main" id="{CA3B718F-5999-4492-855C-40386F903C07}"/>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48" name="直線コネクタ 647">
          <a:extLst>
            <a:ext uri="{FF2B5EF4-FFF2-40B4-BE49-F238E27FC236}">
              <a16:creationId xmlns:a16="http://schemas.microsoft.com/office/drawing/2014/main" id="{598AB725-C8D7-4922-8E96-3582A4755910}"/>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49" name="テキスト ボックス 648">
          <a:extLst>
            <a:ext uri="{FF2B5EF4-FFF2-40B4-BE49-F238E27FC236}">
              <a16:creationId xmlns:a16="http://schemas.microsoft.com/office/drawing/2014/main" id="{F76C1C87-F868-45B0-B552-0436E4121054}"/>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50" name="直線コネクタ 649">
          <a:extLst>
            <a:ext uri="{FF2B5EF4-FFF2-40B4-BE49-F238E27FC236}">
              <a16:creationId xmlns:a16="http://schemas.microsoft.com/office/drawing/2014/main" id="{8C6B7561-3C36-4296-A47A-D193429917DC}"/>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51" name="テキスト ボックス 650">
          <a:extLst>
            <a:ext uri="{FF2B5EF4-FFF2-40B4-BE49-F238E27FC236}">
              <a16:creationId xmlns:a16="http://schemas.microsoft.com/office/drawing/2014/main" id="{261F72D5-E7FE-4E61-830E-0F4A45FC6151}"/>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52" name="直線コネクタ 651">
          <a:extLst>
            <a:ext uri="{FF2B5EF4-FFF2-40B4-BE49-F238E27FC236}">
              <a16:creationId xmlns:a16="http://schemas.microsoft.com/office/drawing/2014/main" id="{9AE32070-1C11-48E3-9570-5B16091CB2C1}"/>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53" name="テキスト ボックス 652">
          <a:extLst>
            <a:ext uri="{FF2B5EF4-FFF2-40B4-BE49-F238E27FC236}">
              <a16:creationId xmlns:a16="http://schemas.microsoft.com/office/drawing/2014/main" id="{4BFD3D0F-8C65-48CD-B4AA-B26063DD7A8B}"/>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54" name="直線コネクタ 653">
          <a:extLst>
            <a:ext uri="{FF2B5EF4-FFF2-40B4-BE49-F238E27FC236}">
              <a16:creationId xmlns:a16="http://schemas.microsoft.com/office/drawing/2014/main" id="{B786F189-051C-4FF8-8ABA-9DB63426502F}"/>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55" name="テキスト ボックス 654">
          <a:extLst>
            <a:ext uri="{FF2B5EF4-FFF2-40B4-BE49-F238E27FC236}">
              <a16:creationId xmlns:a16="http://schemas.microsoft.com/office/drawing/2014/main" id="{0F2F3971-B833-49A9-B75D-B0F8F5166C92}"/>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56" name="【消防施設】&#10;一人当たり面積グラフ枠">
          <a:extLst>
            <a:ext uri="{FF2B5EF4-FFF2-40B4-BE49-F238E27FC236}">
              <a16:creationId xmlns:a16="http://schemas.microsoft.com/office/drawing/2014/main" id="{C8BBD1DB-9923-419E-A8DC-6B6B17BD3660}"/>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85725</xdr:rowOff>
    </xdr:from>
    <xdr:to>
      <xdr:col>116</xdr:col>
      <xdr:colOff>62864</xdr:colOff>
      <xdr:row>86</xdr:row>
      <xdr:rowOff>76200</xdr:rowOff>
    </xdr:to>
    <xdr:cxnSp macro="">
      <xdr:nvCxnSpPr>
        <xdr:cNvPr id="657" name="直線コネクタ 656">
          <a:extLst>
            <a:ext uri="{FF2B5EF4-FFF2-40B4-BE49-F238E27FC236}">
              <a16:creationId xmlns:a16="http://schemas.microsoft.com/office/drawing/2014/main" id="{F9AF3A5C-8B18-4455-A5F3-63B014E849EE}"/>
            </a:ext>
          </a:extLst>
        </xdr:cNvPr>
        <xdr:cNvCxnSpPr/>
      </xdr:nvCxnSpPr>
      <xdr:spPr>
        <a:xfrm flipV="1">
          <a:off x="19509104" y="12994005"/>
          <a:ext cx="0" cy="14992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58" name="【消防施設】&#10;一人当たり面積最小値テキスト">
          <a:extLst>
            <a:ext uri="{FF2B5EF4-FFF2-40B4-BE49-F238E27FC236}">
              <a16:creationId xmlns:a16="http://schemas.microsoft.com/office/drawing/2014/main" id="{1F8B20F8-E481-48C2-9794-4DB7E3E450B3}"/>
            </a:ext>
          </a:extLst>
        </xdr:cNvPr>
        <xdr:cNvSpPr txBox="1"/>
      </xdr:nvSpPr>
      <xdr:spPr>
        <a:xfrm>
          <a:off x="19547840" y="14497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659" name="直線コネクタ 658">
          <a:extLst>
            <a:ext uri="{FF2B5EF4-FFF2-40B4-BE49-F238E27FC236}">
              <a16:creationId xmlns:a16="http://schemas.microsoft.com/office/drawing/2014/main" id="{375105A2-7DC1-4C28-8B02-B23DC927744A}"/>
            </a:ext>
          </a:extLst>
        </xdr:cNvPr>
        <xdr:cNvCxnSpPr/>
      </xdr:nvCxnSpPr>
      <xdr:spPr>
        <a:xfrm>
          <a:off x="19443700" y="144932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32402</xdr:rowOff>
    </xdr:from>
    <xdr:ext cx="469744" cy="259045"/>
    <xdr:sp macro="" textlink="">
      <xdr:nvSpPr>
        <xdr:cNvPr id="660" name="【消防施設】&#10;一人当たり面積最大値テキスト">
          <a:extLst>
            <a:ext uri="{FF2B5EF4-FFF2-40B4-BE49-F238E27FC236}">
              <a16:creationId xmlns:a16="http://schemas.microsoft.com/office/drawing/2014/main" id="{F011833C-6BFC-4C26-8BDB-4C60B6A8E7A0}"/>
            </a:ext>
          </a:extLst>
        </xdr:cNvPr>
        <xdr:cNvSpPr txBox="1"/>
      </xdr:nvSpPr>
      <xdr:spPr>
        <a:xfrm>
          <a:off x="19547840" y="12773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85725</xdr:rowOff>
    </xdr:from>
    <xdr:to>
      <xdr:col>116</xdr:col>
      <xdr:colOff>152400</xdr:colOff>
      <xdr:row>77</xdr:row>
      <xdr:rowOff>85725</xdr:rowOff>
    </xdr:to>
    <xdr:cxnSp macro="">
      <xdr:nvCxnSpPr>
        <xdr:cNvPr id="661" name="直線コネクタ 660">
          <a:extLst>
            <a:ext uri="{FF2B5EF4-FFF2-40B4-BE49-F238E27FC236}">
              <a16:creationId xmlns:a16="http://schemas.microsoft.com/office/drawing/2014/main" id="{12486D3E-E15A-4F27-9B8D-E2E899875F1B}"/>
            </a:ext>
          </a:extLst>
        </xdr:cNvPr>
        <xdr:cNvCxnSpPr/>
      </xdr:nvCxnSpPr>
      <xdr:spPr>
        <a:xfrm>
          <a:off x="19443700" y="129940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137813</xdr:rowOff>
    </xdr:from>
    <xdr:ext cx="469744" cy="259045"/>
    <xdr:sp macro="" textlink="">
      <xdr:nvSpPr>
        <xdr:cNvPr id="662" name="【消防施設】&#10;一人当たり面積平均値テキスト">
          <a:extLst>
            <a:ext uri="{FF2B5EF4-FFF2-40B4-BE49-F238E27FC236}">
              <a16:creationId xmlns:a16="http://schemas.microsoft.com/office/drawing/2014/main" id="{E963929E-63BB-4B66-A9B2-87D013C0D336}"/>
            </a:ext>
          </a:extLst>
        </xdr:cNvPr>
        <xdr:cNvSpPr txBox="1"/>
      </xdr:nvSpPr>
      <xdr:spPr>
        <a:xfrm>
          <a:off x="19547840" y="140519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114936</xdr:rowOff>
    </xdr:from>
    <xdr:to>
      <xdr:col>116</xdr:col>
      <xdr:colOff>114300</xdr:colOff>
      <xdr:row>85</xdr:row>
      <xdr:rowOff>45086</xdr:rowOff>
    </xdr:to>
    <xdr:sp macro="" textlink="">
      <xdr:nvSpPr>
        <xdr:cNvPr id="663" name="フローチャート: 判断 662">
          <a:extLst>
            <a:ext uri="{FF2B5EF4-FFF2-40B4-BE49-F238E27FC236}">
              <a16:creationId xmlns:a16="http://schemas.microsoft.com/office/drawing/2014/main" id="{23DF62EB-1044-4F97-8556-84293F66E2EE}"/>
            </a:ext>
          </a:extLst>
        </xdr:cNvPr>
        <xdr:cNvSpPr/>
      </xdr:nvSpPr>
      <xdr:spPr>
        <a:xfrm>
          <a:off x="19458940" y="1419669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126364</xdr:rowOff>
    </xdr:from>
    <xdr:to>
      <xdr:col>112</xdr:col>
      <xdr:colOff>38100</xdr:colOff>
      <xdr:row>85</xdr:row>
      <xdr:rowOff>56514</xdr:rowOff>
    </xdr:to>
    <xdr:sp macro="" textlink="">
      <xdr:nvSpPr>
        <xdr:cNvPr id="664" name="フローチャート: 判断 663">
          <a:extLst>
            <a:ext uri="{FF2B5EF4-FFF2-40B4-BE49-F238E27FC236}">
              <a16:creationId xmlns:a16="http://schemas.microsoft.com/office/drawing/2014/main" id="{19124A80-607A-44E6-BD47-A888F033E878}"/>
            </a:ext>
          </a:extLst>
        </xdr:cNvPr>
        <xdr:cNvSpPr/>
      </xdr:nvSpPr>
      <xdr:spPr>
        <a:xfrm>
          <a:off x="18735040" y="1420812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135889</xdr:rowOff>
    </xdr:from>
    <xdr:to>
      <xdr:col>107</xdr:col>
      <xdr:colOff>101600</xdr:colOff>
      <xdr:row>85</xdr:row>
      <xdr:rowOff>66039</xdr:rowOff>
    </xdr:to>
    <xdr:sp macro="" textlink="">
      <xdr:nvSpPr>
        <xdr:cNvPr id="665" name="フローチャート: 判断 664">
          <a:extLst>
            <a:ext uri="{FF2B5EF4-FFF2-40B4-BE49-F238E27FC236}">
              <a16:creationId xmlns:a16="http://schemas.microsoft.com/office/drawing/2014/main" id="{26AE6D90-A1A9-4247-92EE-0893521AFAE9}"/>
            </a:ext>
          </a:extLst>
        </xdr:cNvPr>
        <xdr:cNvSpPr/>
      </xdr:nvSpPr>
      <xdr:spPr>
        <a:xfrm>
          <a:off x="17937480" y="1421764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109220</xdr:rowOff>
    </xdr:from>
    <xdr:to>
      <xdr:col>102</xdr:col>
      <xdr:colOff>165100</xdr:colOff>
      <xdr:row>85</xdr:row>
      <xdr:rowOff>39370</xdr:rowOff>
    </xdr:to>
    <xdr:sp macro="" textlink="">
      <xdr:nvSpPr>
        <xdr:cNvPr id="666" name="フローチャート: 判断 665">
          <a:extLst>
            <a:ext uri="{FF2B5EF4-FFF2-40B4-BE49-F238E27FC236}">
              <a16:creationId xmlns:a16="http://schemas.microsoft.com/office/drawing/2014/main" id="{DA9E15C4-3902-4DDD-B9BD-B3EA3DB314C8}"/>
            </a:ext>
          </a:extLst>
        </xdr:cNvPr>
        <xdr:cNvSpPr/>
      </xdr:nvSpPr>
      <xdr:spPr>
        <a:xfrm>
          <a:off x="17162780" y="141909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2539</xdr:rowOff>
    </xdr:from>
    <xdr:to>
      <xdr:col>98</xdr:col>
      <xdr:colOff>38100</xdr:colOff>
      <xdr:row>85</xdr:row>
      <xdr:rowOff>104139</xdr:rowOff>
    </xdr:to>
    <xdr:sp macro="" textlink="">
      <xdr:nvSpPr>
        <xdr:cNvPr id="667" name="フローチャート: 判断 666">
          <a:extLst>
            <a:ext uri="{FF2B5EF4-FFF2-40B4-BE49-F238E27FC236}">
              <a16:creationId xmlns:a16="http://schemas.microsoft.com/office/drawing/2014/main" id="{61269DB7-5A53-4A87-823F-C2EB6351EC8A}"/>
            </a:ext>
          </a:extLst>
        </xdr:cNvPr>
        <xdr:cNvSpPr/>
      </xdr:nvSpPr>
      <xdr:spPr>
        <a:xfrm>
          <a:off x="16388080" y="1425193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68" name="テキスト ボックス 667">
          <a:extLst>
            <a:ext uri="{FF2B5EF4-FFF2-40B4-BE49-F238E27FC236}">
              <a16:creationId xmlns:a16="http://schemas.microsoft.com/office/drawing/2014/main" id="{E474545A-E40B-41AD-9903-2866F79CC3EB}"/>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69" name="テキスト ボックス 668">
          <a:extLst>
            <a:ext uri="{FF2B5EF4-FFF2-40B4-BE49-F238E27FC236}">
              <a16:creationId xmlns:a16="http://schemas.microsoft.com/office/drawing/2014/main" id="{624FAB0D-510D-4AB1-8A47-68EDCE80F0F8}"/>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70" name="テキスト ボックス 669">
          <a:extLst>
            <a:ext uri="{FF2B5EF4-FFF2-40B4-BE49-F238E27FC236}">
              <a16:creationId xmlns:a16="http://schemas.microsoft.com/office/drawing/2014/main" id="{DD70A486-FC41-46D6-BEB7-DAA99042A19A}"/>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71" name="テキスト ボックス 670">
          <a:extLst>
            <a:ext uri="{FF2B5EF4-FFF2-40B4-BE49-F238E27FC236}">
              <a16:creationId xmlns:a16="http://schemas.microsoft.com/office/drawing/2014/main" id="{FCB5EC75-3B08-4A72-A574-3E71FE3B1627}"/>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72" name="テキスト ボックス 671">
          <a:extLst>
            <a:ext uri="{FF2B5EF4-FFF2-40B4-BE49-F238E27FC236}">
              <a16:creationId xmlns:a16="http://schemas.microsoft.com/office/drawing/2014/main" id="{896DFF87-ADF1-4DEB-8608-95784F246A65}"/>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122555</xdr:rowOff>
    </xdr:from>
    <xdr:to>
      <xdr:col>116</xdr:col>
      <xdr:colOff>114300</xdr:colOff>
      <xdr:row>86</xdr:row>
      <xdr:rowOff>52705</xdr:rowOff>
    </xdr:to>
    <xdr:sp macro="" textlink="">
      <xdr:nvSpPr>
        <xdr:cNvPr id="673" name="楕円 672">
          <a:extLst>
            <a:ext uri="{FF2B5EF4-FFF2-40B4-BE49-F238E27FC236}">
              <a16:creationId xmlns:a16="http://schemas.microsoft.com/office/drawing/2014/main" id="{58CD3B0B-CAB4-47DF-AD0B-FF8971E5855C}"/>
            </a:ext>
          </a:extLst>
        </xdr:cNvPr>
        <xdr:cNvSpPr/>
      </xdr:nvSpPr>
      <xdr:spPr>
        <a:xfrm>
          <a:off x="19458940" y="143719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37482</xdr:rowOff>
    </xdr:from>
    <xdr:ext cx="469744" cy="259045"/>
    <xdr:sp macro="" textlink="">
      <xdr:nvSpPr>
        <xdr:cNvPr id="674" name="【消防施設】&#10;一人当たり面積該当値テキスト">
          <a:extLst>
            <a:ext uri="{FF2B5EF4-FFF2-40B4-BE49-F238E27FC236}">
              <a16:creationId xmlns:a16="http://schemas.microsoft.com/office/drawing/2014/main" id="{A69C7E14-1875-4B4F-A891-62D9EF11DCF7}"/>
            </a:ext>
          </a:extLst>
        </xdr:cNvPr>
        <xdr:cNvSpPr txBox="1"/>
      </xdr:nvSpPr>
      <xdr:spPr>
        <a:xfrm>
          <a:off x="19547840" y="14286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122555</xdr:rowOff>
    </xdr:from>
    <xdr:to>
      <xdr:col>112</xdr:col>
      <xdr:colOff>38100</xdr:colOff>
      <xdr:row>86</xdr:row>
      <xdr:rowOff>52705</xdr:rowOff>
    </xdr:to>
    <xdr:sp macro="" textlink="">
      <xdr:nvSpPr>
        <xdr:cNvPr id="675" name="楕円 674">
          <a:extLst>
            <a:ext uri="{FF2B5EF4-FFF2-40B4-BE49-F238E27FC236}">
              <a16:creationId xmlns:a16="http://schemas.microsoft.com/office/drawing/2014/main" id="{A05246B0-9A9E-4D8D-AC39-34C8868375BD}"/>
            </a:ext>
          </a:extLst>
        </xdr:cNvPr>
        <xdr:cNvSpPr/>
      </xdr:nvSpPr>
      <xdr:spPr>
        <a:xfrm>
          <a:off x="18735040" y="1437195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1905</xdr:rowOff>
    </xdr:from>
    <xdr:to>
      <xdr:col>116</xdr:col>
      <xdr:colOff>63500</xdr:colOff>
      <xdr:row>86</xdr:row>
      <xdr:rowOff>1905</xdr:rowOff>
    </xdr:to>
    <xdr:cxnSp macro="">
      <xdr:nvCxnSpPr>
        <xdr:cNvPr id="676" name="直線コネクタ 675">
          <a:extLst>
            <a:ext uri="{FF2B5EF4-FFF2-40B4-BE49-F238E27FC236}">
              <a16:creationId xmlns:a16="http://schemas.microsoft.com/office/drawing/2014/main" id="{C75CBF97-8C0F-4631-8209-D352181B0EE0}"/>
            </a:ext>
          </a:extLst>
        </xdr:cNvPr>
        <xdr:cNvCxnSpPr/>
      </xdr:nvCxnSpPr>
      <xdr:spPr>
        <a:xfrm>
          <a:off x="18778220" y="14418945"/>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124461</xdr:rowOff>
    </xdr:from>
    <xdr:to>
      <xdr:col>107</xdr:col>
      <xdr:colOff>101600</xdr:colOff>
      <xdr:row>86</xdr:row>
      <xdr:rowOff>54611</xdr:rowOff>
    </xdr:to>
    <xdr:sp macro="" textlink="">
      <xdr:nvSpPr>
        <xdr:cNvPr id="677" name="楕円 676">
          <a:extLst>
            <a:ext uri="{FF2B5EF4-FFF2-40B4-BE49-F238E27FC236}">
              <a16:creationId xmlns:a16="http://schemas.microsoft.com/office/drawing/2014/main" id="{FCA4FBE5-92EE-4CC8-9070-FC3F0ABA45A5}"/>
            </a:ext>
          </a:extLst>
        </xdr:cNvPr>
        <xdr:cNvSpPr/>
      </xdr:nvSpPr>
      <xdr:spPr>
        <a:xfrm>
          <a:off x="17937480" y="1437386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1905</xdr:rowOff>
    </xdr:from>
    <xdr:to>
      <xdr:col>111</xdr:col>
      <xdr:colOff>177800</xdr:colOff>
      <xdr:row>86</xdr:row>
      <xdr:rowOff>3811</xdr:rowOff>
    </xdr:to>
    <xdr:cxnSp macro="">
      <xdr:nvCxnSpPr>
        <xdr:cNvPr id="678" name="直線コネクタ 677">
          <a:extLst>
            <a:ext uri="{FF2B5EF4-FFF2-40B4-BE49-F238E27FC236}">
              <a16:creationId xmlns:a16="http://schemas.microsoft.com/office/drawing/2014/main" id="{88B4EBC1-19FA-407B-B2EF-702CA0FE5E6B}"/>
            </a:ext>
          </a:extLst>
        </xdr:cNvPr>
        <xdr:cNvCxnSpPr/>
      </xdr:nvCxnSpPr>
      <xdr:spPr>
        <a:xfrm flipV="1">
          <a:off x="17988280" y="14418945"/>
          <a:ext cx="78994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126364</xdr:rowOff>
    </xdr:from>
    <xdr:to>
      <xdr:col>102</xdr:col>
      <xdr:colOff>165100</xdr:colOff>
      <xdr:row>86</xdr:row>
      <xdr:rowOff>56514</xdr:rowOff>
    </xdr:to>
    <xdr:sp macro="" textlink="">
      <xdr:nvSpPr>
        <xdr:cNvPr id="679" name="楕円 678">
          <a:extLst>
            <a:ext uri="{FF2B5EF4-FFF2-40B4-BE49-F238E27FC236}">
              <a16:creationId xmlns:a16="http://schemas.microsoft.com/office/drawing/2014/main" id="{99DE0BE1-0136-4731-8AA8-50266FBEBC44}"/>
            </a:ext>
          </a:extLst>
        </xdr:cNvPr>
        <xdr:cNvSpPr/>
      </xdr:nvSpPr>
      <xdr:spPr>
        <a:xfrm>
          <a:off x="17162780" y="143757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3811</xdr:rowOff>
    </xdr:from>
    <xdr:to>
      <xdr:col>107</xdr:col>
      <xdr:colOff>50800</xdr:colOff>
      <xdr:row>86</xdr:row>
      <xdr:rowOff>5714</xdr:rowOff>
    </xdr:to>
    <xdr:cxnSp macro="">
      <xdr:nvCxnSpPr>
        <xdr:cNvPr id="680" name="直線コネクタ 679">
          <a:extLst>
            <a:ext uri="{FF2B5EF4-FFF2-40B4-BE49-F238E27FC236}">
              <a16:creationId xmlns:a16="http://schemas.microsoft.com/office/drawing/2014/main" id="{D4BFCF39-11C8-43CF-A4B8-D2BCF1CBA724}"/>
            </a:ext>
          </a:extLst>
        </xdr:cNvPr>
        <xdr:cNvCxnSpPr/>
      </xdr:nvCxnSpPr>
      <xdr:spPr>
        <a:xfrm flipV="1">
          <a:off x="17213580" y="14420851"/>
          <a:ext cx="774700" cy="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126364</xdr:rowOff>
    </xdr:from>
    <xdr:to>
      <xdr:col>98</xdr:col>
      <xdr:colOff>38100</xdr:colOff>
      <xdr:row>86</xdr:row>
      <xdr:rowOff>56514</xdr:rowOff>
    </xdr:to>
    <xdr:sp macro="" textlink="">
      <xdr:nvSpPr>
        <xdr:cNvPr id="681" name="楕円 680">
          <a:extLst>
            <a:ext uri="{FF2B5EF4-FFF2-40B4-BE49-F238E27FC236}">
              <a16:creationId xmlns:a16="http://schemas.microsoft.com/office/drawing/2014/main" id="{A947368A-5935-4640-8382-C9E099ED4738}"/>
            </a:ext>
          </a:extLst>
        </xdr:cNvPr>
        <xdr:cNvSpPr/>
      </xdr:nvSpPr>
      <xdr:spPr>
        <a:xfrm>
          <a:off x="16388080" y="1437576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5714</xdr:rowOff>
    </xdr:from>
    <xdr:to>
      <xdr:col>102</xdr:col>
      <xdr:colOff>114300</xdr:colOff>
      <xdr:row>86</xdr:row>
      <xdr:rowOff>5714</xdr:rowOff>
    </xdr:to>
    <xdr:cxnSp macro="">
      <xdr:nvCxnSpPr>
        <xdr:cNvPr id="682" name="直線コネクタ 681">
          <a:extLst>
            <a:ext uri="{FF2B5EF4-FFF2-40B4-BE49-F238E27FC236}">
              <a16:creationId xmlns:a16="http://schemas.microsoft.com/office/drawing/2014/main" id="{C50F4DA9-520C-4DED-9DFE-3D34C87FBCE5}"/>
            </a:ext>
          </a:extLst>
        </xdr:cNvPr>
        <xdr:cNvCxnSpPr/>
      </xdr:nvCxnSpPr>
      <xdr:spPr>
        <a:xfrm>
          <a:off x="16431260" y="14422754"/>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73041</xdr:rowOff>
    </xdr:from>
    <xdr:ext cx="469744" cy="259045"/>
    <xdr:sp macro="" textlink="">
      <xdr:nvSpPr>
        <xdr:cNvPr id="683" name="n_1aveValue【消防施設】&#10;一人当たり面積">
          <a:extLst>
            <a:ext uri="{FF2B5EF4-FFF2-40B4-BE49-F238E27FC236}">
              <a16:creationId xmlns:a16="http://schemas.microsoft.com/office/drawing/2014/main" id="{46A9DB1A-2364-4376-87D4-C0064111153A}"/>
            </a:ext>
          </a:extLst>
        </xdr:cNvPr>
        <xdr:cNvSpPr txBox="1"/>
      </xdr:nvSpPr>
      <xdr:spPr>
        <a:xfrm>
          <a:off x="18561127" y="13987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82566</xdr:rowOff>
    </xdr:from>
    <xdr:ext cx="469744" cy="259045"/>
    <xdr:sp macro="" textlink="">
      <xdr:nvSpPr>
        <xdr:cNvPr id="684" name="n_2aveValue【消防施設】&#10;一人当たり面積">
          <a:extLst>
            <a:ext uri="{FF2B5EF4-FFF2-40B4-BE49-F238E27FC236}">
              <a16:creationId xmlns:a16="http://schemas.microsoft.com/office/drawing/2014/main" id="{A492A303-7921-4979-90DD-0B526E8E1E68}"/>
            </a:ext>
          </a:extLst>
        </xdr:cNvPr>
        <xdr:cNvSpPr txBox="1"/>
      </xdr:nvSpPr>
      <xdr:spPr>
        <a:xfrm>
          <a:off x="17776267" y="13996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55897</xdr:rowOff>
    </xdr:from>
    <xdr:ext cx="469744" cy="259045"/>
    <xdr:sp macro="" textlink="">
      <xdr:nvSpPr>
        <xdr:cNvPr id="685" name="n_3aveValue【消防施設】&#10;一人当たり面積">
          <a:extLst>
            <a:ext uri="{FF2B5EF4-FFF2-40B4-BE49-F238E27FC236}">
              <a16:creationId xmlns:a16="http://schemas.microsoft.com/office/drawing/2014/main" id="{238C56E5-C013-4D25-9313-3939BA2A5647}"/>
            </a:ext>
          </a:extLst>
        </xdr:cNvPr>
        <xdr:cNvSpPr txBox="1"/>
      </xdr:nvSpPr>
      <xdr:spPr>
        <a:xfrm>
          <a:off x="17001567" y="13970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120666</xdr:rowOff>
    </xdr:from>
    <xdr:ext cx="469744" cy="259045"/>
    <xdr:sp macro="" textlink="">
      <xdr:nvSpPr>
        <xdr:cNvPr id="686" name="n_4aveValue【消防施設】&#10;一人当たり面積">
          <a:extLst>
            <a:ext uri="{FF2B5EF4-FFF2-40B4-BE49-F238E27FC236}">
              <a16:creationId xmlns:a16="http://schemas.microsoft.com/office/drawing/2014/main" id="{67C04B78-1A08-49BE-9DBA-B3C48DABA374}"/>
            </a:ext>
          </a:extLst>
        </xdr:cNvPr>
        <xdr:cNvSpPr txBox="1"/>
      </xdr:nvSpPr>
      <xdr:spPr>
        <a:xfrm>
          <a:off x="16226867" y="14034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43832</xdr:rowOff>
    </xdr:from>
    <xdr:ext cx="469744" cy="259045"/>
    <xdr:sp macro="" textlink="">
      <xdr:nvSpPr>
        <xdr:cNvPr id="687" name="n_1mainValue【消防施設】&#10;一人当たり面積">
          <a:extLst>
            <a:ext uri="{FF2B5EF4-FFF2-40B4-BE49-F238E27FC236}">
              <a16:creationId xmlns:a16="http://schemas.microsoft.com/office/drawing/2014/main" id="{1BA3BAC3-027B-4DE3-A7A7-09D4F8260E62}"/>
            </a:ext>
          </a:extLst>
        </xdr:cNvPr>
        <xdr:cNvSpPr txBox="1"/>
      </xdr:nvSpPr>
      <xdr:spPr>
        <a:xfrm>
          <a:off x="18561127" y="14460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45738</xdr:rowOff>
    </xdr:from>
    <xdr:ext cx="469744" cy="259045"/>
    <xdr:sp macro="" textlink="">
      <xdr:nvSpPr>
        <xdr:cNvPr id="688" name="n_2mainValue【消防施設】&#10;一人当たり面積">
          <a:extLst>
            <a:ext uri="{FF2B5EF4-FFF2-40B4-BE49-F238E27FC236}">
              <a16:creationId xmlns:a16="http://schemas.microsoft.com/office/drawing/2014/main" id="{CDC3AABD-6061-4478-BB0F-8BE5396BFCD9}"/>
            </a:ext>
          </a:extLst>
        </xdr:cNvPr>
        <xdr:cNvSpPr txBox="1"/>
      </xdr:nvSpPr>
      <xdr:spPr>
        <a:xfrm>
          <a:off x="17776267" y="14462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47641</xdr:rowOff>
    </xdr:from>
    <xdr:ext cx="469744" cy="259045"/>
    <xdr:sp macro="" textlink="">
      <xdr:nvSpPr>
        <xdr:cNvPr id="689" name="n_3mainValue【消防施設】&#10;一人当たり面積">
          <a:extLst>
            <a:ext uri="{FF2B5EF4-FFF2-40B4-BE49-F238E27FC236}">
              <a16:creationId xmlns:a16="http://schemas.microsoft.com/office/drawing/2014/main" id="{D33FD4DD-3B94-4FDA-A7C3-8C754834D94D}"/>
            </a:ext>
          </a:extLst>
        </xdr:cNvPr>
        <xdr:cNvSpPr txBox="1"/>
      </xdr:nvSpPr>
      <xdr:spPr>
        <a:xfrm>
          <a:off x="17001567" y="14464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47641</xdr:rowOff>
    </xdr:from>
    <xdr:ext cx="469744" cy="259045"/>
    <xdr:sp macro="" textlink="">
      <xdr:nvSpPr>
        <xdr:cNvPr id="690" name="n_4mainValue【消防施設】&#10;一人当たり面積">
          <a:extLst>
            <a:ext uri="{FF2B5EF4-FFF2-40B4-BE49-F238E27FC236}">
              <a16:creationId xmlns:a16="http://schemas.microsoft.com/office/drawing/2014/main" id="{4594AA27-DC99-43EC-992B-D31670FBCC6D}"/>
            </a:ext>
          </a:extLst>
        </xdr:cNvPr>
        <xdr:cNvSpPr txBox="1"/>
      </xdr:nvSpPr>
      <xdr:spPr>
        <a:xfrm>
          <a:off x="16226867" y="14464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91" name="正方形/長方形 690">
          <a:extLst>
            <a:ext uri="{FF2B5EF4-FFF2-40B4-BE49-F238E27FC236}">
              <a16:creationId xmlns:a16="http://schemas.microsoft.com/office/drawing/2014/main" id="{57D6CE81-1991-464C-A0AF-B0D173136E8F}"/>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92" name="正方形/長方形 691">
          <a:extLst>
            <a:ext uri="{FF2B5EF4-FFF2-40B4-BE49-F238E27FC236}">
              <a16:creationId xmlns:a16="http://schemas.microsoft.com/office/drawing/2014/main" id="{AAA1CDEA-960C-46E1-8D14-0FC49D7CBD3B}"/>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93" name="正方形/長方形 692">
          <a:extLst>
            <a:ext uri="{FF2B5EF4-FFF2-40B4-BE49-F238E27FC236}">
              <a16:creationId xmlns:a16="http://schemas.microsoft.com/office/drawing/2014/main" id="{22C75936-1C71-4A21-BDFC-308308A4B677}"/>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94" name="正方形/長方形 693">
          <a:extLst>
            <a:ext uri="{FF2B5EF4-FFF2-40B4-BE49-F238E27FC236}">
              <a16:creationId xmlns:a16="http://schemas.microsoft.com/office/drawing/2014/main" id="{72361510-4748-442F-A78C-A3C4E7B9745E}"/>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95" name="正方形/長方形 694">
          <a:extLst>
            <a:ext uri="{FF2B5EF4-FFF2-40B4-BE49-F238E27FC236}">
              <a16:creationId xmlns:a16="http://schemas.microsoft.com/office/drawing/2014/main" id="{E4319138-0833-4832-925A-86F3204D27E0}"/>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96" name="正方形/長方形 695">
          <a:extLst>
            <a:ext uri="{FF2B5EF4-FFF2-40B4-BE49-F238E27FC236}">
              <a16:creationId xmlns:a16="http://schemas.microsoft.com/office/drawing/2014/main" id="{C70224F0-D714-486B-9846-CDFF6B13D334}"/>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97" name="正方形/長方形 696">
          <a:extLst>
            <a:ext uri="{FF2B5EF4-FFF2-40B4-BE49-F238E27FC236}">
              <a16:creationId xmlns:a16="http://schemas.microsoft.com/office/drawing/2014/main" id="{0E35C80A-58C5-4722-8F25-CAFB79069D22}"/>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98" name="正方形/長方形 697">
          <a:extLst>
            <a:ext uri="{FF2B5EF4-FFF2-40B4-BE49-F238E27FC236}">
              <a16:creationId xmlns:a16="http://schemas.microsoft.com/office/drawing/2014/main" id="{1B67F4BB-C9FA-4B0F-8288-6F9188EF552B}"/>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99" name="テキスト ボックス 698">
          <a:extLst>
            <a:ext uri="{FF2B5EF4-FFF2-40B4-BE49-F238E27FC236}">
              <a16:creationId xmlns:a16="http://schemas.microsoft.com/office/drawing/2014/main" id="{6B84AC7D-CB57-484C-9EE8-3A1938BA3B0F}"/>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00" name="直線コネクタ 699">
          <a:extLst>
            <a:ext uri="{FF2B5EF4-FFF2-40B4-BE49-F238E27FC236}">
              <a16:creationId xmlns:a16="http://schemas.microsoft.com/office/drawing/2014/main" id="{47C1210F-BD60-4C24-B2D0-A4E0285B8C6F}"/>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01" name="テキスト ボックス 700">
          <a:extLst>
            <a:ext uri="{FF2B5EF4-FFF2-40B4-BE49-F238E27FC236}">
              <a16:creationId xmlns:a16="http://schemas.microsoft.com/office/drawing/2014/main" id="{59C30BA6-9DA4-4504-B0A9-B3DB563720C0}"/>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02" name="直線コネクタ 701">
          <a:extLst>
            <a:ext uri="{FF2B5EF4-FFF2-40B4-BE49-F238E27FC236}">
              <a16:creationId xmlns:a16="http://schemas.microsoft.com/office/drawing/2014/main" id="{4E77696A-738F-478C-84A8-E02006B2F6E6}"/>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03" name="テキスト ボックス 702">
          <a:extLst>
            <a:ext uri="{FF2B5EF4-FFF2-40B4-BE49-F238E27FC236}">
              <a16:creationId xmlns:a16="http://schemas.microsoft.com/office/drawing/2014/main" id="{402E8D20-AEBB-4E0C-8DB6-1EB17EE50D3F}"/>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04" name="直線コネクタ 703">
          <a:extLst>
            <a:ext uri="{FF2B5EF4-FFF2-40B4-BE49-F238E27FC236}">
              <a16:creationId xmlns:a16="http://schemas.microsoft.com/office/drawing/2014/main" id="{F2D73609-36DC-4421-898B-0044A9296708}"/>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05" name="テキスト ボックス 704">
          <a:extLst>
            <a:ext uri="{FF2B5EF4-FFF2-40B4-BE49-F238E27FC236}">
              <a16:creationId xmlns:a16="http://schemas.microsoft.com/office/drawing/2014/main" id="{3333C2F2-06CD-4DFB-BD76-8E8594EE1F98}"/>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06" name="直線コネクタ 705">
          <a:extLst>
            <a:ext uri="{FF2B5EF4-FFF2-40B4-BE49-F238E27FC236}">
              <a16:creationId xmlns:a16="http://schemas.microsoft.com/office/drawing/2014/main" id="{D699041F-ADB3-4852-9435-1D0F2C2DB2F5}"/>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07" name="テキスト ボックス 706">
          <a:extLst>
            <a:ext uri="{FF2B5EF4-FFF2-40B4-BE49-F238E27FC236}">
              <a16:creationId xmlns:a16="http://schemas.microsoft.com/office/drawing/2014/main" id="{E3101FA8-D259-434D-AC3A-BBC72FA9CB91}"/>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08" name="直線コネクタ 707">
          <a:extLst>
            <a:ext uri="{FF2B5EF4-FFF2-40B4-BE49-F238E27FC236}">
              <a16:creationId xmlns:a16="http://schemas.microsoft.com/office/drawing/2014/main" id="{02EED5ED-241A-42AB-B5C7-70D1CCF23070}"/>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09" name="テキスト ボックス 708">
          <a:extLst>
            <a:ext uri="{FF2B5EF4-FFF2-40B4-BE49-F238E27FC236}">
              <a16:creationId xmlns:a16="http://schemas.microsoft.com/office/drawing/2014/main" id="{A2509F7D-5C97-43AB-8B75-8DB926877663}"/>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10" name="直線コネクタ 709">
          <a:extLst>
            <a:ext uri="{FF2B5EF4-FFF2-40B4-BE49-F238E27FC236}">
              <a16:creationId xmlns:a16="http://schemas.microsoft.com/office/drawing/2014/main" id="{E8B6700B-ED0E-4B56-BA69-270C3DD688BA}"/>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11" name="テキスト ボックス 710">
          <a:extLst>
            <a:ext uri="{FF2B5EF4-FFF2-40B4-BE49-F238E27FC236}">
              <a16:creationId xmlns:a16="http://schemas.microsoft.com/office/drawing/2014/main" id="{D9256073-46E4-41CB-9BF8-AA48FAC5A9FB}"/>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12" name="直線コネクタ 711">
          <a:extLst>
            <a:ext uri="{FF2B5EF4-FFF2-40B4-BE49-F238E27FC236}">
              <a16:creationId xmlns:a16="http://schemas.microsoft.com/office/drawing/2014/main" id="{647F6C07-1883-4EBA-AFF3-174DFD73EDBB}"/>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13" name="テキスト ボックス 712">
          <a:extLst>
            <a:ext uri="{FF2B5EF4-FFF2-40B4-BE49-F238E27FC236}">
              <a16:creationId xmlns:a16="http://schemas.microsoft.com/office/drawing/2014/main" id="{89E71E11-E051-4BD4-BDCB-E1EA25F2F0AF}"/>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14" name="直線コネクタ 713">
          <a:extLst>
            <a:ext uri="{FF2B5EF4-FFF2-40B4-BE49-F238E27FC236}">
              <a16:creationId xmlns:a16="http://schemas.microsoft.com/office/drawing/2014/main" id="{8D6E7ED5-BFFB-48F1-B59B-6C3B181C7702}"/>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15" name="【庁舎】&#10;有形固定資産減価償却率グラフ枠">
          <a:extLst>
            <a:ext uri="{FF2B5EF4-FFF2-40B4-BE49-F238E27FC236}">
              <a16:creationId xmlns:a16="http://schemas.microsoft.com/office/drawing/2014/main" id="{F79C01CC-913B-47DC-8B99-AD8495AA9842}"/>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20682</xdr:rowOff>
    </xdr:from>
    <xdr:to>
      <xdr:col>85</xdr:col>
      <xdr:colOff>126364</xdr:colOff>
      <xdr:row>109</xdr:row>
      <xdr:rowOff>1088</xdr:rowOff>
    </xdr:to>
    <xdr:cxnSp macro="">
      <xdr:nvCxnSpPr>
        <xdr:cNvPr id="716" name="直線コネクタ 715">
          <a:extLst>
            <a:ext uri="{FF2B5EF4-FFF2-40B4-BE49-F238E27FC236}">
              <a16:creationId xmlns:a16="http://schemas.microsoft.com/office/drawing/2014/main" id="{DA1DB44E-C1B9-4966-9658-B3D7BE799B30}"/>
            </a:ext>
          </a:extLst>
        </xdr:cNvPr>
        <xdr:cNvCxnSpPr/>
      </xdr:nvCxnSpPr>
      <xdr:spPr>
        <a:xfrm flipV="1">
          <a:off x="14375764" y="16784682"/>
          <a:ext cx="0" cy="1489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4915</xdr:rowOff>
    </xdr:from>
    <xdr:ext cx="405111" cy="259045"/>
    <xdr:sp macro="" textlink="">
      <xdr:nvSpPr>
        <xdr:cNvPr id="717" name="【庁舎】&#10;有形固定資産減価償却率最小値テキスト">
          <a:extLst>
            <a:ext uri="{FF2B5EF4-FFF2-40B4-BE49-F238E27FC236}">
              <a16:creationId xmlns:a16="http://schemas.microsoft.com/office/drawing/2014/main" id="{F84B5043-CA90-4AD4-ABA9-230A16BA27F7}"/>
            </a:ext>
          </a:extLst>
        </xdr:cNvPr>
        <xdr:cNvSpPr txBox="1"/>
      </xdr:nvSpPr>
      <xdr:spPr>
        <a:xfrm>
          <a:off x="14414500" y="18277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1088</xdr:rowOff>
    </xdr:from>
    <xdr:to>
      <xdr:col>86</xdr:col>
      <xdr:colOff>25400</xdr:colOff>
      <xdr:row>109</xdr:row>
      <xdr:rowOff>1088</xdr:rowOff>
    </xdr:to>
    <xdr:cxnSp macro="">
      <xdr:nvCxnSpPr>
        <xdr:cNvPr id="718" name="直線コネクタ 717">
          <a:extLst>
            <a:ext uri="{FF2B5EF4-FFF2-40B4-BE49-F238E27FC236}">
              <a16:creationId xmlns:a16="http://schemas.microsoft.com/office/drawing/2014/main" id="{F6080B80-9D30-48DC-B155-E99DFF3EC878}"/>
            </a:ext>
          </a:extLst>
        </xdr:cNvPr>
        <xdr:cNvCxnSpPr/>
      </xdr:nvCxnSpPr>
      <xdr:spPr>
        <a:xfrm>
          <a:off x="14287500" y="182738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138809</xdr:rowOff>
    </xdr:from>
    <xdr:ext cx="340478" cy="259045"/>
    <xdr:sp macro="" textlink="">
      <xdr:nvSpPr>
        <xdr:cNvPr id="719" name="【庁舎】&#10;有形固定資産減価償却率最大値テキスト">
          <a:extLst>
            <a:ext uri="{FF2B5EF4-FFF2-40B4-BE49-F238E27FC236}">
              <a16:creationId xmlns:a16="http://schemas.microsoft.com/office/drawing/2014/main" id="{89E9E435-2370-426C-BA7E-595FB66CF733}"/>
            </a:ext>
          </a:extLst>
        </xdr:cNvPr>
        <xdr:cNvSpPr txBox="1"/>
      </xdr:nvSpPr>
      <xdr:spPr>
        <a:xfrm>
          <a:off x="14414500" y="1656752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20682</xdr:rowOff>
    </xdr:from>
    <xdr:to>
      <xdr:col>86</xdr:col>
      <xdr:colOff>25400</xdr:colOff>
      <xdr:row>100</xdr:row>
      <xdr:rowOff>20682</xdr:rowOff>
    </xdr:to>
    <xdr:cxnSp macro="">
      <xdr:nvCxnSpPr>
        <xdr:cNvPr id="720" name="直線コネクタ 719">
          <a:extLst>
            <a:ext uri="{FF2B5EF4-FFF2-40B4-BE49-F238E27FC236}">
              <a16:creationId xmlns:a16="http://schemas.microsoft.com/office/drawing/2014/main" id="{E53F883A-856B-41DE-9FA5-F7188A886F79}"/>
            </a:ext>
          </a:extLst>
        </xdr:cNvPr>
        <xdr:cNvCxnSpPr/>
      </xdr:nvCxnSpPr>
      <xdr:spPr>
        <a:xfrm>
          <a:off x="14287500" y="1678468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95629</xdr:rowOff>
    </xdr:from>
    <xdr:ext cx="405111" cy="259045"/>
    <xdr:sp macro="" textlink="">
      <xdr:nvSpPr>
        <xdr:cNvPr id="721" name="【庁舎】&#10;有形固定資産減価償却率平均値テキスト">
          <a:extLst>
            <a:ext uri="{FF2B5EF4-FFF2-40B4-BE49-F238E27FC236}">
              <a16:creationId xmlns:a16="http://schemas.microsoft.com/office/drawing/2014/main" id="{AFC09900-E437-4E42-BE54-5EA4967569C2}"/>
            </a:ext>
          </a:extLst>
        </xdr:cNvPr>
        <xdr:cNvSpPr txBox="1"/>
      </xdr:nvSpPr>
      <xdr:spPr>
        <a:xfrm>
          <a:off x="14414500" y="173625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72752</xdr:rowOff>
    </xdr:from>
    <xdr:to>
      <xdr:col>85</xdr:col>
      <xdr:colOff>177800</xdr:colOff>
      <xdr:row>105</xdr:row>
      <xdr:rowOff>2902</xdr:rowOff>
    </xdr:to>
    <xdr:sp macro="" textlink="">
      <xdr:nvSpPr>
        <xdr:cNvPr id="722" name="フローチャート: 判断 721">
          <a:extLst>
            <a:ext uri="{FF2B5EF4-FFF2-40B4-BE49-F238E27FC236}">
              <a16:creationId xmlns:a16="http://schemas.microsoft.com/office/drawing/2014/main" id="{D3A443D2-F872-4306-B1DF-C83B39B30955}"/>
            </a:ext>
          </a:extLst>
        </xdr:cNvPr>
        <xdr:cNvSpPr/>
      </xdr:nvSpPr>
      <xdr:spPr>
        <a:xfrm>
          <a:off x="14325600" y="17507312"/>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71120</xdr:rowOff>
    </xdr:from>
    <xdr:to>
      <xdr:col>81</xdr:col>
      <xdr:colOff>101600</xdr:colOff>
      <xdr:row>105</xdr:row>
      <xdr:rowOff>1270</xdr:rowOff>
    </xdr:to>
    <xdr:sp macro="" textlink="">
      <xdr:nvSpPr>
        <xdr:cNvPr id="723" name="フローチャート: 判断 722">
          <a:extLst>
            <a:ext uri="{FF2B5EF4-FFF2-40B4-BE49-F238E27FC236}">
              <a16:creationId xmlns:a16="http://schemas.microsoft.com/office/drawing/2014/main" id="{D3B4A9F1-D7C2-4DEB-ADBD-AF4C8FD0BB60}"/>
            </a:ext>
          </a:extLst>
        </xdr:cNvPr>
        <xdr:cNvSpPr/>
      </xdr:nvSpPr>
      <xdr:spPr>
        <a:xfrm>
          <a:off x="13578840" y="175056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66221</xdr:rowOff>
    </xdr:from>
    <xdr:to>
      <xdr:col>76</xdr:col>
      <xdr:colOff>165100</xdr:colOff>
      <xdr:row>104</xdr:row>
      <xdr:rowOff>167821</xdr:rowOff>
    </xdr:to>
    <xdr:sp macro="" textlink="">
      <xdr:nvSpPr>
        <xdr:cNvPr id="724" name="フローチャート: 判断 723">
          <a:extLst>
            <a:ext uri="{FF2B5EF4-FFF2-40B4-BE49-F238E27FC236}">
              <a16:creationId xmlns:a16="http://schemas.microsoft.com/office/drawing/2014/main" id="{6903BD20-751F-49AA-A613-CD4D1FF7358D}"/>
            </a:ext>
          </a:extLst>
        </xdr:cNvPr>
        <xdr:cNvSpPr/>
      </xdr:nvSpPr>
      <xdr:spPr>
        <a:xfrm>
          <a:off x="12804140" y="1750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98879</xdr:rowOff>
    </xdr:from>
    <xdr:to>
      <xdr:col>72</xdr:col>
      <xdr:colOff>38100</xdr:colOff>
      <xdr:row>105</xdr:row>
      <xdr:rowOff>29029</xdr:rowOff>
    </xdr:to>
    <xdr:sp macro="" textlink="">
      <xdr:nvSpPr>
        <xdr:cNvPr id="725" name="フローチャート: 判断 724">
          <a:extLst>
            <a:ext uri="{FF2B5EF4-FFF2-40B4-BE49-F238E27FC236}">
              <a16:creationId xmlns:a16="http://schemas.microsoft.com/office/drawing/2014/main" id="{2E43DF2F-0DB3-4A49-B6DF-69F4C25ADD54}"/>
            </a:ext>
          </a:extLst>
        </xdr:cNvPr>
        <xdr:cNvSpPr/>
      </xdr:nvSpPr>
      <xdr:spPr>
        <a:xfrm>
          <a:off x="12029440" y="1753343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84182</xdr:rowOff>
    </xdr:from>
    <xdr:to>
      <xdr:col>67</xdr:col>
      <xdr:colOff>101600</xdr:colOff>
      <xdr:row>105</xdr:row>
      <xdr:rowOff>14332</xdr:rowOff>
    </xdr:to>
    <xdr:sp macro="" textlink="">
      <xdr:nvSpPr>
        <xdr:cNvPr id="726" name="フローチャート: 判断 725">
          <a:extLst>
            <a:ext uri="{FF2B5EF4-FFF2-40B4-BE49-F238E27FC236}">
              <a16:creationId xmlns:a16="http://schemas.microsoft.com/office/drawing/2014/main" id="{4FF473EF-19A1-418A-A23C-6ACFF580A2B5}"/>
            </a:ext>
          </a:extLst>
        </xdr:cNvPr>
        <xdr:cNvSpPr/>
      </xdr:nvSpPr>
      <xdr:spPr>
        <a:xfrm>
          <a:off x="11231880" y="1751874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27" name="テキスト ボックス 726">
          <a:extLst>
            <a:ext uri="{FF2B5EF4-FFF2-40B4-BE49-F238E27FC236}">
              <a16:creationId xmlns:a16="http://schemas.microsoft.com/office/drawing/2014/main" id="{46F23100-6E97-4041-A0F4-9C60800B2C97}"/>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28" name="テキスト ボックス 727">
          <a:extLst>
            <a:ext uri="{FF2B5EF4-FFF2-40B4-BE49-F238E27FC236}">
              <a16:creationId xmlns:a16="http://schemas.microsoft.com/office/drawing/2014/main" id="{C70A5433-C09D-48DB-97C0-72E565958C97}"/>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29" name="テキスト ボックス 728">
          <a:extLst>
            <a:ext uri="{FF2B5EF4-FFF2-40B4-BE49-F238E27FC236}">
              <a16:creationId xmlns:a16="http://schemas.microsoft.com/office/drawing/2014/main" id="{67E279CC-9D1D-4687-8824-B5E5661F591B}"/>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30" name="テキスト ボックス 729">
          <a:extLst>
            <a:ext uri="{FF2B5EF4-FFF2-40B4-BE49-F238E27FC236}">
              <a16:creationId xmlns:a16="http://schemas.microsoft.com/office/drawing/2014/main" id="{E245E303-E5DD-4D34-B523-73727628DCA1}"/>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id="{30BB00EF-D141-4DE8-A6C1-1B7EFB08C57F}"/>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10705</xdr:rowOff>
    </xdr:from>
    <xdr:to>
      <xdr:col>85</xdr:col>
      <xdr:colOff>177800</xdr:colOff>
      <xdr:row>106</xdr:row>
      <xdr:rowOff>112305</xdr:rowOff>
    </xdr:to>
    <xdr:sp macro="" textlink="">
      <xdr:nvSpPr>
        <xdr:cNvPr id="732" name="楕円 731">
          <a:extLst>
            <a:ext uri="{FF2B5EF4-FFF2-40B4-BE49-F238E27FC236}">
              <a16:creationId xmlns:a16="http://schemas.microsoft.com/office/drawing/2014/main" id="{2A3E0178-6EFE-4506-93B0-F727B540D551}"/>
            </a:ext>
          </a:extLst>
        </xdr:cNvPr>
        <xdr:cNvSpPr/>
      </xdr:nvSpPr>
      <xdr:spPr>
        <a:xfrm>
          <a:off x="14325600" y="17780545"/>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160582</xdr:rowOff>
    </xdr:from>
    <xdr:ext cx="405111" cy="259045"/>
    <xdr:sp macro="" textlink="">
      <xdr:nvSpPr>
        <xdr:cNvPr id="733" name="【庁舎】&#10;有形固定資産減価償却率該当値テキスト">
          <a:extLst>
            <a:ext uri="{FF2B5EF4-FFF2-40B4-BE49-F238E27FC236}">
              <a16:creationId xmlns:a16="http://schemas.microsoft.com/office/drawing/2014/main" id="{B83C8A1F-14A8-4AFE-8765-09930DA44149}"/>
            </a:ext>
          </a:extLst>
        </xdr:cNvPr>
        <xdr:cNvSpPr txBox="1"/>
      </xdr:nvSpPr>
      <xdr:spPr>
        <a:xfrm>
          <a:off x="14414500" y="17762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151130</xdr:rowOff>
    </xdr:from>
    <xdr:to>
      <xdr:col>81</xdr:col>
      <xdr:colOff>101600</xdr:colOff>
      <xdr:row>106</xdr:row>
      <xdr:rowOff>81280</xdr:rowOff>
    </xdr:to>
    <xdr:sp macro="" textlink="">
      <xdr:nvSpPr>
        <xdr:cNvPr id="734" name="楕円 733">
          <a:extLst>
            <a:ext uri="{FF2B5EF4-FFF2-40B4-BE49-F238E27FC236}">
              <a16:creationId xmlns:a16="http://schemas.microsoft.com/office/drawing/2014/main" id="{8BBF3C59-0193-42E6-B48D-77A81B630517}"/>
            </a:ext>
          </a:extLst>
        </xdr:cNvPr>
        <xdr:cNvSpPr/>
      </xdr:nvSpPr>
      <xdr:spPr>
        <a:xfrm>
          <a:off x="13578840" y="177533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30480</xdr:rowOff>
    </xdr:from>
    <xdr:to>
      <xdr:col>85</xdr:col>
      <xdr:colOff>127000</xdr:colOff>
      <xdr:row>106</xdr:row>
      <xdr:rowOff>61505</xdr:rowOff>
    </xdr:to>
    <xdr:cxnSp macro="">
      <xdr:nvCxnSpPr>
        <xdr:cNvPr id="735" name="直線コネクタ 734">
          <a:extLst>
            <a:ext uri="{FF2B5EF4-FFF2-40B4-BE49-F238E27FC236}">
              <a16:creationId xmlns:a16="http://schemas.microsoft.com/office/drawing/2014/main" id="{10C8D7D6-7A11-4EF3-B447-F2F13A394089}"/>
            </a:ext>
          </a:extLst>
        </xdr:cNvPr>
        <xdr:cNvCxnSpPr/>
      </xdr:nvCxnSpPr>
      <xdr:spPr>
        <a:xfrm>
          <a:off x="13629640" y="17800320"/>
          <a:ext cx="74676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120106</xdr:rowOff>
    </xdr:from>
    <xdr:to>
      <xdr:col>76</xdr:col>
      <xdr:colOff>165100</xdr:colOff>
      <xdr:row>106</xdr:row>
      <xdr:rowOff>50256</xdr:rowOff>
    </xdr:to>
    <xdr:sp macro="" textlink="">
      <xdr:nvSpPr>
        <xdr:cNvPr id="736" name="楕円 735">
          <a:extLst>
            <a:ext uri="{FF2B5EF4-FFF2-40B4-BE49-F238E27FC236}">
              <a16:creationId xmlns:a16="http://schemas.microsoft.com/office/drawing/2014/main" id="{ABE37268-D406-4B78-993D-E1961B490BBC}"/>
            </a:ext>
          </a:extLst>
        </xdr:cNvPr>
        <xdr:cNvSpPr/>
      </xdr:nvSpPr>
      <xdr:spPr>
        <a:xfrm>
          <a:off x="12804140" y="177223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170906</xdr:rowOff>
    </xdr:from>
    <xdr:to>
      <xdr:col>81</xdr:col>
      <xdr:colOff>50800</xdr:colOff>
      <xdr:row>106</xdr:row>
      <xdr:rowOff>30480</xdr:rowOff>
    </xdr:to>
    <xdr:cxnSp macro="">
      <xdr:nvCxnSpPr>
        <xdr:cNvPr id="737" name="直線コネクタ 736">
          <a:extLst>
            <a:ext uri="{FF2B5EF4-FFF2-40B4-BE49-F238E27FC236}">
              <a16:creationId xmlns:a16="http://schemas.microsoft.com/office/drawing/2014/main" id="{463DF0D8-4F59-4EEA-94D8-EE88DE0E8DC4}"/>
            </a:ext>
          </a:extLst>
        </xdr:cNvPr>
        <xdr:cNvCxnSpPr/>
      </xdr:nvCxnSpPr>
      <xdr:spPr>
        <a:xfrm>
          <a:off x="12854940" y="17773106"/>
          <a:ext cx="774700" cy="27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2539</xdr:rowOff>
    </xdr:from>
    <xdr:to>
      <xdr:col>72</xdr:col>
      <xdr:colOff>38100</xdr:colOff>
      <xdr:row>106</xdr:row>
      <xdr:rowOff>104139</xdr:rowOff>
    </xdr:to>
    <xdr:sp macro="" textlink="">
      <xdr:nvSpPr>
        <xdr:cNvPr id="738" name="楕円 737">
          <a:extLst>
            <a:ext uri="{FF2B5EF4-FFF2-40B4-BE49-F238E27FC236}">
              <a16:creationId xmlns:a16="http://schemas.microsoft.com/office/drawing/2014/main" id="{CC11AE45-2578-4E52-B5F4-57027861303C}"/>
            </a:ext>
          </a:extLst>
        </xdr:cNvPr>
        <xdr:cNvSpPr/>
      </xdr:nvSpPr>
      <xdr:spPr>
        <a:xfrm>
          <a:off x="12029440" y="1777237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170906</xdr:rowOff>
    </xdr:from>
    <xdr:to>
      <xdr:col>76</xdr:col>
      <xdr:colOff>114300</xdr:colOff>
      <xdr:row>106</xdr:row>
      <xdr:rowOff>53339</xdr:rowOff>
    </xdr:to>
    <xdr:cxnSp macro="">
      <xdr:nvCxnSpPr>
        <xdr:cNvPr id="739" name="直線コネクタ 738">
          <a:extLst>
            <a:ext uri="{FF2B5EF4-FFF2-40B4-BE49-F238E27FC236}">
              <a16:creationId xmlns:a16="http://schemas.microsoft.com/office/drawing/2014/main" id="{8D94768C-0E9E-4C96-8106-E803E5B2DF27}"/>
            </a:ext>
          </a:extLst>
        </xdr:cNvPr>
        <xdr:cNvCxnSpPr/>
      </xdr:nvCxnSpPr>
      <xdr:spPr>
        <a:xfrm flipV="1">
          <a:off x="12072620" y="17773106"/>
          <a:ext cx="782320" cy="50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17236</xdr:rowOff>
    </xdr:from>
    <xdr:to>
      <xdr:col>67</xdr:col>
      <xdr:colOff>101600</xdr:colOff>
      <xdr:row>106</xdr:row>
      <xdr:rowOff>118836</xdr:rowOff>
    </xdr:to>
    <xdr:sp macro="" textlink="">
      <xdr:nvSpPr>
        <xdr:cNvPr id="740" name="楕円 739">
          <a:extLst>
            <a:ext uri="{FF2B5EF4-FFF2-40B4-BE49-F238E27FC236}">
              <a16:creationId xmlns:a16="http://schemas.microsoft.com/office/drawing/2014/main" id="{A8916351-4EB3-4262-A45A-CFEFA749E116}"/>
            </a:ext>
          </a:extLst>
        </xdr:cNvPr>
        <xdr:cNvSpPr/>
      </xdr:nvSpPr>
      <xdr:spPr>
        <a:xfrm>
          <a:off x="11231880" y="1778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53339</xdr:rowOff>
    </xdr:from>
    <xdr:to>
      <xdr:col>71</xdr:col>
      <xdr:colOff>177800</xdr:colOff>
      <xdr:row>106</xdr:row>
      <xdr:rowOff>68036</xdr:rowOff>
    </xdr:to>
    <xdr:cxnSp macro="">
      <xdr:nvCxnSpPr>
        <xdr:cNvPr id="741" name="直線コネクタ 740">
          <a:extLst>
            <a:ext uri="{FF2B5EF4-FFF2-40B4-BE49-F238E27FC236}">
              <a16:creationId xmlns:a16="http://schemas.microsoft.com/office/drawing/2014/main" id="{39D18B05-536C-4753-B545-28512CA5E6C8}"/>
            </a:ext>
          </a:extLst>
        </xdr:cNvPr>
        <xdr:cNvCxnSpPr/>
      </xdr:nvCxnSpPr>
      <xdr:spPr>
        <a:xfrm flipV="1">
          <a:off x="11282680" y="17823179"/>
          <a:ext cx="789940" cy="14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17797</xdr:rowOff>
    </xdr:from>
    <xdr:ext cx="405111" cy="259045"/>
    <xdr:sp macro="" textlink="">
      <xdr:nvSpPr>
        <xdr:cNvPr id="742" name="n_1aveValue【庁舎】&#10;有形固定資産減価償却率">
          <a:extLst>
            <a:ext uri="{FF2B5EF4-FFF2-40B4-BE49-F238E27FC236}">
              <a16:creationId xmlns:a16="http://schemas.microsoft.com/office/drawing/2014/main" id="{BD3E02C3-C476-4267-8E2D-BE3004DB0368}"/>
            </a:ext>
          </a:extLst>
        </xdr:cNvPr>
        <xdr:cNvSpPr txBox="1"/>
      </xdr:nvSpPr>
      <xdr:spPr>
        <a:xfrm>
          <a:off x="13437244" y="17284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12898</xdr:rowOff>
    </xdr:from>
    <xdr:ext cx="405111" cy="259045"/>
    <xdr:sp macro="" textlink="">
      <xdr:nvSpPr>
        <xdr:cNvPr id="743" name="n_2aveValue【庁舎】&#10;有形固定資産減価償却率">
          <a:extLst>
            <a:ext uri="{FF2B5EF4-FFF2-40B4-BE49-F238E27FC236}">
              <a16:creationId xmlns:a16="http://schemas.microsoft.com/office/drawing/2014/main" id="{BA11DFB5-08E9-4F41-9D59-A84B1D5CFB2E}"/>
            </a:ext>
          </a:extLst>
        </xdr:cNvPr>
        <xdr:cNvSpPr txBox="1"/>
      </xdr:nvSpPr>
      <xdr:spPr>
        <a:xfrm>
          <a:off x="12675244" y="172798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45556</xdr:rowOff>
    </xdr:from>
    <xdr:ext cx="405111" cy="259045"/>
    <xdr:sp macro="" textlink="">
      <xdr:nvSpPr>
        <xdr:cNvPr id="744" name="n_3aveValue【庁舎】&#10;有形固定資産減価償却率">
          <a:extLst>
            <a:ext uri="{FF2B5EF4-FFF2-40B4-BE49-F238E27FC236}">
              <a16:creationId xmlns:a16="http://schemas.microsoft.com/office/drawing/2014/main" id="{C1DB8817-6A8B-4B84-8D67-1049208D1108}"/>
            </a:ext>
          </a:extLst>
        </xdr:cNvPr>
        <xdr:cNvSpPr txBox="1"/>
      </xdr:nvSpPr>
      <xdr:spPr>
        <a:xfrm>
          <a:off x="11900544" y="173124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30859</xdr:rowOff>
    </xdr:from>
    <xdr:ext cx="405111" cy="259045"/>
    <xdr:sp macro="" textlink="">
      <xdr:nvSpPr>
        <xdr:cNvPr id="745" name="n_4aveValue【庁舎】&#10;有形固定資産減価償却率">
          <a:extLst>
            <a:ext uri="{FF2B5EF4-FFF2-40B4-BE49-F238E27FC236}">
              <a16:creationId xmlns:a16="http://schemas.microsoft.com/office/drawing/2014/main" id="{48833BB3-FC3A-475D-9285-7314B13DE26A}"/>
            </a:ext>
          </a:extLst>
        </xdr:cNvPr>
        <xdr:cNvSpPr txBox="1"/>
      </xdr:nvSpPr>
      <xdr:spPr>
        <a:xfrm>
          <a:off x="11102984" y="17297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72407</xdr:rowOff>
    </xdr:from>
    <xdr:ext cx="405111" cy="259045"/>
    <xdr:sp macro="" textlink="">
      <xdr:nvSpPr>
        <xdr:cNvPr id="746" name="n_1mainValue【庁舎】&#10;有形固定資産減価償却率">
          <a:extLst>
            <a:ext uri="{FF2B5EF4-FFF2-40B4-BE49-F238E27FC236}">
              <a16:creationId xmlns:a16="http://schemas.microsoft.com/office/drawing/2014/main" id="{E9E3B50C-CDA1-4D59-9F96-8BF724BED317}"/>
            </a:ext>
          </a:extLst>
        </xdr:cNvPr>
        <xdr:cNvSpPr txBox="1"/>
      </xdr:nvSpPr>
      <xdr:spPr>
        <a:xfrm>
          <a:off x="13437244" y="1784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41383</xdr:rowOff>
    </xdr:from>
    <xdr:ext cx="405111" cy="259045"/>
    <xdr:sp macro="" textlink="">
      <xdr:nvSpPr>
        <xdr:cNvPr id="747" name="n_2mainValue【庁舎】&#10;有形固定資産減価償却率">
          <a:extLst>
            <a:ext uri="{FF2B5EF4-FFF2-40B4-BE49-F238E27FC236}">
              <a16:creationId xmlns:a16="http://schemas.microsoft.com/office/drawing/2014/main" id="{3952E084-D3F3-4291-AFFD-167F8B1104CD}"/>
            </a:ext>
          </a:extLst>
        </xdr:cNvPr>
        <xdr:cNvSpPr txBox="1"/>
      </xdr:nvSpPr>
      <xdr:spPr>
        <a:xfrm>
          <a:off x="12675244" y="17811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95266</xdr:rowOff>
    </xdr:from>
    <xdr:ext cx="405111" cy="259045"/>
    <xdr:sp macro="" textlink="">
      <xdr:nvSpPr>
        <xdr:cNvPr id="748" name="n_3mainValue【庁舎】&#10;有形固定資産減価償却率">
          <a:extLst>
            <a:ext uri="{FF2B5EF4-FFF2-40B4-BE49-F238E27FC236}">
              <a16:creationId xmlns:a16="http://schemas.microsoft.com/office/drawing/2014/main" id="{8FBC32FA-50C0-452B-AB92-1E683DCFA976}"/>
            </a:ext>
          </a:extLst>
        </xdr:cNvPr>
        <xdr:cNvSpPr txBox="1"/>
      </xdr:nvSpPr>
      <xdr:spPr>
        <a:xfrm>
          <a:off x="11900544" y="178651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109963</xdr:rowOff>
    </xdr:from>
    <xdr:ext cx="405111" cy="259045"/>
    <xdr:sp macro="" textlink="">
      <xdr:nvSpPr>
        <xdr:cNvPr id="749" name="n_4mainValue【庁舎】&#10;有形固定資産減価償却率">
          <a:extLst>
            <a:ext uri="{FF2B5EF4-FFF2-40B4-BE49-F238E27FC236}">
              <a16:creationId xmlns:a16="http://schemas.microsoft.com/office/drawing/2014/main" id="{A360DF1E-DE73-4D22-A89B-3EBEC1F51207}"/>
            </a:ext>
          </a:extLst>
        </xdr:cNvPr>
        <xdr:cNvSpPr txBox="1"/>
      </xdr:nvSpPr>
      <xdr:spPr>
        <a:xfrm>
          <a:off x="11102984" y="17879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50" name="正方形/長方形 749">
          <a:extLst>
            <a:ext uri="{FF2B5EF4-FFF2-40B4-BE49-F238E27FC236}">
              <a16:creationId xmlns:a16="http://schemas.microsoft.com/office/drawing/2014/main" id="{B7A64939-53CB-442E-8466-E4BB0DB45407}"/>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51" name="正方形/長方形 750">
          <a:extLst>
            <a:ext uri="{FF2B5EF4-FFF2-40B4-BE49-F238E27FC236}">
              <a16:creationId xmlns:a16="http://schemas.microsoft.com/office/drawing/2014/main" id="{8D6DEB9C-DCB2-4527-988E-FB073234A0F3}"/>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52" name="正方形/長方形 751">
          <a:extLst>
            <a:ext uri="{FF2B5EF4-FFF2-40B4-BE49-F238E27FC236}">
              <a16:creationId xmlns:a16="http://schemas.microsoft.com/office/drawing/2014/main" id="{DA690764-7B4C-4385-A25B-5A70671B9CE8}"/>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3" name="正方形/長方形 752">
          <a:extLst>
            <a:ext uri="{FF2B5EF4-FFF2-40B4-BE49-F238E27FC236}">
              <a16:creationId xmlns:a16="http://schemas.microsoft.com/office/drawing/2014/main" id="{8AB92B9A-1907-4FDB-9349-A8B16B896563}"/>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4" name="正方形/長方形 753">
          <a:extLst>
            <a:ext uri="{FF2B5EF4-FFF2-40B4-BE49-F238E27FC236}">
              <a16:creationId xmlns:a16="http://schemas.microsoft.com/office/drawing/2014/main" id="{F5F52703-12DB-45D6-A1D2-390C93AD2239}"/>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5" name="正方形/長方形 754">
          <a:extLst>
            <a:ext uri="{FF2B5EF4-FFF2-40B4-BE49-F238E27FC236}">
              <a16:creationId xmlns:a16="http://schemas.microsoft.com/office/drawing/2014/main" id="{B51B336E-5A8F-4B5A-B0CE-1A4A508A6BFB}"/>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6" name="正方形/長方形 755">
          <a:extLst>
            <a:ext uri="{FF2B5EF4-FFF2-40B4-BE49-F238E27FC236}">
              <a16:creationId xmlns:a16="http://schemas.microsoft.com/office/drawing/2014/main" id="{A5632720-747D-4D53-A0B3-BE6C5CABD202}"/>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7" name="正方形/長方形 756">
          <a:extLst>
            <a:ext uri="{FF2B5EF4-FFF2-40B4-BE49-F238E27FC236}">
              <a16:creationId xmlns:a16="http://schemas.microsoft.com/office/drawing/2014/main" id="{ED9ED4E0-CF27-4C43-82F3-50E534CBDE00}"/>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58" name="テキスト ボックス 757">
          <a:extLst>
            <a:ext uri="{FF2B5EF4-FFF2-40B4-BE49-F238E27FC236}">
              <a16:creationId xmlns:a16="http://schemas.microsoft.com/office/drawing/2014/main" id="{785B6325-C95C-421B-8C3B-728DF236F12B}"/>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59" name="直線コネクタ 758">
          <a:extLst>
            <a:ext uri="{FF2B5EF4-FFF2-40B4-BE49-F238E27FC236}">
              <a16:creationId xmlns:a16="http://schemas.microsoft.com/office/drawing/2014/main" id="{CE3214C3-D936-4620-91CB-0EE41CEE2993}"/>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60" name="直線コネクタ 759">
          <a:extLst>
            <a:ext uri="{FF2B5EF4-FFF2-40B4-BE49-F238E27FC236}">
              <a16:creationId xmlns:a16="http://schemas.microsoft.com/office/drawing/2014/main" id="{A33713A1-5307-4DA2-986B-5204B3220ADF}"/>
            </a:ext>
          </a:extLst>
        </xdr:cNvPr>
        <xdr:cNvCxnSpPr/>
      </xdr:nvCxnSpPr>
      <xdr:spPr>
        <a:xfrm>
          <a:off x="1609344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61" name="テキスト ボックス 760">
          <a:extLst>
            <a:ext uri="{FF2B5EF4-FFF2-40B4-BE49-F238E27FC236}">
              <a16:creationId xmlns:a16="http://schemas.microsoft.com/office/drawing/2014/main" id="{2F449916-BE6B-4F09-90E7-3F53A05207DF}"/>
            </a:ext>
          </a:extLst>
        </xdr:cNvPr>
        <xdr:cNvSpPr txBox="1"/>
      </xdr:nvSpPr>
      <xdr:spPr>
        <a:xfrm>
          <a:off x="1569484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62" name="直線コネクタ 761">
          <a:extLst>
            <a:ext uri="{FF2B5EF4-FFF2-40B4-BE49-F238E27FC236}">
              <a16:creationId xmlns:a16="http://schemas.microsoft.com/office/drawing/2014/main" id="{CF22DCAC-EF80-4F83-9E06-41F58B80C275}"/>
            </a:ext>
          </a:extLst>
        </xdr:cNvPr>
        <xdr:cNvCxnSpPr/>
      </xdr:nvCxnSpPr>
      <xdr:spPr>
        <a:xfrm>
          <a:off x="1609344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63" name="テキスト ボックス 762">
          <a:extLst>
            <a:ext uri="{FF2B5EF4-FFF2-40B4-BE49-F238E27FC236}">
              <a16:creationId xmlns:a16="http://schemas.microsoft.com/office/drawing/2014/main" id="{9F82FE08-532E-4FFE-9F28-D56DE9CF6A5A}"/>
            </a:ext>
          </a:extLst>
        </xdr:cNvPr>
        <xdr:cNvSpPr txBox="1"/>
      </xdr:nvSpPr>
      <xdr:spPr>
        <a:xfrm>
          <a:off x="15694841" y="1785077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64" name="直線コネクタ 763">
          <a:extLst>
            <a:ext uri="{FF2B5EF4-FFF2-40B4-BE49-F238E27FC236}">
              <a16:creationId xmlns:a16="http://schemas.microsoft.com/office/drawing/2014/main" id="{08F756E9-A75C-46B9-8CA6-ACE5F689D33E}"/>
            </a:ext>
          </a:extLst>
        </xdr:cNvPr>
        <xdr:cNvCxnSpPr/>
      </xdr:nvCxnSpPr>
      <xdr:spPr>
        <a:xfrm>
          <a:off x="1609344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65" name="テキスト ボックス 764">
          <a:extLst>
            <a:ext uri="{FF2B5EF4-FFF2-40B4-BE49-F238E27FC236}">
              <a16:creationId xmlns:a16="http://schemas.microsoft.com/office/drawing/2014/main" id="{08E57DC8-F9FB-463A-BBA9-F960A33B81AA}"/>
            </a:ext>
          </a:extLst>
        </xdr:cNvPr>
        <xdr:cNvSpPr txBox="1"/>
      </xdr:nvSpPr>
      <xdr:spPr>
        <a:xfrm>
          <a:off x="15694841" y="1753182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66" name="直線コネクタ 765">
          <a:extLst>
            <a:ext uri="{FF2B5EF4-FFF2-40B4-BE49-F238E27FC236}">
              <a16:creationId xmlns:a16="http://schemas.microsoft.com/office/drawing/2014/main" id="{706DC43C-8360-460F-9E7A-7F547906DC92}"/>
            </a:ext>
          </a:extLst>
        </xdr:cNvPr>
        <xdr:cNvCxnSpPr/>
      </xdr:nvCxnSpPr>
      <xdr:spPr>
        <a:xfrm>
          <a:off x="1609344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67" name="テキスト ボックス 766">
          <a:extLst>
            <a:ext uri="{FF2B5EF4-FFF2-40B4-BE49-F238E27FC236}">
              <a16:creationId xmlns:a16="http://schemas.microsoft.com/office/drawing/2014/main" id="{FC8A8942-9B56-45D2-B8EA-43B23D5553FB}"/>
            </a:ext>
          </a:extLst>
        </xdr:cNvPr>
        <xdr:cNvSpPr txBox="1"/>
      </xdr:nvSpPr>
      <xdr:spPr>
        <a:xfrm>
          <a:off x="15694841" y="1721287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68" name="直線コネクタ 767">
          <a:extLst>
            <a:ext uri="{FF2B5EF4-FFF2-40B4-BE49-F238E27FC236}">
              <a16:creationId xmlns:a16="http://schemas.microsoft.com/office/drawing/2014/main" id="{DA259EA1-D1C0-4BF5-834A-C6B5402E565A}"/>
            </a:ext>
          </a:extLst>
        </xdr:cNvPr>
        <xdr:cNvCxnSpPr/>
      </xdr:nvCxnSpPr>
      <xdr:spPr>
        <a:xfrm>
          <a:off x="1609344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69" name="テキスト ボックス 768">
          <a:extLst>
            <a:ext uri="{FF2B5EF4-FFF2-40B4-BE49-F238E27FC236}">
              <a16:creationId xmlns:a16="http://schemas.microsoft.com/office/drawing/2014/main" id="{F4443AD1-14E1-45B3-8696-F4566BC68F2C}"/>
            </a:ext>
          </a:extLst>
        </xdr:cNvPr>
        <xdr:cNvSpPr txBox="1"/>
      </xdr:nvSpPr>
      <xdr:spPr>
        <a:xfrm>
          <a:off x="15694841" y="1689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70" name="直線コネクタ 769">
          <a:extLst>
            <a:ext uri="{FF2B5EF4-FFF2-40B4-BE49-F238E27FC236}">
              <a16:creationId xmlns:a16="http://schemas.microsoft.com/office/drawing/2014/main" id="{377AC7C9-898E-4456-817C-B15DF2B8F409}"/>
            </a:ext>
          </a:extLst>
        </xdr:cNvPr>
        <xdr:cNvCxnSpPr/>
      </xdr:nvCxnSpPr>
      <xdr:spPr>
        <a:xfrm>
          <a:off x="1609344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71" name="テキスト ボックス 770">
          <a:extLst>
            <a:ext uri="{FF2B5EF4-FFF2-40B4-BE49-F238E27FC236}">
              <a16:creationId xmlns:a16="http://schemas.microsoft.com/office/drawing/2014/main" id="{F5DF7FBF-B75E-4969-92B6-BFA33ED19DE8}"/>
            </a:ext>
          </a:extLst>
        </xdr:cNvPr>
        <xdr:cNvSpPr txBox="1"/>
      </xdr:nvSpPr>
      <xdr:spPr>
        <a:xfrm>
          <a:off x="15694841" y="1657496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72" name="直線コネクタ 771">
          <a:extLst>
            <a:ext uri="{FF2B5EF4-FFF2-40B4-BE49-F238E27FC236}">
              <a16:creationId xmlns:a16="http://schemas.microsoft.com/office/drawing/2014/main" id="{C7614276-0B43-42DB-A449-16512F7F8CD8}"/>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73" name="テキスト ボックス 772">
          <a:extLst>
            <a:ext uri="{FF2B5EF4-FFF2-40B4-BE49-F238E27FC236}">
              <a16:creationId xmlns:a16="http://schemas.microsoft.com/office/drawing/2014/main" id="{2D3E6D15-1000-4B42-8206-5D2CCDC6C013}"/>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74" name="【庁舎】&#10;一人当たり面積グラフ枠">
          <a:extLst>
            <a:ext uri="{FF2B5EF4-FFF2-40B4-BE49-F238E27FC236}">
              <a16:creationId xmlns:a16="http://schemas.microsoft.com/office/drawing/2014/main" id="{D32E0A5B-A1C8-4399-A634-6C9A33CC238A}"/>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86542</xdr:rowOff>
    </xdr:from>
    <xdr:to>
      <xdr:col>116</xdr:col>
      <xdr:colOff>62864</xdr:colOff>
      <xdr:row>108</xdr:row>
      <xdr:rowOff>44631</xdr:rowOff>
    </xdr:to>
    <xdr:cxnSp macro="">
      <xdr:nvCxnSpPr>
        <xdr:cNvPr id="775" name="直線コネクタ 774">
          <a:extLst>
            <a:ext uri="{FF2B5EF4-FFF2-40B4-BE49-F238E27FC236}">
              <a16:creationId xmlns:a16="http://schemas.microsoft.com/office/drawing/2014/main" id="{34458E9B-D92A-49CC-9FF4-1E01DC856CDF}"/>
            </a:ext>
          </a:extLst>
        </xdr:cNvPr>
        <xdr:cNvCxnSpPr/>
      </xdr:nvCxnSpPr>
      <xdr:spPr>
        <a:xfrm flipV="1">
          <a:off x="19509104" y="16682902"/>
          <a:ext cx="0" cy="1466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48458</xdr:rowOff>
    </xdr:from>
    <xdr:ext cx="469744" cy="259045"/>
    <xdr:sp macro="" textlink="">
      <xdr:nvSpPr>
        <xdr:cNvPr id="776" name="【庁舎】&#10;一人当たり面積最小値テキスト">
          <a:extLst>
            <a:ext uri="{FF2B5EF4-FFF2-40B4-BE49-F238E27FC236}">
              <a16:creationId xmlns:a16="http://schemas.microsoft.com/office/drawing/2014/main" id="{2DF3055B-620E-407F-BC12-A9F6FE145F7B}"/>
            </a:ext>
          </a:extLst>
        </xdr:cNvPr>
        <xdr:cNvSpPr txBox="1"/>
      </xdr:nvSpPr>
      <xdr:spPr>
        <a:xfrm>
          <a:off x="19547840" y="18153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44631</xdr:rowOff>
    </xdr:from>
    <xdr:to>
      <xdr:col>116</xdr:col>
      <xdr:colOff>152400</xdr:colOff>
      <xdr:row>108</xdr:row>
      <xdr:rowOff>44631</xdr:rowOff>
    </xdr:to>
    <xdr:cxnSp macro="">
      <xdr:nvCxnSpPr>
        <xdr:cNvPr id="777" name="直線コネクタ 776">
          <a:extLst>
            <a:ext uri="{FF2B5EF4-FFF2-40B4-BE49-F238E27FC236}">
              <a16:creationId xmlns:a16="http://schemas.microsoft.com/office/drawing/2014/main" id="{C6C362CB-4446-463E-B22D-6C435F09B930}"/>
            </a:ext>
          </a:extLst>
        </xdr:cNvPr>
        <xdr:cNvCxnSpPr/>
      </xdr:nvCxnSpPr>
      <xdr:spPr>
        <a:xfrm>
          <a:off x="19443700" y="181497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33219</xdr:rowOff>
    </xdr:from>
    <xdr:ext cx="469744" cy="259045"/>
    <xdr:sp macro="" textlink="">
      <xdr:nvSpPr>
        <xdr:cNvPr id="778" name="【庁舎】&#10;一人当たり面積最大値テキスト">
          <a:extLst>
            <a:ext uri="{FF2B5EF4-FFF2-40B4-BE49-F238E27FC236}">
              <a16:creationId xmlns:a16="http://schemas.microsoft.com/office/drawing/2014/main" id="{20B1CBA8-B541-4EC6-873E-D556363BCED6}"/>
            </a:ext>
          </a:extLst>
        </xdr:cNvPr>
        <xdr:cNvSpPr txBox="1"/>
      </xdr:nvSpPr>
      <xdr:spPr>
        <a:xfrm>
          <a:off x="19547840" y="16461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86542</xdr:rowOff>
    </xdr:from>
    <xdr:to>
      <xdr:col>116</xdr:col>
      <xdr:colOff>152400</xdr:colOff>
      <xdr:row>99</xdr:row>
      <xdr:rowOff>86542</xdr:rowOff>
    </xdr:to>
    <xdr:cxnSp macro="">
      <xdr:nvCxnSpPr>
        <xdr:cNvPr id="779" name="直線コネクタ 778">
          <a:extLst>
            <a:ext uri="{FF2B5EF4-FFF2-40B4-BE49-F238E27FC236}">
              <a16:creationId xmlns:a16="http://schemas.microsoft.com/office/drawing/2014/main" id="{9D326D1A-DD71-4A80-8CB7-2DCAEB130D16}"/>
            </a:ext>
          </a:extLst>
        </xdr:cNvPr>
        <xdr:cNvCxnSpPr/>
      </xdr:nvCxnSpPr>
      <xdr:spPr>
        <a:xfrm>
          <a:off x="19443700" y="1668290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36303</xdr:rowOff>
    </xdr:from>
    <xdr:ext cx="469744" cy="259045"/>
    <xdr:sp macro="" textlink="">
      <xdr:nvSpPr>
        <xdr:cNvPr id="780" name="【庁舎】&#10;一人当たり面積平均値テキスト">
          <a:extLst>
            <a:ext uri="{FF2B5EF4-FFF2-40B4-BE49-F238E27FC236}">
              <a16:creationId xmlns:a16="http://schemas.microsoft.com/office/drawing/2014/main" id="{BEEB77AA-E0A3-45DA-8455-B97A26AB08D5}"/>
            </a:ext>
          </a:extLst>
        </xdr:cNvPr>
        <xdr:cNvSpPr txBox="1"/>
      </xdr:nvSpPr>
      <xdr:spPr>
        <a:xfrm>
          <a:off x="19547840" y="176385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13426</xdr:rowOff>
    </xdr:from>
    <xdr:to>
      <xdr:col>116</xdr:col>
      <xdr:colOff>114300</xdr:colOff>
      <xdr:row>106</xdr:row>
      <xdr:rowOff>115026</xdr:rowOff>
    </xdr:to>
    <xdr:sp macro="" textlink="">
      <xdr:nvSpPr>
        <xdr:cNvPr id="781" name="フローチャート: 判断 780">
          <a:extLst>
            <a:ext uri="{FF2B5EF4-FFF2-40B4-BE49-F238E27FC236}">
              <a16:creationId xmlns:a16="http://schemas.microsoft.com/office/drawing/2014/main" id="{1B83D72F-23CB-4796-A4E1-360B3645E5DA}"/>
            </a:ext>
          </a:extLst>
        </xdr:cNvPr>
        <xdr:cNvSpPr/>
      </xdr:nvSpPr>
      <xdr:spPr>
        <a:xfrm>
          <a:off x="19458940" y="17783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16692</xdr:rowOff>
    </xdr:from>
    <xdr:to>
      <xdr:col>112</xdr:col>
      <xdr:colOff>38100</xdr:colOff>
      <xdr:row>106</xdr:row>
      <xdr:rowOff>118292</xdr:rowOff>
    </xdr:to>
    <xdr:sp macro="" textlink="">
      <xdr:nvSpPr>
        <xdr:cNvPr id="782" name="フローチャート: 判断 781">
          <a:extLst>
            <a:ext uri="{FF2B5EF4-FFF2-40B4-BE49-F238E27FC236}">
              <a16:creationId xmlns:a16="http://schemas.microsoft.com/office/drawing/2014/main" id="{A794435A-9CDD-4AE9-BA21-4C1D6E6C1299}"/>
            </a:ext>
          </a:extLst>
        </xdr:cNvPr>
        <xdr:cNvSpPr/>
      </xdr:nvSpPr>
      <xdr:spPr>
        <a:xfrm>
          <a:off x="18735040" y="1778653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30843</xdr:rowOff>
    </xdr:from>
    <xdr:to>
      <xdr:col>107</xdr:col>
      <xdr:colOff>101600</xdr:colOff>
      <xdr:row>106</xdr:row>
      <xdr:rowOff>132443</xdr:rowOff>
    </xdr:to>
    <xdr:sp macro="" textlink="">
      <xdr:nvSpPr>
        <xdr:cNvPr id="783" name="フローチャート: 判断 782">
          <a:extLst>
            <a:ext uri="{FF2B5EF4-FFF2-40B4-BE49-F238E27FC236}">
              <a16:creationId xmlns:a16="http://schemas.microsoft.com/office/drawing/2014/main" id="{666E5083-C57B-4F7C-B3FB-CE25E417C837}"/>
            </a:ext>
          </a:extLst>
        </xdr:cNvPr>
        <xdr:cNvSpPr/>
      </xdr:nvSpPr>
      <xdr:spPr>
        <a:xfrm>
          <a:off x="17937480" y="1780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166370</xdr:rowOff>
    </xdr:from>
    <xdr:to>
      <xdr:col>102</xdr:col>
      <xdr:colOff>165100</xdr:colOff>
      <xdr:row>106</xdr:row>
      <xdr:rowOff>96520</xdr:rowOff>
    </xdr:to>
    <xdr:sp macro="" textlink="">
      <xdr:nvSpPr>
        <xdr:cNvPr id="784" name="フローチャート: 判断 783">
          <a:extLst>
            <a:ext uri="{FF2B5EF4-FFF2-40B4-BE49-F238E27FC236}">
              <a16:creationId xmlns:a16="http://schemas.microsoft.com/office/drawing/2014/main" id="{495D2662-216A-420E-BA15-06D58E56A444}"/>
            </a:ext>
          </a:extLst>
        </xdr:cNvPr>
        <xdr:cNvSpPr/>
      </xdr:nvSpPr>
      <xdr:spPr>
        <a:xfrm>
          <a:off x="17162780" y="177685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154395</xdr:rowOff>
    </xdr:from>
    <xdr:to>
      <xdr:col>98</xdr:col>
      <xdr:colOff>38100</xdr:colOff>
      <xdr:row>106</xdr:row>
      <xdr:rowOff>84545</xdr:rowOff>
    </xdr:to>
    <xdr:sp macro="" textlink="">
      <xdr:nvSpPr>
        <xdr:cNvPr id="785" name="フローチャート: 判断 784">
          <a:extLst>
            <a:ext uri="{FF2B5EF4-FFF2-40B4-BE49-F238E27FC236}">
              <a16:creationId xmlns:a16="http://schemas.microsoft.com/office/drawing/2014/main" id="{91766855-A9FE-42B4-98B6-F4A5AED0D7EA}"/>
            </a:ext>
          </a:extLst>
        </xdr:cNvPr>
        <xdr:cNvSpPr/>
      </xdr:nvSpPr>
      <xdr:spPr>
        <a:xfrm>
          <a:off x="16388080" y="1775659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86" name="テキスト ボックス 785">
          <a:extLst>
            <a:ext uri="{FF2B5EF4-FFF2-40B4-BE49-F238E27FC236}">
              <a16:creationId xmlns:a16="http://schemas.microsoft.com/office/drawing/2014/main" id="{EF5863E6-7CE9-493B-A442-E94A78E387DF}"/>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87" name="テキスト ボックス 786">
          <a:extLst>
            <a:ext uri="{FF2B5EF4-FFF2-40B4-BE49-F238E27FC236}">
              <a16:creationId xmlns:a16="http://schemas.microsoft.com/office/drawing/2014/main" id="{B3A36EE9-E1F9-409F-B215-B4814EC06802}"/>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88" name="テキスト ボックス 787">
          <a:extLst>
            <a:ext uri="{FF2B5EF4-FFF2-40B4-BE49-F238E27FC236}">
              <a16:creationId xmlns:a16="http://schemas.microsoft.com/office/drawing/2014/main" id="{CF12FACC-576E-48A5-B6E7-FF7275378450}"/>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89" name="テキスト ボックス 788">
          <a:extLst>
            <a:ext uri="{FF2B5EF4-FFF2-40B4-BE49-F238E27FC236}">
              <a16:creationId xmlns:a16="http://schemas.microsoft.com/office/drawing/2014/main" id="{B02489C9-EE48-4D20-99DE-00A818DD7CF5}"/>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90" name="テキスト ボックス 789">
          <a:extLst>
            <a:ext uri="{FF2B5EF4-FFF2-40B4-BE49-F238E27FC236}">
              <a16:creationId xmlns:a16="http://schemas.microsoft.com/office/drawing/2014/main" id="{2C989AE7-EBE0-4880-9A72-4EC24B8ED291}"/>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60234</xdr:rowOff>
    </xdr:from>
    <xdr:to>
      <xdr:col>116</xdr:col>
      <xdr:colOff>114300</xdr:colOff>
      <xdr:row>106</xdr:row>
      <xdr:rowOff>161834</xdr:rowOff>
    </xdr:to>
    <xdr:sp macro="" textlink="">
      <xdr:nvSpPr>
        <xdr:cNvPr id="791" name="楕円 790">
          <a:extLst>
            <a:ext uri="{FF2B5EF4-FFF2-40B4-BE49-F238E27FC236}">
              <a16:creationId xmlns:a16="http://schemas.microsoft.com/office/drawing/2014/main" id="{6A663B83-1BE1-4EFD-9A46-6A453ED0B02A}"/>
            </a:ext>
          </a:extLst>
        </xdr:cNvPr>
        <xdr:cNvSpPr/>
      </xdr:nvSpPr>
      <xdr:spPr>
        <a:xfrm>
          <a:off x="19458940" y="17830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38661</xdr:rowOff>
    </xdr:from>
    <xdr:ext cx="469744" cy="259045"/>
    <xdr:sp macro="" textlink="">
      <xdr:nvSpPr>
        <xdr:cNvPr id="792" name="【庁舎】&#10;一人当たり面積該当値テキスト">
          <a:extLst>
            <a:ext uri="{FF2B5EF4-FFF2-40B4-BE49-F238E27FC236}">
              <a16:creationId xmlns:a16="http://schemas.microsoft.com/office/drawing/2014/main" id="{F140D42F-E987-471C-AF2E-37685BA9BB4B}"/>
            </a:ext>
          </a:extLst>
        </xdr:cNvPr>
        <xdr:cNvSpPr txBox="1"/>
      </xdr:nvSpPr>
      <xdr:spPr>
        <a:xfrm>
          <a:off x="19547840" y="17808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65677</xdr:rowOff>
    </xdr:from>
    <xdr:to>
      <xdr:col>112</xdr:col>
      <xdr:colOff>38100</xdr:colOff>
      <xdr:row>106</xdr:row>
      <xdr:rowOff>167277</xdr:rowOff>
    </xdr:to>
    <xdr:sp macro="" textlink="">
      <xdr:nvSpPr>
        <xdr:cNvPr id="793" name="楕円 792">
          <a:extLst>
            <a:ext uri="{FF2B5EF4-FFF2-40B4-BE49-F238E27FC236}">
              <a16:creationId xmlns:a16="http://schemas.microsoft.com/office/drawing/2014/main" id="{07509ADB-4B11-4A9C-9731-FAF33CC3AA9F}"/>
            </a:ext>
          </a:extLst>
        </xdr:cNvPr>
        <xdr:cNvSpPr/>
      </xdr:nvSpPr>
      <xdr:spPr>
        <a:xfrm>
          <a:off x="18735040" y="1783551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111034</xdr:rowOff>
    </xdr:from>
    <xdr:to>
      <xdr:col>116</xdr:col>
      <xdr:colOff>63500</xdr:colOff>
      <xdr:row>106</xdr:row>
      <xdr:rowOff>116477</xdr:rowOff>
    </xdr:to>
    <xdr:cxnSp macro="">
      <xdr:nvCxnSpPr>
        <xdr:cNvPr id="794" name="直線コネクタ 793">
          <a:extLst>
            <a:ext uri="{FF2B5EF4-FFF2-40B4-BE49-F238E27FC236}">
              <a16:creationId xmlns:a16="http://schemas.microsoft.com/office/drawing/2014/main" id="{DE85A16F-D66A-4214-9AF4-1DD96CBEACCB}"/>
            </a:ext>
          </a:extLst>
        </xdr:cNvPr>
        <xdr:cNvCxnSpPr/>
      </xdr:nvCxnSpPr>
      <xdr:spPr>
        <a:xfrm flipV="1">
          <a:off x="18778220" y="17880874"/>
          <a:ext cx="731520" cy="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68943</xdr:rowOff>
    </xdr:from>
    <xdr:to>
      <xdr:col>107</xdr:col>
      <xdr:colOff>101600</xdr:colOff>
      <xdr:row>106</xdr:row>
      <xdr:rowOff>170543</xdr:rowOff>
    </xdr:to>
    <xdr:sp macro="" textlink="">
      <xdr:nvSpPr>
        <xdr:cNvPr id="795" name="楕円 794">
          <a:extLst>
            <a:ext uri="{FF2B5EF4-FFF2-40B4-BE49-F238E27FC236}">
              <a16:creationId xmlns:a16="http://schemas.microsoft.com/office/drawing/2014/main" id="{A44325D6-6A68-47DB-9E3F-3BAC7A3D0E57}"/>
            </a:ext>
          </a:extLst>
        </xdr:cNvPr>
        <xdr:cNvSpPr/>
      </xdr:nvSpPr>
      <xdr:spPr>
        <a:xfrm>
          <a:off x="17937480" y="17838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116477</xdr:rowOff>
    </xdr:from>
    <xdr:to>
      <xdr:col>111</xdr:col>
      <xdr:colOff>177800</xdr:colOff>
      <xdr:row>106</xdr:row>
      <xdr:rowOff>119743</xdr:rowOff>
    </xdr:to>
    <xdr:cxnSp macro="">
      <xdr:nvCxnSpPr>
        <xdr:cNvPr id="796" name="直線コネクタ 795">
          <a:extLst>
            <a:ext uri="{FF2B5EF4-FFF2-40B4-BE49-F238E27FC236}">
              <a16:creationId xmlns:a16="http://schemas.microsoft.com/office/drawing/2014/main" id="{09E8965F-2986-4D9F-B805-58A3A4FEC2F2}"/>
            </a:ext>
          </a:extLst>
        </xdr:cNvPr>
        <xdr:cNvCxnSpPr/>
      </xdr:nvCxnSpPr>
      <xdr:spPr>
        <a:xfrm flipV="1">
          <a:off x="17988280" y="17886317"/>
          <a:ext cx="78994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75474</xdr:rowOff>
    </xdr:from>
    <xdr:to>
      <xdr:col>102</xdr:col>
      <xdr:colOff>165100</xdr:colOff>
      <xdr:row>107</xdr:row>
      <xdr:rowOff>5624</xdr:rowOff>
    </xdr:to>
    <xdr:sp macro="" textlink="">
      <xdr:nvSpPr>
        <xdr:cNvPr id="797" name="楕円 796">
          <a:extLst>
            <a:ext uri="{FF2B5EF4-FFF2-40B4-BE49-F238E27FC236}">
              <a16:creationId xmlns:a16="http://schemas.microsoft.com/office/drawing/2014/main" id="{90481742-224E-46B0-BC2F-B612A1FC5EFB}"/>
            </a:ext>
          </a:extLst>
        </xdr:cNvPr>
        <xdr:cNvSpPr/>
      </xdr:nvSpPr>
      <xdr:spPr>
        <a:xfrm>
          <a:off x="17162780" y="178453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119743</xdr:rowOff>
    </xdr:from>
    <xdr:to>
      <xdr:col>107</xdr:col>
      <xdr:colOff>50800</xdr:colOff>
      <xdr:row>106</xdr:row>
      <xdr:rowOff>126274</xdr:rowOff>
    </xdr:to>
    <xdr:cxnSp macro="">
      <xdr:nvCxnSpPr>
        <xdr:cNvPr id="798" name="直線コネクタ 797">
          <a:extLst>
            <a:ext uri="{FF2B5EF4-FFF2-40B4-BE49-F238E27FC236}">
              <a16:creationId xmlns:a16="http://schemas.microsoft.com/office/drawing/2014/main" id="{99B1B0E1-485F-42A1-984B-276740D7FED7}"/>
            </a:ext>
          </a:extLst>
        </xdr:cNvPr>
        <xdr:cNvCxnSpPr/>
      </xdr:nvCxnSpPr>
      <xdr:spPr>
        <a:xfrm flipV="1">
          <a:off x="17213580" y="17889583"/>
          <a:ext cx="7747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85271</xdr:rowOff>
    </xdr:from>
    <xdr:to>
      <xdr:col>98</xdr:col>
      <xdr:colOff>38100</xdr:colOff>
      <xdr:row>107</xdr:row>
      <xdr:rowOff>15421</xdr:rowOff>
    </xdr:to>
    <xdr:sp macro="" textlink="">
      <xdr:nvSpPr>
        <xdr:cNvPr id="799" name="楕円 798">
          <a:extLst>
            <a:ext uri="{FF2B5EF4-FFF2-40B4-BE49-F238E27FC236}">
              <a16:creationId xmlns:a16="http://schemas.microsoft.com/office/drawing/2014/main" id="{1236ECD7-FAB2-4637-B418-0CCB2EA56A22}"/>
            </a:ext>
          </a:extLst>
        </xdr:cNvPr>
        <xdr:cNvSpPr/>
      </xdr:nvSpPr>
      <xdr:spPr>
        <a:xfrm>
          <a:off x="16388080" y="1785511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126274</xdr:rowOff>
    </xdr:from>
    <xdr:to>
      <xdr:col>102</xdr:col>
      <xdr:colOff>114300</xdr:colOff>
      <xdr:row>106</xdr:row>
      <xdr:rowOff>136071</xdr:rowOff>
    </xdr:to>
    <xdr:cxnSp macro="">
      <xdr:nvCxnSpPr>
        <xdr:cNvPr id="800" name="直線コネクタ 799">
          <a:extLst>
            <a:ext uri="{FF2B5EF4-FFF2-40B4-BE49-F238E27FC236}">
              <a16:creationId xmlns:a16="http://schemas.microsoft.com/office/drawing/2014/main" id="{209F53FE-0D80-46FE-A26B-46284F3B6E3A}"/>
            </a:ext>
          </a:extLst>
        </xdr:cNvPr>
        <xdr:cNvCxnSpPr/>
      </xdr:nvCxnSpPr>
      <xdr:spPr>
        <a:xfrm flipV="1">
          <a:off x="16431260" y="17896114"/>
          <a:ext cx="78232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134819</xdr:rowOff>
    </xdr:from>
    <xdr:ext cx="469744" cy="259045"/>
    <xdr:sp macro="" textlink="">
      <xdr:nvSpPr>
        <xdr:cNvPr id="801" name="n_1aveValue【庁舎】&#10;一人当たり面積">
          <a:extLst>
            <a:ext uri="{FF2B5EF4-FFF2-40B4-BE49-F238E27FC236}">
              <a16:creationId xmlns:a16="http://schemas.microsoft.com/office/drawing/2014/main" id="{3CAB62C6-5346-47F7-A9B1-8382579EAA6B}"/>
            </a:ext>
          </a:extLst>
        </xdr:cNvPr>
        <xdr:cNvSpPr txBox="1"/>
      </xdr:nvSpPr>
      <xdr:spPr>
        <a:xfrm>
          <a:off x="18561127" y="17569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148970</xdr:rowOff>
    </xdr:from>
    <xdr:ext cx="469744" cy="259045"/>
    <xdr:sp macro="" textlink="">
      <xdr:nvSpPr>
        <xdr:cNvPr id="802" name="n_2aveValue【庁舎】&#10;一人当たり面積">
          <a:extLst>
            <a:ext uri="{FF2B5EF4-FFF2-40B4-BE49-F238E27FC236}">
              <a16:creationId xmlns:a16="http://schemas.microsoft.com/office/drawing/2014/main" id="{F3646D5E-664E-411C-B562-D092DA1F2207}"/>
            </a:ext>
          </a:extLst>
        </xdr:cNvPr>
        <xdr:cNvSpPr txBox="1"/>
      </xdr:nvSpPr>
      <xdr:spPr>
        <a:xfrm>
          <a:off x="17776267" y="17583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113047</xdr:rowOff>
    </xdr:from>
    <xdr:ext cx="469744" cy="259045"/>
    <xdr:sp macro="" textlink="">
      <xdr:nvSpPr>
        <xdr:cNvPr id="803" name="n_3aveValue【庁舎】&#10;一人当たり面積">
          <a:extLst>
            <a:ext uri="{FF2B5EF4-FFF2-40B4-BE49-F238E27FC236}">
              <a16:creationId xmlns:a16="http://schemas.microsoft.com/office/drawing/2014/main" id="{50601897-1AF8-48EF-89A0-59951D69F3F8}"/>
            </a:ext>
          </a:extLst>
        </xdr:cNvPr>
        <xdr:cNvSpPr txBox="1"/>
      </xdr:nvSpPr>
      <xdr:spPr>
        <a:xfrm>
          <a:off x="17001567" y="17547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101072</xdr:rowOff>
    </xdr:from>
    <xdr:ext cx="469744" cy="259045"/>
    <xdr:sp macro="" textlink="">
      <xdr:nvSpPr>
        <xdr:cNvPr id="804" name="n_4aveValue【庁舎】&#10;一人当たり面積">
          <a:extLst>
            <a:ext uri="{FF2B5EF4-FFF2-40B4-BE49-F238E27FC236}">
              <a16:creationId xmlns:a16="http://schemas.microsoft.com/office/drawing/2014/main" id="{F9DD0093-D868-4FD8-9AA9-578362B49A21}"/>
            </a:ext>
          </a:extLst>
        </xdr:cNvPr>
        <xdr:cNvSpPr txBox="1"/>
      </xdr:nvSpPr>
      <xdr:spPr>
        <a:xfrm>
          <a:off x="16226867" y="17535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158404</xdr:rowOff>
    </xdr:from>
    <xdr:ext cx="469744" cy="259045"/>
    <xdr:sp macro="" textlink="">
      <xdr:nvSpPr>
        <xdr:cNvPr id="805" name="n_1mainValue【庁舎】&#10;一人当たり面積">
          <a:extLst>
            <a:ext uri="{FF2B5EF4-FFF2-40B4-BE49-F238E27FC236}">
              <a16:creationId xmlns:a16="http://schemas.microsoft.com/office/drawing/2014/main" id="{FC1ABFD9-EDFD-415E-9BB9-05D250984989}"/>
            </a:ext>
          </a:extLst>
        </xdr:cNvPr>
        <xdr:cNvSpPr txBox="1"/>
      </xdr:nvSpPr>
      <xdr:spPr>
        <a:xfrm>
          <a:off x="18561127" y="17928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161670</xdr:rowOff>
    </xdr:from>
    <xdr:ext cx="469744" cy="259045"/>
    <xdr:sp macro="" textlink="">
      <xdr:nvSpPr>
        <xdr:cNvPr id="806" name="n_2mainValue【庁舎】&#10;一人当たり面積">
          <a:extLst>
            <a:ext uri="{FF2B5EF4-FFF2-40B4-BE49-F238E27FC236}">
              <a16:creationId xmlns:a16="http://schemas.microsoft.com/office/drawing/2014/main" id="{3AD59E41-22D8-420F-8D55-6D10EA9D66CC}"/>
            </a:ext>
          </a:extLst>
        </xdr:cNvPr>
        <xdr:cNvSpPr txBox="1"/>
      </xdr:nvSpPr>
      <xdr:spPr>
        <a:xfrm>
          <a:off x="17776267" y="17931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168201</xdr:rowOff>
    </xdr:from>
    <xdr:ext cx="469744" cy="259045"/>
    <xdr:sp macro="" textlink="">
      <xdr:nvSpPr>
        <xdr:cNvPr id="807" name="n_3mainValue【庁舎】&#10;一人当たり面積">
          <a:extLst>
            <a:ext uri="{FF2B5EF4-FFF2-40B4-BE49-F238E27FC236}">
              <a16:creationId xmlns:a16="http://schemas.microsoft.com/office/drawing/2014/main" id="{4C8A4ED6-EE6D-4E31-97E9-5F592B541C44}"/>
            </a:ext>
          </a:extLst>
        </xdr:cNvPr>
        <xdr:cNvSpPr txBox="1"/>
      </xdr:nvSpPr>
      <xdr:spPr>
        <a:xfrm>
          <a:off x="17001567" y="17938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6548</xdr:rowOff>
    </xdr:from>
    <xdr:ext cx="469744" cy="259045"/>
    <xdr:sp macro="" textlink="">
      <xdr:nvSpPr>
        <xdr:cNvPr id="808" name="n_4mainValue【庁舎】&#10;一人当たり面積">
          <a:extLst>
            <a:ext uri="{FF2B5EF4-FFF2-40B4-BE49-F238E27FC236}">
              <a16:creationId xmlns:a16="http://schemas.microsoft.com/office/drawing/2014/main" id="{55B8F867-85CD-4893-9045-D69AE1A8D665}"/>
            </a:ext>
          </a:extLst>
        </xdr:cNvPr>
        <xdr:cNvSpPr txBox="1"/>
      </xdr:nvSpPr>
      <xdr:spPr>
        <a:xfrm>
          <a:off x="16226867" y="17944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09" name="正方形/長方形 808">
          <a:extLst>
            <a:ext uri="{FF2B5EF4-FFF2-40B4-BE49-F238E27FC236}">
              <a16:creationId xmlns:a16="http://schemas.microsoft.com/office/drawing/2014/main" id="{6320583D-D148-446C-92E1-B83F79EA5222}"/>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10" name="正方形/長方形 809">
          <a:extLst>
            <a:ext uri="{FF2B5EF4-FFF2-40B4-BE49-F238E27FC236}">
              <a16:creationId xmlns:a16="http://schemas.microsoft.com/office/drawing/2014/main" id="{B73DDF90-2B27-443A-AF18-4DBCB042AB8A}"/>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11" name="テキスト ボックス 810">
          <a:extLst>
            <a:ext uri="{FF2B5EF4-FFF2-40B4-BE49-F238E27FC236}">
              <a16:creationId xmlns:a16="http://schemas.microsoft.com/office/drawing/2014/main" id="{89B7463D-BD31-4F50-A24E-D96F882B8ACC}"/>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類似団体と比較して、特に有形固定資産減価償却率が高くなっている施設は、福祉施設、市民会館、消防施設、庁舎の類型であり、低くなっている施設は、図書館、体育館・プールである。</a:t>
          </a:r>
        </a:p>
        <a:p>
          <a:r>
            <a:rPr kumimoji="1" lang="ja-JP" altLang="en-US" sz="1300">
              <a:latin typeface="ＭＳ Ｐゴシック" panose="020B0600070205080204" pitchFamily="50" charset="-128"/>
              <a:ea typeface="ＭＳ Ｐゴシック" panose="020B0600070205080204" pitchFamily="50" charset="-128"/>
            </a:rPr>
            <a:t>　福祉施設は、町内に</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ヵ所ある総合福祉センターで資産の償却が進んでおり、今後改修工事を予定している。市民会館は庁舎に併設されている万葉ホールが該当し、近年、万葉ホールや庁舎の外壁部分等の劣化が特に進んでおり、令和６年度に大規模改修工事を実施している。消防施設については、令和４年度に高規格救急車の更新を行ったところであるが、令和６年度からの消防広域化により、ほとんどの固定資産が一部事務組合へ引き継がれることとなる。</a:t>
          </a:r>
        </a:p>
        <a:p>
          <a:r>
            <a:rPr kumimoji="1" lang="ja-JP" altLang="en-US" sz="1300">
              <a:latin typeface="ＭＳ Ｐゴシック" panose="020B0600070205080204" pitchFamily="50" charset="-128"/>
              <a:ea typeface="ＭＳ Ｐゴシック" panose="020B0600070205080204" pitchFamily="50" charset="-128"/>
            </a:rPr>
            <a:t>　図書館は、公民館とともに施設の集約化・複合化事業を実施し、令和４年度に開館したところである。体育館は、総合スポーツ公園の一部施設で、近年は照明等設備改修工事を実施するなど、施設の維持・更新に計画的に取り組んでいる。</a:t>
          </a:r>
        </a:p>
        <a:p>
          <a:r>
            <a:rPr kumimoji="1" lang="ja-JP" altLang="en-US" sz="1300">
              <a:latin typeface="ＭＳ Ｐゴシック" panose="020B0600070205080204" pitchFamily="50" charset="-128"/>
              <a:ea typeface="ＭＳ Ｐゴシック" panose="020B0600070205080204" pitchFamily="50" charset="-128"/>
            </a:rPr>
            <a:t>　また、体育館・プールの一人当たり面積、福祉施設の一人当たり面積、市民会館の一人当たり面積、保健センター・保健所の一人当たり面積、消防施設の一人当たり面積、庁舎の一人当たり面積については、すべて類似団体内平均値を下回っている状況で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大阪府太子町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12,813
12,673
14.17
6,370,183
6,166,607
164,494
3,473,227
3,985,376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人口減少や、長引く景気低迷による個人・法人関係税の減収などから、全国平均及び大阪府平均を下回っているが、類似団体内平均値と比較すると</a:t>
          </a:r>
          <a:r>
            <a:rPr kumimoji="1" lang="en-US" altLang="ja-JP" sz="1300">
              <a:solidFill>
                <a:schemeClr val="tx1"/>
              </a:solidFill>
              <a:latin typeface="ＭＳ Ｐゴシック" panose="020B0600070205080204" pitchFamily="50" charset="-128"/>
              <a:ea typeface="ＭＳ Ｐゴシック" panose="020B0600070205080204" pitchFamily="50" charset="-128"/>
            </a:rPr>
            <a:t>0.02</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ポイント上回っている。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今後も、緊急に必要な事業を峻別し、投資的経費を抑制する等、歳出の徹底的な見直しを実施するとともに、滞納税の圧縮等、更なる徴収業務の強化に取り組み、財政基盤の強化に努める。</a:t>
          </a:r>
        </a:p>
        <a:p>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146352</xdr:rowOff>
    </xdr:from>
    <xdr:to>
      <xdr:col>23</xdr:col>
      <xdr:colOff>133350</xdr:colOff>
      <xdr:row>44</xdr:row>
      <xdr:rowOff>84667</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318552"/>
          <a:ext cx="0" cy="130991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61279</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6062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146352</xdr:rowOff>
    </xdr:from>
    <xdr:to>
      <xdr:col>24</xdr:col>
      <xdr:colOff>12700</xdr:colOff>
      <xdr:row>36</xdr:row>
      <xdr:rowOff>146352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318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105833</xdr:rowOff>
    </xdr:from>
    <xdr:to>
      <xdr:col>23</xdr:col>
      <xdr:colOff>133350</xdr:colOff>
      <xdr:row>42</xdr:row>
      <xdr:rowOff>128815</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306733"/>
          <a:ext cx="838200" cy="2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73072</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2739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100995</xdr:rowOff>
    </xdr:from>
    <xdr:to>
      <xdr:col>23</xdr:col>
      <xdr:colOff>184150</xdr:colOff>
      <xdr:row>43</xdr:row>
      <xdr:rowOff>31145</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30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82852</xdr:rowOff>
    </xdr:from>
    <xdr:to>
      <xdr:col>19</xdr:col>
      <xdr:colOff>133350</xdr:colOff>
      <xdr:row>42</xdr:row>
      <xdr:rowOff>105833</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283752"/>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100995</xdr:rowOff>
    </xdr:from>
    <xdr:to>
      <xdr:col>19</xdr:col>
      <xdr:colOff>184150</xdr:colOff>
      <xdr:row>43</xdr:row>
      <xdr:rowOff>31145</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30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15922</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3882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59872</xdr:rowOff>
    </xdr:from>
    <xdr:to>
      <xdr:col>15</xdr:col>
      <xdr:colOff>82550</xdr:colOff>
      <xdr:row>42</xdr:row>
      <xdr:rowOff>82852</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260772"/>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89505</xdr:rowOff>
    </xdr:from>
    <xdr:to>
      <xdr:col>15</xdr:col>
      <xdr:colOff>133350</xdr:colOff>
      <xdr:row>43</xdr:row>
      <xdr:rowOff>19655</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29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4432</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376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59872</xdr:rowOff>
    </xdr:from>
    <xdr:to>
      <xdr:col>11</xdr:col>
      <xdr:colOff>31750</xdr:colOff>
      <xdr:row>42</xdr:row>
      <xdr:rowOff>59872</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2607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66524</xdr:rowOff>
    </xdr:from>
    <xdr:to>
      <xdr:col>11</xdr:col>
      <xdr:colOff>82550</xdr:colOff>
      <xdr:row>42</xdr:row>
      <xdr:rowOff>168124</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2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152901</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353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55033</xdr:rowOff>
    </xdr:from>
    <xdr:to>
      <xdr:col>7</xdr:col>
      <xdr:colOff>31750</xdr:colOff>
      <xdr:row>42</xdr:row>
      <xdr:rowOff>156633</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141410</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78015</xdr:rowOff>
    </xdr:from>
    <xdr:to>
      <xdr:col>23</xdr:col>
      <xdr:colOff>184150</xdr:colOff>
      <xdr:row>43</xdr:row>
      <xdr:rowOff>8165</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27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94542</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123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55033</xdr:rowOff>
    </xdr:from>
    <xdr:to>
      <xdr:col>19</xdr:col>
      <xdr:colOff>184150</xdr:colOff>
      <xdr:row>42</xdr:row>
      <xdr:rowOff>156633</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166810</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0248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32052</xdr:rowOff>
    </xdr:from>
    <xdr:to>
      <xdr:col>15</xdr:col>
      <xdr:colOff>133350</xdr:colOff>
      <xdr:row>42</xdr:row>
      <xdr:rowOff>133652</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23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143829</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001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9072</xdr:rowOff>
    </xdr:from>
    <xdr:to>
      <xdr:col>11</xdr:col>
      <xdr:colOff>82550</xdr:colOff>
      <xdr:row>42</xdr:row>
      <xdr:rowOff>110672</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120849</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6978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9072</xdr:rowOff>
    </xdr:from>
    <xdr:to>
      <xdr:col>7</xdr:col>
      <xdr:colOff>31750</xdr:colOff>
      <xdr:row>42</xdr:row>
      <xdr:rowOff>110672</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120849</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6978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5</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年度は、普通交付税等の経常一般財源が減少し、人件費、扶助費等の経常経費充当歳出一般財源が増加したこと等により、全国平均と比較すると</a:t>
          </a:r>
          <a:r>
            <a:rPr kumimoji="1" lang="en-US" altLang="ja-JP" sz="1300">
              <a:solidFill>
                <a:schemeClr val="tx1"/>
              </a:solidFill>
              <a:latin typeface="ＭＳ Ｐゴシック" panose="020B0600070205080204" pitchFamily="50" charset="-128"/>
              <a:ea typeface="ＭＳ Ｐゴシック" panose="020B0600070205080204" pitchFamily="50" charset="-128"/>
            </a:rPr>
            <a:t>0.3</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ポイント、類似団体内平均値と比較すると</a:t>
          </a:r>
          <a:r>
            <a:rPr kumimoji="1" lang="en-US" altLang="ja-JP" sz="1300">
              <a:solidFill>
                <a:schemeClr val="tx1"/>
              </a:solidFill>
              <a:latin typeface="ＭＳ Ｐゴシック" panose="020B0600070205080204" pitchFamily="50" charset="-128"/>
              <a:ea typeface="ＭＳ Ｐゴシック" panose="020B0600070205080204" pitchFamily="50" charset="-128"/>
            </a:rPr>
            <a:t>4.2</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ポイント上回っている。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今後、事務事業の見直しを更に進めるとともに、全ての事務事業の優先度を厳しく点検し、優先度の低い事務事業について計画的に廃止・縮小を進め、経常経費の削減を図る。</a:t>
          </a:r>
        </a:p>
        <a:p>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a:extLst>
            <a:ext uri="{FF2B5EF4-FFF2-40B4-BE49-F238E27FC236}">
              <a16:creationId xmlns:a16="http://schemas.microsoft.com/office/drawing/2014/main" id="{00000000-0008-0000-0300-00007F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62654</xdr:rowOff>
    </xdr:from>
    <xdr:to>
      <xdr:col>23</xdr:col>
      <xdr:colOff>133350</xdr:colOff>
      <xdr:row>65</xdr:row>
      <xdr:rowOff>40852</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953000" y="10006754"/>
          <a:ext cx="0" cy="11783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12929</xdr:rowOff>
    </xdr:from>
    <xdr:ext cx="762000" cy="259045"/>
    <xdr:sp macro="" textlink="">
      <xdr:nvSpPr>
        <xdr:cNvPr id="129" name="財政構造の弾力性最小値テキスト">
          <a:extLst>
            <a:ext uri="{FF2B5EF4-FFF2-40B4-BE49-F238E27FC236}">
              <a16:creationId xmlns:a16="http://schemas.microsoft.com/office/drawing/2014/main" id="{00000000-0008-0000-0300-000081000000}"/>
            </a:ext>
          </a:extLst>
        </xdr:cNvPr>
        <xdr:cNvSpPr txBox="1"/>
      </xdr:nvSpPr>
      <xdr:spPr>
        <a:xfrm>
          <a:off x="5041900" y="11157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40852</xdr:rowOff>
    </xdr:from>
    <xdr:to>
      <xdr:col>24</xdr:col>
      <xdr:colOff>12700</xdr:colOff>
      <xdr:row>65</xdr:row>
      <xdr:rowOff>40852</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1185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149031</xdr:rowOff>
    </xdr:from>
    <xdr:ext cx="762000" cy="259045"/>
    <xdr:sp macro="" textlink="">
      <xdr:nvSpPr>
        <xdr:cNvPr id="131" name="財政構造の弾力性最大値テキスト">
          <a:extLst>
            <a:ext uri="{FF2B5EF4-FFF2-40B4-BE49-F238E27FC236}">
              <a16:creationId xmlns:a16="http://schemas.microsoft.com/office/drawing/2014/main" id="{00000000-0008-0000-0300-000083000000}"/>
            </a:ext>
          </a:extLst>
        </xdr:cNvPr>
        <xdr:cNvSpPr txBox="1"/>
      </xdr:nvSpPr>
      <xdr:spPr>
        <a:xfrm>
          <a:off x="5041900" y="9750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62654</xdr:rowOff>
    </xdr:from>
    <xdr:to>
      <xdr:col>24</xdr:col>
      <xdr:colOff>12700</xdr:colOff>
      <xdr:row>58</xdr:row>
      <xdr:rowOff>62654</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0006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80645</xdr:rowOff>
    </xdr:from>
    <xdr:to>
      <xdr:col>23</xdr:col>
      <xdr:colOff>133350</xdr:colOff>
      <xdr:row>63</xdr:row>
      <xdr:rowOff>130387</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114800" y="10710545"/>
          <a:ext cx="838200" cy="221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98654</xdr:rowOff>
    </xdr:from>
    <xdr:ext cx="762000" cy="259045"/>
    <xdr:sp macro="" textlink="">
      <xdr:nvSpPr>
        <xdr:cNvPr id="134" name="財政構造の弾力性平均値テキスト">
          <a:extLst>
            <a:ext uri="{FF2B5EF4-FFF2-40B4-BE49-F238E27FC236}">
              <a16:creationId xmlns:a16="http://schemas.microsoft.com/office/drawing/2014/main" id="{00000000-0008-0000-0300-000086000000}"/>
            </a:ext>
          </a:extLst>
        </xdr:cNvPr>
        <xdr:cNvSpPr txBox="1"/>
      </xdr:nvSpPr>
      <xdr:spPr>
        <a:xfrm>
          <a:off x="5041900" y="105571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82127</xdr:rowOff>
    </xdr:from>
    <xdr:to>
      <xdr:col>23</xdr:col>
      <xdr:colOff>184150</xdr:colOff>
      <xdr:row>63</xdr:row>
      <xdr:rowOff>12277</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9022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80645</xdr:rowOff>
    </xdr:from>
    <xdr:to>
      <xdr:col>19</xdr:col>
      <xdr:colOff>133350</xdr:colOff>
      <xdr:row>62</xdr:row>
      <xdr:rowOff>116840</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3225800" y="1071054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13758</xdr:rowOff>
    </xdr:from>
    <xdr:to>
      <xdr:col>19</xdr:col>
      <xdr:colOff>184150</xdr:colOff>
      <xdr:row>62</xdr:row>
      <xdr:rowOff>115358</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064000" y="1064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125535</xdr:rowOff>
    </xdr:from>
    <xdr:ext cx="7366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3733800" y="104125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116840</xdr:rowOff>
    </xdr:from>
    <xdr:to>
      <xdr:col>15</xdr:col>
      <xdr:colOff>82550</xdr:colOff>
      <xdr:row>65</xdr:row>
      <xdr:rowOff>24765</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2336800" y="10746740"/>
          <a:ext cx="889000" cy="422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56515</xdr:rowOff>
    </xdr:from>
    <xdr:to>
      <xdr:col>15</xdr:col>
      <xdr:colOff>133350</xdr:colOff>
      <xdr:row>61</xdr:row>
      <xdr:rowOff>158115</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3175000" y="1051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168292</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2844800" y="10283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24765</xdr:rowOff>
    </xdr:from>
    <xdr:to>
      <xdr:col>11</xdr:col>
      <xdr:colOff>31750</xdr:colOff>
      <xdr:row>66</xdr:row>
      <xdr:rowOff>30269</xdr:rowOff>
    </xdr:to>
    <xdr:cxnSp macro="">
      <xdr:nvCxnSpPr>
        <xdr:cNvPr id="142" name="直線コネクタ 141">
          <a:extLst>
            <a:ext uri="{FF2B5EF4-FFF2-40B4-BE49-F238E27FC236}">
              <a16:creationId xmlns:a16="http://schemas.microsoft.com/office/drawing/2014/main" id="{00000000-0008-0000-0300-00008E000000}"/>
            </a:ext>
          </a:extLst>
        </xdr:cNvPr>
        <xdr:cNvCxnSpPr/>
      </xdr:nvCxnSpPr>
      <xdr:spPr>
        <a:xfrm flipV="1">
          <a:off x="1447800" y="11169015"/>
          <a:ext cx="889000" cy="176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98213</xdr:rowOff>
    </xdr:from>
    <xdr:to>
      <xdr:col>11</xdr:col>
      <xdr:colOff>82550</xdr:colOff>
      <xdr:row>63</xdr:row>
      <xdr:rowOff>28363</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2286000" y="10728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38540</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955800" y="10496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118321</xdr:rowOff>
    </xdr:from>
    <xdr:to>
      <xdr:col>7</xdr:col>
      <xdr:colOff>31750</xdr:colOff>
      <xdr:row>63</xdr:row>
      <xdr:rowOff>48471</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1397000" y="10748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58648</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066800" y="105170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79587</xdr:rowOff>
    </xdr:from>
    <xdr:to>
      <xdr:col>23</xdr:col>
      <xdr:colOff>184150</xdr:colOff>
      <xdr:row>64</xdr:row>
      <xdr:rowOff>9737</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902200" y="1088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51664</xdr:rowOff>
    </xdr:from>
    <xdr:ext cx="762000" cy="259045"/>
    <xdr:sp macro="" textlink="">
      <xdr:nvSpPr>
        <xdr:cNvPr id="153" name="財政構造の弾力性該当値テキスト">
          <a:extLst>
            <a:ext uri="{FF2B5EF4-FFF2-40B4-BE49-F238E27FC236}">
              <a16:creationId xmlns:a16="http://schemas.microsoft.com/office/drawing/2014/main" id="{00000000-0008-0000-0300-000099000000}"/>
            </a:ext>
          </a:extLst>
        </xdr:cNvPr>
        <xdr:cNvSpPr txBox="1"/>
      </xdr:nvSpPr>
      <xdr:spPr>
        <a:xfrm>
          <a:off x="5041900" y="10853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29845</xdr:rowOff>
    </xdr:from>
    <xdr:to>
      <xdr:col>19</xdr:col>
      <xdr:colOff>184150</xdr:colOff>
      <xdr:row>62</xdr:row>
      <xdr:rowOff>131445</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064000" y="10659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116222</xdr:rowOff>
    </xdr:from>
    <xdr:ext cx="7366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3733800" y="107461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66040</xdr:rowOff>
    </xdr:from>
    <xdr:to>
      <xdr:col>15</xdr:col>
      <xdr:colOff>133350</xdr:colOff>
      <xdr:row>62</xdr:row>
      <xdr:rowOff>167640</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3175000" y="1069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152417</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2844800" y="1078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145415</xdr:rowOff>
    </xdr:from>
    <xdr:to>
      <xdr:col>11</xdr:col>
      <xdr:colOff>82550</xdr:colOff>
      <xdr:row>65</xdr:row>
      <xdr:rowOff>75565</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2286000" y="11118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60342</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955800" y="11204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150919</xdr:rowOff>
    </xdr:from>
    <xdr:to>
      <xdr:col>7</xdr:col>
      <xdr:colOff>31750</xdr:colOff>
      <xdr:row>66</xdr:row>
      <xdr:rowOff>81069</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1397000" y="11295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65846</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066800" y="11381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[172,917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人件費、物件費及び維持補修費の合計額の人口</a:t>
          </a:r>
          <a:r>
            <a:rPr kumimoji="1" lang="en-US" altLang="ja-JP" sz="1300">
              <a:solidFill>
                <a:schemeClr val="tx1"/>
              </a:solidFill>
              <a:latin typeface="ＭＳ Ｐゴシック" panose="020B0600070205080204" pitchFamily="50" charset="-128"/>
              <a:ea typeface="ＭＳ Ｐゴシック" panose="020B0600070205080204" pitchFamily="50" charset="-128"/>
            </a:rPr>
            <a:t>1</a:t>
          </a:r>
          <a:r>
            <a:rPr kumimoji="1" lang="ja-JP" altLang="en-US" sz="1300">
              <a:solidFill>
                <a:schemeClr val="tx1"/>
              </a:solidFill>
              <a:latin typeface="ＭＳ Ｐゴシック" panose="020B0600070205080204" pitchFamily="50" charset="-128"/>
              <a:ea typeface="ＭＳ Ｐゴシック" panose="020B0600070205080204" pitchFamily="50" charset="-128"/>
            </a:rPr>
            <a:t>人当たりの金額は、類似団体内平均値を下回っているものの、決算総額に占める割合は高くなっている。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4</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年度と比較して減少となった主な要因は、物件費のうち、物価高騰対策キャンペーン事業の終了や生涯学習施設整備事業の完了、新型コロナウイルスワクチン予防接種委託費の減少などである。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一方、人件費については、人事院勧告による職員給料の増加や、退職者増加による退職手当の増加が影響し、令和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4</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年度と比較して増加となった。</a:t>
          </a:r>
        </a:p>
      </xdr:txBody>
    </xdr:sp>
    <xdr:clientData/>
  </xdr:twoCellAnchor>
  <xdr:oneCellAnchor>
    <xdr:from>
      <xdr:col>3</xdr:col>
      <xdr:colOff>95250</xdr:colOff>
      <xdr:row>77</xdr:row>
      <xdr:rowOff>6350</xdr:rowOff>
    </xdr:from>
    <xdr:ext cx="349839" cy="225703"/>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1" name="テキスト ボックス 190">
          <a:extLst>
            <a:ext uri="{FF2B5EF4-FFF2-40B4-BE49-F238E27FC236}">
              <a16:creationId xmlns:a16="http://schemas.microsoft.com/office/drawing/2014/main" id="{00000000-0008-0000-0300-0000BF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2" name="人件費・物件費等の状況グラフ枠">
          <a:extLst>
            <a:ext uri="{FF2B5EF4-FFF2-40B4-BE49-F238E27FC236}">
              <a16:creationId xmlns:a16="http://schemas.microsoft.com/office/drawing/2014/main" id="{00000000-0008-0000-0300-0000C0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93185</xdr:rowOff>
    </xdr:from>
    <xdr:to>
      <xdr:col>23</xdr:col>
      <xdr:colOff>133350</xdr:colOff>
      <xdr:row>89</xdr:row>
      <xdr:rowOff>146045</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flipV="1">
          <a:off x="4953000" y="13809185"/>
          <a:ext cx="0" cy="15959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118122</xdr:rowOff>
    </xdr:from>
    <xdr:ext cx="762000" cy="259045"/>
    <xdr:sp macro="" textlink="">
      <xdr:nvSpPr>
        <xdr:cNvPr id="194" name="人件費・物件費等の状況最小値テキスト">
          <a:extLst>
            <a:ext uri="{FF2B5EF4-FFF2-40B4-BE49-F238E27FC236}">
              <a16:creationId xmlns:a16="http://schemas.microsoft.com/office/drawing/2014/main" id="{00000000-0008-0000-0300-0000C2000000}"/>
            </a:ext>
          </a:extLst>
        </xdr:cNvPr>
        <xdr:cNvSpPr txBox="1"/>
      </xdr:nvSpPr>
      <xdr:spPr>
        <a:xfrm>
          <a:off x="5041900" y="1537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582,104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146045</xdr:rowOff>
    </xdr:from>
    <xdr:to>
      <xdr:col>24</xdr:col>
      <xdr:colOff>12700</xdr:colOff>
      <xdr:row>89</xdr:row>
      <xdr:rowOff>146045</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864100" y="15405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8112</xdr:rowOff>
    </xdr:from>
    <xdr:ext cx="762000" cy="259045"/>
    <xdr:sp macro="" textlink="">
      <xdr:nvSpPr>
        <xdr:cNvPr id="196" name="人件費・物件費等の状況最大値テキスト">
          <a:extLst>
            <a:ext uri="{FF2B5EF4-FFF2-40B4-BE49-F238E27FC236}">
              <a16:creationId xmlns:a16="http://schemas.microsoft.com/office/drawing/2014/main" id="{00000000-0008-0000-0300-0000C4000000}"/>
            </a:ext>
          </a:extLst>
        </xdr:cNvPr>
        <xdr:cNvSpPr txBox="1"/>
      </xdr:nvSpPr>
      <xdr:spPr>
        <a:xfrm>
          <a:off x="5041900" y="13552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93185</xdr:rowOff>
    </xdr:from>
    <xdr:to>
      <xdr:col>24</xdr:col>
      <xdr:colOff>12700</xdr:colOff>
      <xdr:row>80</xdr:row>
      <xdr:rowOff>93185</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864100" y="13809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107119</xdr:rowOff>
    </xdr:from>
    <xdr:to>
      <xdr:col>23</xdr:col>
      <xdr:colOff>133350</xdr:colOff>
      <xdr:row>81</xdr:row>
      <xdr:rowOff>142118</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4114800" y="13994569"/>
          <a:ext cx="838200" cy="34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9690</xdr:rowOff>
    </xdr:from>
    <xdr:ext cx="762000" cy="259045"/>
    <xdr:sp macro="" textlink="">
      <xdr:nvSpPr>
        <xdr:cNvPr id="199" name="人件費・物件費等の状況平均値テキスト">
          <a:extLst>
            <a:ext uri="{FF2B5EF4-FFF2-40B4-BE49-F238E27FC236}">
              <a16:creationId xmlns:a16="http://schemas.microsoft.com/office/drawing/2014/main" id="{00000000-0008-0000-0300-0000C7000000}"/>
            </a:ext>
          </a:extLst>
        </xdr:cNvPr>
        <xdr:cNvSpPr txBox="1"/>
      </xdr:nvSpPr>
      <xdr:spPr>
        <a:xfrm>
          <a:off x="5041900" y="140685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37613</xdr:rowOff>
    </xdr:from>
    <xdr:to>
      <xdr:col>23</xdr:col>
      <xdr:colOff>184150</xdr:colOff>
      <xdr:row>82</xdr:row>
      <xdr:rowOff>139213</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4902200" y="1409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78505</xdr:rowOff>
    </xdr:from>
    <xdr:to>
      <xdr:col>19</xdr:col>
      <xdr:colOff>133350</xdr:colOff>
      <xdr:row>81</xdr:row>
      <xdr:rowOff>142118</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3225800" y="13965955"/>
          <a:ext cx="889000" cy="63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29829</xdr:rowOff>
    </xdr:from>
    <xdr:to>
      <xdr:col>19</xdr:col>
      <xdr:colOff>184150</xdr:colOff>
      <xdr:row>82</xdr:row>
      <xdr:rowOff>131429</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4064000" y="14088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116206</xdr:rowOff>
    </xdr:from>
    <xdr:ext cx="7366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3733800" y="141751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27294</xdr:rowOff>
    </xdr:from>
    <xdr:to>
      <xdr:col>15</xdr:col>
      <xdr:colOff>82550</xdr:colOff>
      <xdr:row>81</xdr:row>
      <xdr:rowOff>78505</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2336800" y="13914744"/>
          <a:ext cx="889000" cy="51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164153</xdr:rowOff>
    </xdr:from>
    <xdr:to>
      <xdr:col>15</xdr:col>
      <xdr:colOff>133350</xdr:colOff>
      <xdr:row>82</xdr:row>
      <xdr:rowOff>94303</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3175000" y="14051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79080</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2844800" y="14137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2043</xdr:rowOff>
    </xdr:from>
    <xdr:to>
      <xdr:col>11</xdr:col>
      <xdr:colOff>31750</xdr:colOff>
      <xdr:row>81</xdr:row>
      <xdr:rowOff>27294</xdr:rowOff>
    </xdr:to>
    <xdr:cxnSp macro="">
      <xdr:nvCxnSpPr>
        <xdr:cNvPr id="207" name="直線コネクタ 206">
          <a:extLst>
            <a:ext uri="{FF2B5EF4-FFF2-40B4-BE49-F238E27FC236}">
              <a16:creationId xmlns:a16="http://schemas.microsoft.com/office/drawing/2014/main" id="{00000000-0008-0000-0300-0000CF000000}"/>
            </a:ext>
          </a:extLst>
        </xdr:cNvPr>
        <xdr:cNvCxnSpPr/>
      </xdr:nvCxnSpPr>
      <xdr:spPr>
        <a:xfrm>
          <a:off x="1447800" y="13889493"/>
          <a:ext cx="889000" cy="25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153208</xdr:rowOff>
    </xdr:from>
    <xdr:to>
      <xdr:col>11</xdr:col>
      <xdr:colOff>82550</xdr:colOff>
      <xdr:row>82</xdr:row>
      <xdr:rowOff>83358</xdr:rowOff>
    </xdr:to>
    <xdr:sp macro="" textlink="">
      <xdr:nvSpPr>
        <xdr:cNvPr id="208" name="フローチャート: 判断 207">
          <a:extLst>
            <a:ext uri="{FF2B5EF4-FFF2-40B4-BE49-F238E27FC236}">
              <a16:creationId xmlns:a16="http://schemas.microsoft.com/office/drawing/2014/main" id="{00000000-0008-0000-0300-0000D0000000}"/>
            </a:ext>
          </a:extLst>
        </xdr:cNvPr>
        <xdr:cNvSpPr/>
      </xdr:nvSpPr>
      <xdr:spPr>
        <a:xfrm>
          <a:off x="2286000" y="14040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68135</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955800" y="14127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106431</xdr:rowOff>
    </xdr:from>
    <xdr:to>
      <xdr:col>7</xdr:col>
      <xdr:colOff>31750</xdr:colOff>
      <xdr:row>82</xdr:row>
      <xdr:rowOff>36581</xdr:rowOff>
    </xdr:to>
    <xdr:sp macro="" textlink="">
      <xdr:nvSpPr>
        <xdr:cNvPr id="210" name="フローチャート: 判断 209">
          <a:extLst>
            <a:ext uri="{FF2B5EF4-FFF2-40B4-BE49-F238E27FC236}">
              <a16:creationId xmlns:a16="http://schemas.microsoft.com/office/drawing/2014/main" id="{00000000-0008-0000-0300-0000D2000000}"/>
            </a:ext>
          </a:extLst>
        </xdr:cNvPr>
        <xdr:cNvSpPr/>
      </xdr:nvSpPr>
      <xdr:spPr>
        <a:xfrm>
          <a:off x="1397000" y="13993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21358</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066800" y="14080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56319</xdr:rowOff>
    </xdr:from>
    <xdr:to>
      <xdr:col>23</xdr:col>
      <xdr:colOff>184150</xdr:colOff>
      <xdr:row>81</xdr:row>
      <xdr:rowOff>157919</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4902200" y="13943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72846</xdr:rowOff>
    </xdr:from>
    <xdr:ext cx="762000" cy="259045"/>
    <xdr:sp macro="" textlink="">
      <xdr:nvSpPr>
        <xdr:cNvPr id="218" name="人件費・物件費等の状況該当値テキスト">
          <a:extLst>
            <a:ext uri="{FF2B5EF4-FFF2-40B4-BE49-F238E27FC236}">
              <a16:creationId xmlns:a16="http://schemas.microsoft.com/office/drawing/2014/main" id="{00000000-0008-0000-0300-0000DA000000}"/>
            </a:ext>
          </a:extLst>
        </xdr:cNvPr>
        <xdr:cNvSpPr txBox="1"/>
      </xdr:nvSpPr>
      <xdr:spPr>
        <a:xfrm>
          <a:off x="5041900" y="13788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91318</xdr:rowOff>
    </xdr:from>
    <xdr:to>
      <xdr:col>19</xdr:col>
      <xdr:colOff>184150</xdr:colOff>
      <xdr:row>82</xdr:row>
      <xdr:rowOff>21468</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4064000" y="13978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31645</xdr:rowOff>
    </xdr:from>
    <xdr:ext cx="7366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3733800" y="13747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27705</xdr:rowOff>
    </xdr:from>
    <xdr:to>
      <xdr:col>15</xdr:col>
      <xdr:colOff>133350</xdr:colOff>
      <xdr:row>81</xdr:row>
      <xdr:rowOff>129305</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3175000" y="13915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139482</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2844800" y="13684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147944</xdr:rowOff>
    </xdr:from>
    <xdr:to>
      <xdr:col>11</xdr:col>
      <xdr:colOff>82550</xdr:colOff>
      <xdr:row>81</xdr:row>
      <xdr:rowOff>78094</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2286000" y="13863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88271</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955800" y="13632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122693</xdr:rowOff>
    </xdr:from>
    <xdr:to>
      <xdr:col>7</xdr:col>
      <xdr:colOff>31750</xdr:colOff>
      <xdr:row>81</xdr:row>
      <xdr:rowOff>52843</xdr:rowOff>
    </xdr:to>
    <xdr:sp macro="" textlink="">
      <xdr:nvSpPr>
        <xdr:cNvPr id="225" name="楕円 224">
          <a:extLst>
            <a:ext uri="{FF2B5EF4-FFF2-40B4-BE49-F238E27FC236}">
              <a16:creationId xmlns:a16="http://schemas.microsoft.com/office/drawing/2014/main" id="{00000000-0008-0000-0300-0000E1000000}"/>
            </a:ext>
          </a:extLst>
        </xdr:cNvPr>
        <xdr:cNvSpPr/>
      </xdr:nvSpPr>
      <xdr:spPr>
        <a:xfrm>
          <a:off x="1397000" y="13838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63020</xdr:rowOff>
    </xdr:from>
    <xdr:ext cx="762000" cy="259045"/>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066800" y="136075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9" name="テキスト ボックス 228">
          <a:extLst>
            <a:ext uri="{FF2B5EF4-FFF2-40B4-BE49-F238E27FC236}">
              <a16:creationId xmlns:a16="http://schemas.microsoft.com/office/drawing/2014/main" id="{00000000-0008-0000-0300-0000E5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8" name="正方形/長方形 237">
          <a:extLst>
            <a:ext uri="{FF2B5EF4-FFF2-40B4-BE49-F238E27FC236}">
              <a16:creationId xmlns:a16="http://schemas.microsoft.com/office/drawing/2014/main" id="{00000000-0008-0000-0300-0000EE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これまでに、給与構造の見直しによる職務・職責に応じた構造への転換や給与制度の総合的見直しによる給料表の改正、枠外昇給制度の廃止、</a:t>
          </a:r>
          <a:r>
            <a:rPr kumimoji="1" lang="en-US" altLang="ja-JP" sz="1300">
              <a:solidFill>
                <a:schemeClr val="tx1"/>
              </a:solidFill>
              <a:latin typeface="ＭＳ Ｐゴシック" panose="020B0600070205080204" pitchFamily="50" charset="-128"/>
              <a:ea typeface="ＭＳ Ｐゴシック" panose="020B0600070205080204" pitchFamily="50" charset="-128"/>
            </a:rPr>
            <a:t>55</a:t>
          </a:r>
          <a:r>
            <a:rPr kumimoji="1" lang="ja-JP" altLang="en-US" sz="1300">
              <a:solidFill>
                <a:schemeClr val="tx1"/>
              </a:solidFill>
              <a:latin typeface="ＭＳ Ｐゴシック" panose="020B0600070205080204" pitchFamily="50" charset="-128"/>
              <a:ea typeface="ＭＳ Ｐゴシック" panose="020B0600070205080204" pitchFamily="50" charset="-128"/>
            </a:rPr>
            <a:t>歳昇給抑制を実施した。また、調整手当を廃止し地域手当に移行、令和元年度から初任給を引き下げなど給与の適正化に努め、ラスパイレス指数を</a:t>
          </a:r>
          <a:r>
            <a:rPr kumimoji="1" lang="en-US" altLang="ja-JP" sz="1300">
              <a:solidFill>
                <a:schemeClr val="tx1"/>
              </a:solidFill>
              <a:latin typeface="ＭＳ Ｐゴシック" panose="020B0600070205080204" pitchFamily="50" charset="-128"/>
              <a:ea typeface="ＭＳ Ｐゴシック" panose="020B0600070205080204" pitchFamily="50" charset="-128"/>
            </a:rPr>
            <a:t>100</a:t>
          </a:r>
          <a:r>
            <a:rPr kumimoji="1" lang="ja-JP" altLang="en-US" sz="1300">
              <a:solidFill>
                <a:schemeClr val="tx1"/>
              </a:solidFill>
              <a:latin typeface="ＭＳ Ｐゴシック" panose="020B0600070205080204" pitchFamily="50" charset="-128"/>
              <a:ea typeface="ＭＳ Ｐゴシック" panose="020B0600070205080204" pitchFamily="50" charset="-128"/>
            </a:rPr>
            <a:t>以下に抑制してきた。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今後も、国の指針や類似団体の動向、また本町の財政状況を考慮しながら、給与の適正化に努める。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3" name="テキスト ボックス 252">
          <a:extLst>
            <a:ext uri="{FF2B5EF4-FFF2-40B4-BE49-F238E27FC236}">
              <a16:creationId xmlns:a16="http://schemas.microsoft.com/office/drawing/2014/main" id="{00000000-0008-0000-0300-0000FD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4" name="給与水準   （国との比較）グラフ枠">
          <a:extLst>
            <a:ext uri="{FF2B5EF4-FFF2-40B4-BE49-F238E27FC236}">
              <a16:creationId xmlns:a16="http://schemas.microsoft.com/office/drawing/2014/main" id="{00000000-0008-0000-0300-0000FE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84666</xdr:rowOff>
    </xdr:from>
    <xdr:to>
      <xdr:col>81</xdr:col>
      <xdr:colOff>44450</xdr:colOff>
      <xdr:row>89</xdr:row>
      <xdr:rowOff>123472</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7018000" y="13800666"/>
          <a:ext cx="0" cy="15818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95549</xdr:rowOff>
    </xdr:from>
    <xdr:ext cx="762000" cy="259045"/>
    <xdr:sp macro="" textlink="">
      <xdr:nvSpPr>
        <xdr:cNvPr id="256" name="給与水準   （国との比較）最小値テキスト">
          <a:extLst>
            <a:ext uri="{FF2B5EF4-FFF2-40B4-BE49-F238E27FC236}">
              <a16:creationId xmlns:a16="http://schemas.microsoft.com/office/drawing/2014/main" id="{00000000-0008-0000-0300-000000010000}"/>
            </a:ext>
          </a:extLst>
        </xdr:cNvPr>
        <xdr:cNvSpPr txBox="1"/>
      </xdr:nvSpPr>
      <xdr:spPr>
        <a:xfrm>
          <a:off x="17106900" y="15354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123472</xdr:rowOff>
    </xdr:from>
    <xdr:to>
      <xdr:col>81</xdr:col>
      <xdr:colOff>133350</xdr:colOff>
      <xdr:row>89</xdr:row>
      <xdr:rowOff>123472</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53825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171043</xdr:rowOff>
    </xdr:from>
    <xdr:ext cx="762000" cy="259045"/>
    <xdr:sp macro="" textlink="">
      <xdr:nvSpPr>
        <xdr:cNvPr id="258" name="給与水準   （国との比較）最大値テキスト">
          <a:extLst>
            <a:ext uri="{FF2B5EF4-FFF2-40B4-BE49-F238E27FC236}">
              <a16:creationId xmlns:a16="http://schemas.microsoft.com/office/drawing/2014/main" id="{00000000-0008-0000-0300-000002010000}"/>
            </a:ext>
          </a:extLst>
        </xdr:cNvPr>
        <xdr:cNvSpPr txBox="1"/>
      </xdr:nvSpPr>
      <xdr:spPr>
        <a:xfrm>
          <a:off x="17106900" y="13544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84666</xdr:rowOff>
    </xdr:from>
    <xdr:to>
      <xdr:col>81</xdr:col>
      <xdr:colOff>133350</xdr:colOff>
      <xdr:row>80</xdr:row>
      <xdr:rowOff>84666</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929100" y="13800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77611</xdr:rowOff>
    </xdr:from>
    <xdr:to>
      <xdr:col>81</xdr:col>
      <xdr:colOff>44450</xdr:colOff>
      <xdr:row>88</xdr:row>
      <xdr:rowOff>13405</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179800" y="14993761"/>
          <a:ext cx="838200" cy="107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24288</xdr:rowOff>
    </xdr:from>
    <xdr:ext cx="762000" cy="259045"/>
    <xdr:sp macro="" textlink="">
      <xdr:nvSpPr>
        <xdr:cNvPr id="261" name="給与水準   （国との比較）平均値テキスト">
          <a:extLst>
            <a:ext uri="{FF2B5EF4-FFF2-40B4-BE49-F238E27FC236}">
              <a16:creationId xmlns:a16="http://schemas.microsoft.com/office/drawing/2014/main" id="{00000000-0008-0000-0300-000005010000}"/>
            </a:ext>
          </a:extLst>
        </xdr:cNvPr>
        <xdr:cNvSpPr txBox="1"/>
      </xdr:nvSpPr>
      <xdr:spPr>
        <a:xfrm>
          <a:off x="17106900" y="144260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7761</xdr:rowOff>
    </xdr:from>
    <xdr:to>
      <xdr:col>81</xdr:col>
      <xdr:colOff>95250</xdr:colOff>
      <xdr:row>85</xdr:row>
      <xdr:rowOff>109361</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9672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50800</xdr:rowOff>
    </xdr:from>
    <xdr:to>
      <xdr:col>77</xdr:col>
      <xdr:colOff>44450</xdr:colOff>
      <xdr:row>87</xdr:row>
      <xdr:rowOff>77611</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5290800" y="14966950"/>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21166</xdr:rowOff>
    </xdr:from>
    <xdr:to>
      <xdr:col>77</xdr:col>
      <xdr:colOff>95250</xdr:colOff>
      <xdr:row>85</xdr:row>
      <xdr:rowOff>122766</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6129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132943</xdr:rowOff>
    </xdr:from>
    <xdr:ext cx="7366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5798800" y="143632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101600</xdr:rowOff>
    </xdr:from>
    <xdr:to>
      <xdr:col>72</xdr:col>
      <xdr:colOff>203200</xdr:colOff>
      <xdr:row>87</xdr:row>
      <xdr:rowOff>50800</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4401800" y="1484630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21166</xdr:rowOff>
    </xdr:from>
    <xdr:to>
      <xdr:col>73</xdr:col>
      <xdr:colOff>44450</xdr:colOff>
      <xdr:row>85</xdr:row>
      <xdr:rowOff>122766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5240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132943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909800" y="14363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101600</xdr:rowOff>
    </xdr:from>
    <xdr:to>
      <xdr:col>68</xdr:col>
      <xdr:colOff>152400</xdr:colOff>
      <xdr:row>87</xdr:row>
      <xdr:rowOff>91016</xdr:rowOff>
    </xdr:to>
    <xdr:cxnSp macro="">
      <xdr:nvCxnSpPr>
        <xdr:cNvPr id="269" name="直線コネクタ 268">
          <a:extLst>
            <a:ext uri="{FF2B5EF4-FFF2-40B4-BE49-F238E27FC236}">
              <a16:creationId xmlns:a16="http://schemas.microsoft.com/office/drawing/2014/main" id="{00000000-0008-0000-0300-00000D010000}"/>
            </a:ext>
          </a:extLst>
        </xdr:cNvPr>
        <xdr:cNvCxnSpPr/>
      </xdr:nvCxnSpPr>
      <xdr:spPr>
        <a:xfrm flipV="1">
          <a:off x="13512800" y="14846300"/>
          <a:ext cx="8890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74789</xdr:rowOff>
    </xdr:from>
    <xdr:to>
      <xdr:col>68</xdr:col>
      <xdr:colOff>203200</xdr:colOff>
      <xdr:row>86</xdr:row>
      <xdr:rowOff>4939</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4351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15116</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020800" y="14416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74789</xdr:rowOff>
    </xdr:from>
    <xdr:to>
      <xdr:col>64</xdr:col>
      <xdr:colOff>152400</xdr:colOff>
      <xdr:row>86</xdr:row>
      <xdr:rowOff>4939</xdr:rowOff>
    </xdr:to>
    <xdr:sp macro="" textlink="">
      <xdr:nvSpPr>
        <xdr:cNvPr id="272" name="フローチャート: 判断 271">
          <a:extLst>
            <a:ext uri="{FF2B5EF4-FFF2-40B4-BE49-F238E27FC236}">
              <a16:creationId xmlns:a16="http://schemas.microsoft.com/office/drawing/2014/main" id="{00000000-0008-0000-0300-000010010000}"/>
            </a:ext>
          </a:extLst>
        </xdr:cNvPr>
        <xdr:cNvSpPr/>
      </xdr:nvSpPr>
      <xdr:spPr>
        <a:xfrm>
          <a:off x="13462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15116</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131800" y="14416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134055</xdr:rowOff>
    </xdr:from>
    <xdr:to>
      <xdr:col>81</xdr:col>
      <xdr:colOff>95250</xdr:colOff>
      <xdr:row>88</xdr:row>
      <xdr:rowOff>64205</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967200" y="15050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106132</xdr:rowOff>
    </xdr:from>
    <xdr:ext cx="762000" cy="259045"/>
    <xdr:sp macro="" textlink="">
      <xdr:nvSpPr>
        <xdr:cNvPr id="280" name="給与水準   （国との比較）該当値テキスト">
          <a:extLst>
            <a:ext uri="{FF2B5EF4-FFF2-40B4-BE49-F238E27FC236}">
              <a16:creationId xmlns:a16="http://schemas.microsoft.com/office/drawing/2014/main" id="{00000000-0008-0000-0300-000018010000}"/>
            </a:ext>
          </a:extLst>
        </xdr:cNvPr>
        <xdr:cNvSpPr txBox="1"/>
      </xdr:nvSpPr>
      <xdr:spPr>
        <a:xfrm>
          <a:off x="17106900" y="15022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26811</xdr:rowOff>
    </xdr:from>
    <xdr:to>
      <xdr:col>77</xdr:col>
      <xdr:colOff>95250</xdr:colOff>
      <xdr:row>87</xdr:row>
      <xdr:rowOff>128411</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6129000" y="1494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113188</xdr:rowOff>
    </xdr:from>
    <xdr:ext cx="7366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5798800" y="150293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0</xdr:rowOff>
    </xdr:from>
    <xdr:to>
      <xdr:col>73</xdr:col>
      <xdr:colOff>44450</xdr:colOff>
      <xdr:row>87</xdr:row>
      <xdr:rowOff>101600</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5240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86377</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909800" y="150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50800</xdr:rowOff>
    </xdr:from>
    <xdr:to>
      <xdr:col>68</xdr:col>
      <xdr:colOff>203200</xdr:colOff>
      <xdr:row>86</xdr:row>
      <xdr:rowOff>152400</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4351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137177</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4020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40216</xdr:rowOff>
    </xdr:from>
    <xdr:to>
      <xdr:col>64</xdr:col>
      <xdr:colOff>152400</xdr:colOff>
      <xdr:row>87</xdr:row>
      <xdr:rowOff>141816</xdr:rowOff>
    </xdr:to>
    <xdr:sp macro="" textlink="">
      <xdr:nvSpPr>
        <xdr:cNvPr id="287" name="楕円 286">
          <a:extLst>
            <a:ext uri="{FF2B5EF4-FFF2-40B4-BE49-F238E27FC236}">
              <a16:creationId xmlns:a16="http://schemas.microsoft.com/office/drawing/2014/main" id="{00000000-0008-0000-0300-00001F010000}"/>
            </a:ext>
          </a:extLst>
        </xdr:cNvPr>
        <xdr:cNvSpPr/>
      </xdr:nvSpPr>
      <xdr:spPr>
        <a:xfrm>
          <a:off x="13462000" y="14956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126593</xdr:rowOff>
    </xdr:from>
    <xdr:ext cx="762000" cy="259045"/>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131800" y="15042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職員数は、行財政改革の推進により、平成</a:t>
          </a:r>
          <a:r>
            <a:rPr kumimoji="1" lang="en-US" altLang="ja-JP" sz="1300">
              <a:solidFill>
                <a:schemeClr val="tx1"/>
              </a:solidFill>
              <a:latin typeface="ＭＳ Ｐゴシック" panose="020B0600070205080204" pitchFamily="50" charset="-128"/>
              <a:ea typeface="ＭＳ Ｐゴシック" panose="020B0600070205080204" pitchFamily="50" charset="-128"/>
            </a:rPr>
            <a:t>14</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a:t>
          </a:r>
          <a:r>
            <a:rPr kumimoji="1" lang="en-US" altLang="ja-JP" sz="1300">
              <a:solidFill>
                <a:schemeClr val="tx1"/>
              </a:solidFill>
              <a:latin typeface="ＭＳ Ｐゴシック" panose="020B0600070205080204" pitchFamily="50" charset="-128"/>
              <a:ea typeface="ＭＳ Ｐゴシック" panose="020B0600070205080204" pitchFamily="50" charset="-128"/>
            </a:rPr>
            <a:t>144</a:t>
          </a:r>
          <a:r>
            <a:rPr kumimoji="1" lang="ja-JP" altLang="en-US" sz="1300">
              <a:solidFill>
                <a:schemeClr val="tx1"/>
              </a:solidFill>
              <a:latin typeface="ＭＳ Ｐゴシック" panose="020B0600070205080204" pitchFamily="50" charset="-128"/>
              <a:ea typeface="ＭＳ Ｐゴシック" panose="020B0600070205080204" pitchFamily="50" charset="-128"/>
            </a:rPr>
            <a:t>人）をピークに年々減少（令和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5</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a:t>
          </a:r>
          <a:r>
            <a:rPr kumimoji="1" lang="en-US" altLang="ja-JP" sz="1300">
              <a:solidFill>
                <a:schemeClr val="tx1"/>
              </a:solidFill>
              <a:latin typeface="ＭＳ Ｐゴシック" panose="020B0600070205080204" pitchFamily="50" charset="-128"/>
              <a:ea typeface="ＭＳ Ｐゴシック" panose="020B0600070205080204" pitchFamily="50" charset="-128"/>
            </a:rPr>
            <a:t>116</a:t>
          </a:r>
          <a:r>
            <a:rPr kumimoji="1" lang="ja-JP" altLang="en-US" sz="1300">
              <a:solidFill>
                <a:schemeClr val="tx1"/>
              </a:solidFill>
              <a:latin typeface="ＭＳ Ｐゴシック" panose="020B0600070205080204" pitchFamily="50" charset="-128"/>
              <a:ea typeface="ＭＳ Ｐゴシック" panose="020B0600070205080204" pitchFamily="50" charset="-128"/>
            </a:rPr>
            <a:t>人 累計△</a:t>
          </a:r>
          <a:r>
            <a:rPr kumimoji="1" lang="en-US" altLang="ja-JP" sz="1300">
              <a:solidFill>
                <a:schemeClr val="tx1"/>
              </a:solidFill>
              <a:latin typeface="ＭＳ Ｐゴシック" panose="020B0600070205080204" pitchFamily="50" charset="-128"/>
              <a:ea typeface="ＭＳ Ｐゴシック" panose="020B0600070205080204" pitchFamily="50" charset="-128"/>
            </a:rPr>
            <a:t>28</a:t>
          </a:r>
          <a:r>
            <a:rPr kumimoji="1" lang="ja-JP" altLang="en-US" sz="1300">
              <a:solidFill>
                <a:schemeClr val="tx1"/>
              </a:solidFill>
              <a:latin typeface="ＭＳ Ｐゴシック" panose="020B0600070205080204" pitchFamily="50" charset="-128"/>
              <a:ea typeface="ＭＳ Ｐゴシック" panose="020B0600070205080204" pitchFamily="50" charset="-128"/>
            </a:rPr>
            <a:t>人）し、全国平均を下回っている状況である。また、集中改革プランにおける数値目標（平成</a:t>
          </a:r>
          <a:r>
            <a:rPr kumimoji="1" lang="en-US" altLang="ja-JP" sz="1300">
              <a:solidFill>
                <a:schemeClr val="tx1"/>
              </a:solidFill>
              <a:latin typeface="ＭＳ Ｐゴシック" panose="020B0600070205080204" pitchFamily="50" charset="-128"/>
              <a:ea typeface="ＭＳ Ｐゴシック" panose="020B0600070205080204" pitchFamily="50" charset="-128"/>
            </a:rPr>
            <a:t>17</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年度職員数から</a:t>
          </a:r>
          <a:r>
            <a:rPr kumimoji="1" lang="en-US" altLang="ja-JP" sz="1300">
              <a:solidFill>
                <a:schemeClr val="tx1"/>
              </a:solidFill>
              <a:latin typeface="ＭＳ Ｐゴシック" panose="020B0600070205080204" pitchFamily="50" charset="-128"/>
              <a:ea typeface="ＭＳ Ｐゴシック" panose="020B0600070205080204" pitchFamily="50" charset="-128"/>
            </a:rPr>
            <a:t>8</a:t>
          </a:r>
          <a:r>
            <a:rPr kumimoji="1" lang="ja-JP" altLang="en-US" sz="1300">
              <a:solidFill>
                <a:schemeClr val="tx1"/>
              </a:solidFill>
              <a:latin typeface="ＭＳ Ｐゴシック" panose="020B0600070205080204" pitchFamily="50" charset="-128"/>
              <a:ea typeface="ＭＳ Ｐゴシック" panose="020B0600070205080204" pitchFamily="50" charset="-128"/>
            </a:rPr>
            <a:t>人以上の削減）は、平成</a:t>
          </a:r>
          <a:r>
            <a:rPr kumimoji="1" lang="en-US" altLang="ja-JP" sz="1300">
              <a:solidFill>
                <a:schemeClr val="tx1"/>
              </a:solidFill>
              <a:latin typeface="ＭＳ Ｐゴシック" panose="020B0600070205080204" pitchFamily="50" charset="-128"/>
              <a:ea typeface="ＭＳ Ｐゴシック" panose="020B0600070205080204" pitchFamily="50" charset="-128"/>
            </a:rPr>
            <a:t>21</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年度に達成した。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今後、定年退職者の増加が見込まれることから、定員適正化計画（目標職員数</a:t>
          </a:r>
          <a:r>
            <a:rPr kumimoji="1" lang="en-US" altLang="ja-JP" sz="1300">
              <a:solidFill>
                <a:schemeClr val="tx1"/>
              </a:solidFill>
              <a:latin typeface="ＭＳ Ｐゴシック" panose="020B0600070205080204" pitchFamily="50" charset="-128"/>
              <a:ea typeface="ＭＳ Ｐゴシック" panose="020B0600070205080204" pitchFamily="50" charset="-128"/>
            </a:rPr>
            <a:t>117</a:t>
          </a:r>
          <a:r>
            <a:rPr kumimoji="1" lang="ja-JP" altLang="en-US" sz="1300">
              <a:solidFill>
                <a:schemeClr val="tx1"/>
              </a:solidFill>
              <a:latin typeface="ＭＳ Ｐゴシック" panose="020B0600070205080204" pitchFamily="50" charset="-128"/>
              <a:ea typeface="ＭＳ Ｐゴシック" panose="020B0600070205080204" pitchFamily="50" charset="-128"/>
            </a:rPr>
            <a:t>人）に基づき、適切な定員管理に努めている。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70765</xdr:rowOff>
    </xdr:from>
    <xdr:to>
      <xdr:col>81</xdr:col>
      <xdr:colOff>44450</xdr:colOff>
      <xdr:row>67</xdr:row>
      <xdr:rowOff>114757</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357765"/>
          <a:ext cx="0" cy="12441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86834</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573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114757</xdr:rowOff>
    </xdr:from>
    <xdr:to>
      <xdr:col>81</xdr:col>
      <xdr:colOff>133350</xdr:colOff>
      <xdr:row>67</xdr:row>
      <xdr:rowOff>114757</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601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157142</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10101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70765</xdr:rowOff>
    </xdr:from>
    <xdr:to>
      <xdr:col>81</xdr:col>
      <xdr:colOff>133350</xdr:colOff>
      <xdr:row>60</xdr:row>
      <xdr:rowOff>70765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357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160045</xdr:rowOff>
    </xdr:from>
    <xdr:to>
      <xdr:col>81</xdr:col>
      <xdr:colOff>44450</xdr:colOff>
      <xdr:row>60</xdr:row>
      <xdr:rowOff>168249</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447045"/>
          <a:ext cx="838200" cy="8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57548</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5159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85471</xdr:rowOff>
    </xdr:from>
    <xdr:to>
      <xdr:col>81</xdr:col>
      <xdr:colOff>95250</xdr:colOff>
      <xdr:row>62</xdr:row>
      <xdr:rowOff>15621</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543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145567</xdr:rowOff>
    </xdr:from>
    <xdr:to>
      <xdr:col>77</xdr:col>
      <xdr:colOff>44450</xdr:colOff>
      <xdr:row>60</xdr:row>
      <xdr:rowOff>160045</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432567"/>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82093</xdr:rowOff>
    </xdr:from>
    <xdr:to>
      <xdr:col>77</xdr:col>
      <xdr:colOff>95250</xdr:colOff>
      <xdr:row>62</xdr:row>
      <xdr:rowOff>12243</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54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168470</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626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140741</xdr:rowOff>
    </xdr:from>
    <xdr:to>
      <xdr:col>72</xdr:col>
      <xdr:colOff>203200</xdr:colOff>
      <xdr:row>60</xdr:row>
      <xdr:rowOff>145567</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427741"/>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76302</xdr:rowOff>
    </xdr:from>
    <xdr:to>
      <xdr:col>73</xdr:col>
      <xdr:colOff>44450</xdr:colOff>
      <xdr:row>62</xdr:row>
      <xdr:rowOff>6452</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53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162679</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621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132537</xdr:rowOff>
    </xdr:from>
    <xdr:to>
      <xdr:col>68</xdr:col>
      <xdr:colOff>152400</xdr:colOff>
      <xdr:row>60</xdr:row>
      <xdr:rowOff>140741</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419537"/>
          <a:ext cx="889000" cy="8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75819</xdr:rowOff>
    </xdr:from>
    <xdr:to>
      <xdr:col>68</xdr:col>
      <xdr:colOff>203200</xdr:colOff>
      <xdr:row>62</xdr:row>
      <xdr:rowOff>5969</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534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162196</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620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72923</xdr:rowOff>
    </xdr:from>
    <xdr:to>
      <xdr:col>64</xdr:col>
      <xdr:colOff>152400</xdr:colOff>
      <xdr:row>62</xdr:row>
      <xdr:rowOff>3073</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53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159300</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617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117449</xdr:rowOff>
    </xdr:from>
    <xdr:to>
      <xdr:col>81</xdr:col>
      <xdr:colOff>95250</xdr:colOff>
      <xdr:row>61</xdr:row>
      <xdr:rowOff>47599</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404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38726</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325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109245</xdr:rowOff>
    </xdr:from>
    <xdr:to>
      <xdr:col>77</xdr:col>
      <xdr:colOff>95250</xdr:colOff>
      <xdr:row>61</xdr:row>
      <xdr:rowOff>39395</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396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49572</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1651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94767</xdr:rowOff>
    </xdr:from>
    <xdr:to>
      <xdr:col>73</xdr:col>
      <xdr:colOff>44450</xdr:colOff>
      <xdr:row>61</xdr:row>
      <xdr:rowOff>24917</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381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35094</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150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89941</xdr:rowOff>
    </xdr:from>
    <xdr:to>
      <xdr:col>68</xdr:col>
      <xdr:colOff>203200</xdr:colOff>
      <xdr:row>61</xdr:row>
      <xdr:rowOff>20091</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376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30268</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145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81737</xdr:rowOff>
    </xdr:from>
    <xdr:to>
      <xdr:col>64</xdr:col>
      <xdr:colOff>152400</xdr:colOff>
      <xdr:row>61</xdr:row>
      <xdr:rowOff>11887</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368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22064</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137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太子町総合計画のもと、地域住民との意見交換を図り、適量・適切な事業実施により、類似団体内平均値を下回っている。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2</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年度から令和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4</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にかけて実施した、生涯学習施設等整備事業に係る元金償還が今後の負担となる見込みであり、今後とも、緊急度・住民ニーズを的確に把握した事業の選択により、地方債に大きく頼ることのない財政運営に努める。</a:t>
          </a: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a:extLst>
            <a:ext uri="{FF2B5EF4-FFF2-40B4-BE49-F238E27FC236}">
              <a16:creationId xmlns:a16="http://schemas.microsoft.com/office/drawing/2014/main" id="{00000000-0008-0000-0300-000076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144526</xdr:rowOff>
    </xdr:from>
    <xdr:to>
      <xdr:col>81</xdr:col>
      <xdr:colOff>44450</xdr:colOff>
      <xdr:row>44</xdr:row>
      <xdr:rowOff>145796</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flipV="1">
          <a:off x="17018000" y="6145276"/>
          <a:ext cx="0" cy="15443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117873</xdr:rowOff>
    </xdr:from>
    <xdr:ext cx="762000" cy="259045"/>
    <xdr:sp macro="" textlink="">
      <xdr:nvSpPr>
        <xdr:cNvPr id="376" name="公債費負担の状況最小値テキスト">
          <a:extLst>
            <a:ext uri="{FF2B5EF4-FFF2-40B4-BE49-F238E27FC236}">
              <a16:creationId xmlns:a16="http://schemas.microsoft.com/office/drawing/2014/main" id="{00000000-0008-0000-0300-000078010000}"/>
            </a:ext>
          </a:extLst>
        </xdr:cNvPr>
        <xdr:cNvSpPr txBox="1"/>
      </xdr:nvSpPr>
      <xdr:spPr>
        <a:xfrm>
          <a:off x="17106900" y="7661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145796</xdr:rowOff>
    </xdr:from>
    <xdr:to>
      <xdr:col>81</xdr:col>
      <xdr:colOff>133350</xdr:colOff>
      <xdr:row>44</xdr:row>
      <xdr:rowOff>145796</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768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59453</xdr:rowOff>
    </xdr:from>
    <xdr:ext cx="762000" cy="259045"/>
    <xdr:sp macro="" textlink="">
      <xdr:nvSpPr>
        <xdr:cNvPr id="378" name="公債費負担の状況最大値テキスト">
          <a:extLst>
            <a:ext uri="{FF2B5EF4-FFF2-40B4-BE49-F238E27FC236}">
              <a16:creationId xmlns:a16="http://schemas.microsoft.com/office/drawing/2014/main" id="{00000000-0008-0000-0300-00007A010000}"/>
            </a:ext>
          </a:extLst>
        </xdr:cNvPr>
        <xdr:cNvSpPr txBox="1"/>
      </xdr:nvSpPr>
      <xdr:spPr>
        <a:xfrm>
          <a:off x="17106900" y="5888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144526</xdr:rowOff>
    </xdr:from>
    <xdr:to>
      <xdr:col>81</xdr:col>
      <xdr:colOff>133350</xdr:colOff>
      <xdr:row>35</xdr:row>
      <xdr:rowOff>144526</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929100" y="6145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151384</xdr:rowOff>
    </xdr:from>
    <xdr:to>
      <xdr:col>81</xdr:col>
      <xdr:colOff>44450</xdr:colOff>
      <xdr:row>39</xdr:row>
      <xdr:rowOff>8890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6179800" y="6666484"/>
          <a:ext cx="8382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106189</xdr:rowOff>
    </xdr:from>
    <xdr:ext cx="762000" cy="259045"/>
    <xdr:sp macro="" textlink="">
      <xdr:nvSpPr>
        <xdr:cNvPr id="381" name="公債費負担の状況平均値テキスト">
          <a:extLst>
            <a:ext uri="{FF2B5EF4-FFF2-40B4-BE49-F238E27FC236}">
              <a16:creationId xmlns:a16="http://schemas.microsoft.com/office/drawing/2014/main" id="{00000000-0008-0000-0300-00007D010000}"/>
            </a:ext>
          </a:extLst>
        </xdr:cNvPr>
        <xdr:cNvSpPr txBox="1"/>
      </xdr:nvSpPr>
      <xdr:spPr>
        <a:xfrm>
          <a:off x="17106900" y="6964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134112</xdr:rowOff>
    </xdr:from>
    <xdr:to>
      <xdr:col>81</xdr:col>
      <xdr:colOff>95250</xdr:colOff>
      <xdr:row>41</xdr:row>
      <xdr:rowOff>64262</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9672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8890</xdr:rowOff>
    </xdr:from>
    <xdr:to>
      <xdr:col>77</xdr:col>
      <xdr:colOff>44450</xdr:colOff>
      <xdr:row>39</xdr:row>
      <xdr:rowOff>105410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5290800" y="669544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124460</xdr:rowOff>
    </xdr:from>
    <xdr:to>
      <xdr:col>77</xdr:col>
      <xdr:colOff>95250</xdr:colOff>
      <xdr:row>41</xdr:row>
      <xdr:rowOff>54610</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6129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39387</xdr:rowOff>
    </xdr:from>
    <xdr:ext cx="7366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5798800" y="7068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105410</xdr:rowOff>
    </xdr:from>
    <xdr:to>
      <xdr:col>72</xdr:col>
      <xdr:colOff>203200</xdr:colOff>
      <xdr:row>40</xdr:row>
      <xdr:rowOff>1524</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4401800" y="6791960"/>
          <a:ext cx="8890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124460</xdr:rowOff>
    </xdr:from>
    <xdr:to>
      <xdr:col>73</xdr:col>
      <xdr:colOff>44450</xdr:colOff>
      <xdr:row>41</xdr:row>
      <xdr:rowOff>54610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5240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39387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9098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1524</xdr:rowOff>
    </xdr:from>
    <xdr:to>
      <xdr:col>68</xdr:col>
      <xdr:colOff>152400</xdr:colOff>
      <xdr:row>40</xdr:row>
      <xdr:rowOff>88392</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3512800" y="6859524"/>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114808</xdr:rowOff>
    </xdr:from>
    <xdr:to>
      <xdr:col>68</xdr:col>
      <xdr:colOff>203200</xdr:colOff>
      <xdr:row>41</xdr:row>
      <xdr:rowOff>44958</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4351000" y="697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29735</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020800" y="7059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114808</xdr:rowOff>
    </xdr:from>
    <xdr:to>
      <xdr:col>64</xdr:col>
      <xdr:colOff>152400</xdr:colOff>
      <xdr:row>41</xdr:row>
      <xdr:rowOff>44958</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3462000" y="697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29735</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131800" y="7059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100584</xdr:rowOff>
    </xdr:from>
    <xdr:to>
      <xdr:col>81</xdr:col>
      <xdr:colOff>95250</xdr:colOff>
      <xdr:row>39</xdr:row>
      <xdr:rowOff>30734</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967200" y="661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117111</xdr:rowOff>
    </xdr:from>
    <xdr:ext cx="762000" cy="259045"/>
    <xdr:sp macro="" textlink="">
      <xdr:nvSpPr>
        <xdr:cNvPr id="400" name="公債費負担の状況該当値テキスト">
          <a:extLst>
            <a:ext uri="{FF2B5EF4-FFF2-40B4-BE49-F238E27FC236}">
              <a16:creationId xmlns:a16="http://schemas.microsoft.com/office/drawing/2014/main" id="{00000000-0008-0000-0300-000090010000}"/>
            </a:ext>
          </a:extLst>
        </xdr:cNvPr>
        <xdr:cNvSpPr txBox="1"/>
      </xdr:nvSpPr>
      <xdr:spPr>
        <a:xfrm>
          <a:off x="17106900" y="6460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129540</xdr:rowOff>
    </xdr:from>
    <xdr:to>
      <xdr:col>77</xdr:col>
      <xdr:colOff>95250</xdr:colOff>
      <xdr:row>39</xdr:row>
      <xdr:rowOff>59690</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61290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69867</xdr:rowOff>
    </xdr:from>
    <xdr:ext cx="7366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798800" y="6413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54610</xdr:rowOff>
    </xdr:from>
    <xdr:to>
      <xdr:col>73</xdr:col>
      <xdr:colOff>44450</xdr:colOff>
      <xdr:row>39</xdr:row>
      <xdr:rowOff>156210</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5240000" y="674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166387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909800" y="651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122174</xdr:rowOff>
    </xdr:from>
    <xdr:to>
      <xdr:col>68</xdr:col>
      <xdr:colOff>203200</xdr:colOff>
      <xdr:row>40</xdr:row>
      <xdr:rowOff>52324</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4351000" y="680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62501</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020800" y="6577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37592</xdr:rowOff>
    </xdr:from>
    <xdr:to>
      <xdr:col>64</xdr:col>
      <xdr:colOff>152400</xdr:colOff>
      <xdr:row>40</xdr:row>
      <xdr:rowOff>139192</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3462000" y="689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149369</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131800" y="6664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5</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年度も将来負担比率は生じておらず、一般会計等が将来負担すべき実質的な負債は、標準財政規模に対して適正な範囲であると考えられる。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今後も、公債費等義務的経費の削減を中心とする行財政改革を進め、財政の健全化に努める。</a:t>
          </a:r>
        </a:p>
        <a:p>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a:extLst>
            <a:ext uri="{FF2B5EF4-FFF2-40B4-BE49-F238E27FC236}">
              <a16:creationId xmlns:a16="http://schemas.microsoft.com/office/drawing/2014/main" id="{00000000-0008-0000-0300-0000B6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97125</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7018000" y="2313214"/>
          <a:ext cx="0" cy="155581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69202</xdr:rowOff>
    </xdr:from>
    <xdr:ext cx="762000" cy="259045"/>
    <xdr:sp macro="" textlink="">
      <xdr:nvSpPr>
        <xdr:cNvPr id="440" name="将来負担の状況最小値テキスト">
          <a:extLst>
            <a:ext uri="{FF2B5EF4-FFF2-40B4-BE49-F238E27FC236}">
              <a16:creationId xmlns:a16="http://schemas.microsoft.com/office/drawing/2014/main" id="{00000000-0008-0000-0300-0000B8010000}"/>
            </a:ext>
          </a:extLst>
        </xdr:cNvPr>
        <xdr:cNvSpPr txBox="1"/>
      </xdr:nvSpPr>
      <xdr:spPr>
        <a:xfrm>
          <a:off x="17106900" y="3841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97125</xdr:rowOff>
    </xdr:from>
    <xdr:to>
      <xdr:col>81</xdr:col>
      <xdr:colOff>133350</xdr:colOff>
      <xdr:row>22</xdr:row>
      <xdr:rowOff>97125</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3869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2" name="将来負担の状況最大値テキスト">
          <a:extLst>
            <a:ext uri="{FF2B5EF4-FFF2-40B4-BE49-F238E27FC236}">
              <a16:creationId xmlns:a16="http://schemas.microsoft.com/office/drawing/2014/main" id="{00000000-0008-0000-0300-0000BA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112849</xdr:rowOff>
    </xdr:from>
    <xdr:to>
      <xdr:col>73</xdr:col>
      <xdr:colOff>44450</xdr:colOff>
      <xdr:row>14</xdr:row>
      <xdr:rowOff>42999</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5240000" y="2341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53176</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909800" y="2110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19534</xdr:rowOff>
    </xdr:from>
    <xdr:to>
      <xdr:col>68</xdr:col>
      <xdr:colOff>203200</xdr:colOff>
      <xdr:row>14</xdr:row>
      <xdr:rowOff>121134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4351000" y="2419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131311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020800" y="2188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69185</xdr:rowOff>
    </xdr:from>
    <xdr:to>
      <xdr:col>64</xdr:col>
      <xdr:colOff>152400</xdr:colOff>
      <xdr:row>13</xdr:row>
      <xdr:rowOff>170785</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3462000" y="229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9512</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131800" y="2066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大阪府太子町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12,813
12,673
14.17
6,370,183
6,166,607
164,494
3,473,227
3,985,376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人件費に係る経常収支比率は</a:t>
          </a:r>
          <a:r>
            <a:rPr kumimoji="1" lang="en-US" altLang="ja-JP" sz="1300">
              <a:solidFill>
                <a:schemeClr val="tx1"/>
              </a:solidFill>
              <a:latin typeface="ＭＳ Ｐゴシック" panose="020B0600070205080204" pitchFamily="50" charset="-128"/>
              <a:ea typeface="ＭＳ Ｐゴシック" panose="020B0600070205080204" pitchFamily="50" charset="-128"/>
            </a:rPr>
            <a:t>30.2</a:t>
          </a:r>
          <a:r>
            <a:rPr kumimoji="1" lang="ja-JP" altLang="en-US" sz="1300">
              <a:solidFill>
                <a:schemeClr val="tx1"/>
              </a:solidFill>
              <a:latin typeface="ＭＳ Ｐゴシック" panose="020B0600070205080204" pitchFamily="50" charset="-128"/>
              <a:ea typeface="ＭＳ Ｐゴシック" panose="020B0600070205080204" pitchFamily="50" charset="-128"/>
            </a:rPr>
            <a:t>％で、前年度より</a:t>
          </a:r>
          <a:r>
            <a:rPr kumimoji="1" lang="en-US" altLang="ja-JP" sz="1300">
              <a:solidFill>
                <a:schemeClr val="tx1"/>
              </a:solidFill>
              <a:latin typeface="ＭＳ Ｐゴシック" panose="020B0600070205080204" pitchFamily="50" charset="-128"/>
              <a:ea typeface="ＭＳ Ｐゴシック" panose="020B0600070205080204" pitchFamily="50" charset="-128"/>
            </a:rPr>
            <a:t>2.7</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ポイント増加し、類似団体内平均値と比較しても</a:t>
          </a:r>
          <a:r>
            <a:rPr kumimoji="1" lang="en-US" altLang="ja-JP" sz="1300">
              <a:solidFill>
                <a:schemeClr val="tx1"/>
              </a:solidFill>
              <a:latin typeface="ＭＳ Ｐゴシック" panose="020B0600070205080204" pitchFamily="50" charset="-128"/>
              <a:ea typeface="ＭＳ Ｐゴシック" panose="020B0600070205080204" pitchFamily="50" charset="-128"/>
            </a:rPr>
            <a:t>5.5</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ポイント上回っており、高い水準で推移している。この要因としては、会計年度任用職員の増加等が影響していると考えられる。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また、定年退職者数は年度間で増減があることから、退職手当基金の効率的な活用を図るとともに、事務の委託化や、定員管理・給与適正化により、人件費の抑制に努める。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104140</xdr:rowOff>
    </xdr:from>
    <xdr:to>
      <xdr:col>24</xdr:col>
      <xdr:colOff>25400</xdr:colOff>
      <xdr:row>40</xdr:row>
      <xdr:rowOff>12700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59054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156227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12700</xdr:rowOff>
    </xdr:from>
    <xdr:to>
      <xdr:col>24</xdr:col>
      <xdr:colOff>114300</xdr:colOff>
      <xdr:row>40</xdr:row>
      <xdr:rowOff>12700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87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19067</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104140</xdr:rowOff>
    </xdr:from>
    <xdr:to>
      <xdr:col>24</xdr:col>
      <xdr:colOff>114300</xdr:colOff>
      <xdr:row>32</xdr:row>
      <xdr:rowOff>104140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69850</xdr:rowOff>
    </xdr:from>
    <xdr:to>
      <xdr:col>24</xdr:col>
      <xdr:colOff>25400</xdr:colOff>
      <xdr:row>36</xdr:row>
      <xdr:rowOff>21844</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070600"/>
          <a:ext cx="8382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79011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57368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62484</xdr:rowOff>
    </xdr:from>
    <xdr:to>
      <xdr:col>24</xdr:col>
      <xdr:colOff>76200</xdr:colOff>
      <xdr:row>34</xdr:row>
      <xdr:rowOff>164084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5891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69850</xdr:rowOff>
    </xdr:from>
    <xdr:to>
      <xdr:col>19</xdr:col>
      <xdr:colOff>187325</xdr:colOff>
      <xdr:row>35</xdr:row>
      <xdr:rowOff>124714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07060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44196</xdr:rowOff>
    </xdr:from>
    <xdr:to>
      <xdr:col>20</xdr:col>
      <xdr:colOff>38100</xdr:colOff>
      <xdr:row>34</xdr:row>
      <xdr:rowOff>145796</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5873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32</xdr:row>
      <xdr:rowOff>155973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56423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124714</xdr:rowOff>
    </xdr:from>
    <xdr:to>
      <xdr:col>15</xdr:col>
      <xdr:colOff>98425</xdr:colOff>
      <xdr:row>36</xdr:row>
      <xdr:rowOff>104140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125464"/>
          <a:ext cx="889000" cy="150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25908</xdr:rowOff>
    </xdr:from>
    <xdr:to>
      <xdr:col>15</xdr:col>
      <xdr:colOff>149225</xdr:colOff>
      <xdr:row>34</xdr:row>
      <xdr:rowOff>127508</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5855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32</xdr:row>
      <xdr:rowOff>137685</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5624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104140</xdr:rowOff>
    </xdr:from>
    <xdr:to>
      <xdr:col>11</xdr:col>
      <xdr:colOff>9525</xdr:colOff>
      <xdr:row>36</xdr:row>
      <xdr:rowOff>104140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2763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117348</xdr:rowOff>
    </xdr:from>
    <xdr:to>
      <xdr:col>11</xdr:col>
      <xdr:colOff>60325</xdr:colOff>
      <xdr:row>35</xdr:row>
      <xdr:rowOff>47498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5946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57675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5715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44196</xdr:rowOff>
    </xdr:from>
    <xdr:to>
      <xdr:col>6</xdr:col>
      <xdr:colOff>171450</xdr:colOff>
      <xdr:row>34</xdr:row>
      <xdr:rowOff>145796</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5873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155973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5642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142494</xdr:rowOff>
    </xdr:from>
    <xdr:to>
      <xdr:col>24</xdr:col>
      <xdr:colOff>76200</xdr:colOff>
      <xdr:row>36</xdr:row>
      <xdr:rowOff>72644</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143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114571</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115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19050</xdr:rowOff>
    </xdr:from>
    <xdr:to>
      <xdr:col>20</xdr:col>
      <xdr:colOff>38100</xdr:colOff>
      <xdr:row>35</xdr:row>
      <xdr:rowOff>120650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105427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106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73914</xdr:rowOff>
    </xdr:from>
    <xdr:to>
      <xdr:col>15</xdr:col>
      <xdr:colOff>149225</xdr:colOff>
      <xdr:row>36</xdr:row>
      <xdr:rowOff>4064</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074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160291</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161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53340</xdr:rowOff>
    </xdr:from>
    <xdr:to>
      <xdr:col>11</xdr:col>
      <xdr:colOff>60325</xdr:colOff>
      <xdr:row>36</xdr:row>
      <xdr:rowOff>154940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139717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31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53340</xdr:rowOff>
    </xdr:from>
    <xdr:to>
      <xdr:col>6</xdr:col>
      <xdr:colOff>171450</xdr:colOff>
      <xdr:row>36</xdr:row>
      <xdr:rowOff>154940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139717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31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物件費に係る経常収支比率は</a:t>
          </a:r>
          <a:r>
            <a:rPr kumimoji="1" lang="en-US" altLang="ja-JP" sz="1300">
              <a:solidFill>
                <a:schemeClr val="tx1"/>
              </a:solidFill>
              <a:latin typeface="ＭＳ Ｐゴシック" panose="020B0600070205080204" pitchFamily="50" charset="-128"/>
              <a:ea typeface="ＭＳ Ｐゴシック" panose="020B0600070205080204" pitchFamily="50" charset="-128"/>
            </a:rPr>
            <a:t>17.7</a:t>
          </a:r>
          <a:r>
            <a:rPr kumimoji="1" lang="ja-JP" altLang="en-US" sz="1300">
              <a:solidFill>
                <a:schemeClr val="tx1"/>
              </a:solidFill>
              <a:latin typeface="ＭＳ Ｐゴシック" panose="020B0600070205080204" pitchFamily="50" charset="-128"/>
              <a:ea typeface="ＭＳ Ｐゴシック" panose="020B0600070205080204" pitchFamily="50" charset="-128"/>
            </a:rPr>
            <a:t>％で、前年度より</a:t>
          </a:r>
          <a:r>
            <a:rPr kumimoji="1" lang="en-US" altLang="ja-JP" sz="1300">
              <a:solidFill>
                <a:schemeClr val="tx1"/>
              </a:solidFill>
              <a:latin typeface="ＭＳ Ｐゴシック" panose="020B0600070205080204" pitchFamily="50" charset="-128"/>
              <a:ea typeface="ＭＳ Ｐゴシック" panose="020B0600070205080204" pitchFamily="50" charset="-128"/>
            </a:rPr>
            <a:t>2.1</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ポイント増加し、類似団体内平均値、全国平均及び大阪府平均全てにおいて上回っている。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これは、業務委託費に占める割合が高く、特にごみ収集に係る委託費や給食事業に係る委託費が多大であることが主な要因となっている。今後、各種業務委託費の推移を注視し、効率的な予算執行に努める必要がある。</a:t>
          </a:r>
        </a:p>
        <a:p>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58420</xdr:rowOff>
    </xdr:from>
    <xdr:to>
      <xdr:col>82</xdr:col>
      <xdr:colOff>107950</xdr:colOff>
      <xdr:row>21</xdr:row>
      <xdr:rowOff>8890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458720"/>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152417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58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8890</xdr:rowOff>
    </xdr:from>
    <xdr:to>
      <xdr:col>82</xdr:col>
      <xdr:colOff>196850</xdr:colOff>
      <xdr:row>21</xdr:row>
      <xdr:rowOff>8890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09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144797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2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58420</xdr:rowOff>
    </xdr:from>
    <xdr:to>
      <xdr:col>82</xdr:col>
      <xdr:colOff>196850</xdr:colOff>
      <xdr:row>14</xdr:row>
      <xdr:rowOff>58420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45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115570</xdr:rowOff>
    </xdr:from>
    <xdr:to>
      <xdr:col>82</xdr:col>
      <xdr:colOff>107950</xdr:colOff>
      <xdr:row>18</xdr:row>
      <xdr:rowOff>104140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3030220"/>
          <a:ext cx="8382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161307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733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144780</xdr:rowOff>
    </xdr:from>
    <xdr:to>
      <xdr:col>82</xdr:col>
      <xdr:colOff>158750</xdr:colOff>
      <xdr:row>17</xdr:row>
      <xdr:rowOff>74930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24130</xdr:rowOff>
    </xdr:from>
    <xdr:to>
      <xdr:col>78</xdr:col>
      <xdr:colOff>69850</xdr:colOff>
      <xdr:row>17</xdr:row>
      <xdr:rowOff>115570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9387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137160</xdr:rowOff>
    </xdr:from>
    <xdr:to>
      <xdr:col>78</xdr:col>
      <xdr:colOff>120650</xdr:colOff>
      <xdr:row>17</xdr:row>
      <xdr:rowOff>67310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880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77487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649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24130</xdr:rowOff>
    </xdr:from>
    <xdr:to>
      <xdr:col>73</xdr:col>
      <xdr:colOff>180975</xdr:colOff>
      <xdr:row>18</xdr:row>
      <xdr:rowOff>58420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893800" y="2938780"/>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30480</xdr:rowOff>
    </xdr:from>
    <xdr:to>
      <xdr:col>74</xdr:col>
      <xdr:colOff>31750</xdr:colOff>
      <xdr:row>16</xdr:row>
      <xdr:rowOff>132080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142257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542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58420</xdr:rowOff>
    </xdr:from>
    <xdr:to>
      <xdr:col>69</xdr:col>
      <xdr:colOff>92075</xdr:colOff>
      <xdr:row>20</xdr:row>
      <xdr:rowOff>5080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3144520"/>
          <a:ext cx="889000" cy="28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60960</xdr:rowOff>
    </xdr:from>
    <xdr:to>
      <xdr:col>69</xdr:col>
      <xdr:colOff>142875</xdr:colOff>
      <xdr:row>16</xdr:row>
      <xdr:rowOff>162560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1287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57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3810</xdr:rowOff>
    </xdr:from>
    <xdr:to>
      <xdr:col>65</xdr:col>
      <xdr:colOff>53975</xdr:colOff>
      <xdr:row>17</xdr:row>
      <xdr:rowOff>105410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918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115587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687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53340</xdr:rowOff>
    </xdr:from>
    <xdr:to>
      <xdr:col>82</xdr:col>
      <xdr:colOff>158750</xdr:colOff>
      <xdr:row>18</xdr:row>
      <xdr:rowOff>154940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313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25417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311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64770</xdr:rowOff>
    </xdr:from>
    <xdr:to>
      <xdr:col>78</xdr:col>
      <xdr:colOff>120650</xdr:colOff>
      <xdr:row>17</xdr:row>
      <xdr:rowOff>166370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97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151147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065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144780</xdr:rowOff>
    </xdr:from>
    <xdr:to>
      <xdr:col>74</xdr:col>
      <xdr:colOff>31750</xdr:colOff>
      <xdr:row>17</xdr:row>
      <xdr:rowOff>74930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88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59707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97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7620</xdr:rowOff>
    </xdr:from>
    <xdr:to>
      <xdr:col>69</xdr:col>
      <xdr:colOff>142875</xdr:colOff>
      <xdr:row>18</xdr:row>
      <xdr:rowOff>109220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3093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93997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318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125730</xdr:rowOff>
    </xdr:from>
    <xdr:to>
      <xdr:col>65</xdr:col>
      <xdr:colOff>53975</xdr:colOff>
      <xdr:row>20</xdr:row>
      <xdr:rowOff>55880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338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40657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469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扶助費に係る経常収支比率は</a:t>
          </a:r>
          <a:r>
            <a:rPr kumimoji="1" lang="en-US" altLang="ja-JP" sz="1300">
              <a:solidFill>
                <a:schemeClr val="tx1"/>
              </a:solidFill>
              <a:latin typeface="ＭＳ Ｐゴシック" panose="020B0600070205080204" pitchFamily="50" charset="-128"/>
              <a:ea typeface="ＭＳ Ｐゴシック" panose="020B0600070205080204" pitchFamily="50" charset="-128"/>
            </a:rPr>
            <a:t>9.1</a:t>
          </a:r>
          <a:r>
            <a:rPr kumimoji="1" lang="ja-JP" altLang="en-US" sz="1300">
              <a:solidFill>
                <a:schemeClr val="tx1"/>
              </a:solidFill>
              <a:latin typeface="ＭＳ Ｐゴシック" panose="020B0600070205080204" pitchFamily="50" charset="-128"/>
              <a:ea typeface="ＭＳ Ｐゴシック" panose="020B0600070205080204" pitchFamily="50" charset="-128"/>
            </a:rPr>
            <a:t>％で、前年度より</a:t>
          </a:r>
          <a:r>
            <a:rPr kumimoji="1" lang="en-US" altLang="ja-JP" sz="1300">
              <a:solidFill>
                <a:schemeClr val="tx1"/>
              </a:solidFill>
              <a:latin typeface="ＭＳ Ｐゴシック" panose="020B0600070205080204" pitchFamily="50" charset="-128"/>
              <a:ea typeface="ＭＳ Ｐゴシック" panose="020B0600070205080204" pitchFamily="50" charset="-128"/>
            </a:rPr>
            <a:t>0.8</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ポイント増加し、類似団体内平均値と比較しても</a:t>
          </a:r>
          <a:r>
            <a:rPr kumimoji="1" lang="en-US" altLang="ja-JP" sz="1300">
              <a:solidFill>
                <a:schemeClr val="tx1"/>
              </a:solidFill>
              <a:latin typeface="ＭＳ Ｐゴシック" panose="020B0600070205080204" pitchFamily="50" charset="-128"/>
              <a:ea typeface="ＭＳ Ｐゴシック" panose="020B0600070205080204" pitchFamily="50" charset="-128"/>
            </a:rPr>
            <a:t>2.8</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ポイント上回っており、高い水準で推移している。この要因として、介護給付・訓練等給付費や障がい児通所支援給付費が増加傾向にあることなどが挙げられる。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なお、全国平均及び大阪府平均を下回っている要因は、本町には福祉事務所がなく、生活保護費の支給がないためである。</a:t>
          </a:r>
        </a:p>
        <a:p>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1" name="扶助費グラフ枠">
          <a:extLst>
            <a:ext uri="{FF2B5EF4-FFF2-40B4-BE49-F238E27FC236}">
              <a16:creationId xmlns:a16="http://schemas.microsoft.com/office/drawing/2014/main" id="{00000000-0008-0000-0400-0000B5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102507</xdr:rowOff>
    </xdr:from>
    <xdr:to>
      <xdr:col>24</xdr:col>
      <xdr:colOff>25400</xdr:colOff>
      <xdr:row>61</xdr:row>
      <xdr:rowOff>113393</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flipV="1">
          <a:off x="4826000" y="9189357"/>
          <a:ext cx="0" cy="1382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83" name="扶助費最小値テキスト">
          <a:extLst>
            <a:ext uri="{FF2B5EF4-FFF2-40B4-BE49-F238E27FC236}">
              <a16:creationId xmlns:a16="http://schemas.microsoft.com/office/drawing/2014/main" id="{00000000-0008-0000-0400-0000B7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17434</xdr:rowOff>
    </xdr:from>
    <xdr:ext cx="762000" cy="259045"/>
    <xdr:sp macro="" textlink="">
      <xdr:nvSpPr>
        <xdr:cNvPr id="185" name="扶助費最大値テキスト">
          <a:extLst>
            <a:ext uri="{FF2B5EF4-FFF2-40B4-BE49-F238E27FC236}">
              <a16:creationId xmlns:a16="http://schemas.microsoft.com/office/drawing/2014/main" id="{00000000-0008-0000-0400-0000B9000000}"/>
            </a:ext>
          </a:extLst>
        </xdr:cNvPr>
        <xdr:cNvSpPr txBox="1"/>
      </xdr:nvSpPr>
      <xdr:spPr>
        <a:xfrm>
          <a:off x="4914900" y="893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102507</xdr:rowOff>
    </xdr:from>
    <xdr:to>
      <xdr:col>24</xdr:col>
      <xdr:colOff>114300</xdr:colOff>
      <xdr:row>53</xdr:row>
      <xdr:rowOff>102507</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4737100" y="9189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156935</xdr:rowOff>
    </xdr:from>
    <xdr:to>
      <xdr:col>24</xdr:col>
      <xdr:colOff>25400</xdr:colOff>
      <xdr:row>58</xdr:row>
      <xdr:rowOff>72572</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3987800" y="9929585"/>
          <a:ext cx="838200" cy="8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76399</xdr:rowOff>
    </xdr:from>
    <xdr:ext cx="762000" cy="259045"/>
    <xdr:sp macro="" textlink="">
      <xdr:nvSpPr>
        <xdr:cNvPr id="188" name="扶助費平均値テキスト">
          <a:extLst>
            <a:ext uri="{FF2B5EF4-FFF2-40B4-BE49-F238E27FC236}">
              <a16:creationId xmlns:a16="http://schemas.microsoft.com/office/drawing/2014/main" id="{00000000-0008-0000-0400-0000BC000000}"/>
            </a:ext>
          </a:extLst>
        </xdr:cNvPr>
        <xdr:cNvSpPr txBox="1"/>
      </xdr:nvSpPr>
      <xdr:spPr>
        <a:xfrm>
          <a:off x="4914900" y="9506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59872</xdr:rowOff>
    </xdr:from>
    <xdr:to>
      <xdr:col>24</xdr:col>
      <xdr:colOff>76200</xdr:colOff>
      <xdr:row>56</xdr:row>
      <xdr:rowOff>161472</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47752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146050</xdr:rowOff>
    </xdr:from>
    <xdr:to>
      <xdr:col>19</xdr:col>
      <xdr:colOff>187325</xdr:colOff>
      <xdr:row>57</xdr:row>
      <xdr:rowOff>156935</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098800" y="9918700"/>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16328</xdr:rowOff>
    </xdr:from>
    <xdr:to>
      <xdr:col>20</xdr:col>
      <xdr:colOff>38100</xdr:colOff>
      <xdr:row>56</xdr:row>
      <xdr:rowOff>117928</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9370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128105</xdr:rowOff>
    </xdr:from>
    <xdr:ext cx="7366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3606800" y="9386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146050</xdr:rowOff>
    </xdr:from>
    <xdr:to>
      <xdr:col>15</xdr:col>
      <xdr:colOff>98425</xdr:colOff>
      <xdr:row>57</xdr:row>
      <xdr:rowOff>146050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2209800" y="9918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5443</xdr:rowOff>
    </xdr:from>
    <xdr:to>
      <xdr:col>15</xdr:col>
      <xdr:colOff>149225</xdr:colOff>
      <xdr:row>56</xdr:row>
      <xdr:rowOff>107043</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048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117220</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2717800" y="937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146050</xdr:rowOff>
    </xdr:from>
    <xdr:to>
      <xdr:col>11</xdr:col>
      <xdr:colOff>9525</xdr:colOff>
      <xdr:row>57</xdr:row>
      <xdr:rowOff>167822</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1320800" y="9918700"/>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38100</xdr:rowOff>
    </xdr:from>
    <xdr:to>
      <xdr:col>11</xdr:col>
      <xdr:colOff>60325</xdr:colOff>
      <xdr:row>56</xdr:row>
      <xdr:rowOff>139700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2159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149877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1828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114300</xdr:rowOff>
    </xdr:from>
    <xdr:to>
      <xdr:col>6</xdr:col>
      <xdr:colOff>171450</xdr:colOff>
      <xdr:row>57</xdr:row>
      <xdr:rowOff>44450</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1270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54627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939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21772</xdr:rowOff>
    </xdr:from>
    <xdr:to>
      <xdr:col>24</xdr:col>
      <xdr:colOff>76200</xdr:colOff>
      <xdr:row>58</xdr:row>
      <xdr:rowOff>123372</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4775200" y="996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165299</xdr:rowOff>
    </xdr:from>
    <xdr:ext cx="762000" cy="259045"/>
    <xdr:sp macro="" textlink="">
      <xdr:nvSpPr>
        <xdr:cNvPr id="207" name="扶助費該当値テキスト">
          <a:extLst>
            <a:ext uri="{FF2B5EF4-FFF2-40B4-BE49-F238E27FC236}">
              <a16:creationId xmlns:a16="http://schemas.microsoft.com/office/drawing/2014/main" id="{00000000-0008-0000-0400-0000CF000000}"/>
            </a:ext>
          </a:extLst>
        </xdr:cNvPr>
        <xdr:cNvSpPr txBox="1"/>
      </xdr:nvSpPr>
      <xdr:spPr>
        <a:xfrm>
          <a:off x="4914900" y="9937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106135</xdr:rowOff>
    </xdr:from>
    <xdr:to>
      <xdr:col>20</xdr:col>
      <xdr:colOff>38100</xdr:colOff>
      <xdr:row>58</xdr:row>
      <xdr:rowOff>36285</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937000" y="987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21062</xdr:rowOff>
    </xdr:from>
    <xdr:ext cx="7366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606800" y="9965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95250</xdr:rowOff>
    </xdr:from>
    <xdr:to>
      <xdr:col>15</xdr:col>
      <xdr:colOff>149225</xdr:colOff>
      <xdr:row>58</xdr:row>
      <xdr:rowOff>25400</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3048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2717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95250</xdr:rowOff>
    </xdr:from>
    <xdr:to>
      <xdr:col>11</xdr:col>
      <xdr:colOff>60325</xdr:colOff>
      <xdr:row>58</xdr:row>
      <xdr:rowOff>25400</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2159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10177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1828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117022</xdr:rowOff>
    </xdr:from>
    <xdr:to>
      <xdr:col>6</xdr:col>
      <xdr:colOff>171450</xdr:colOff>
      <xdr:row>58</xdr:row>
      <xdr:rowOff>47172</xdr:rowOff>
    </xdr:to>
    <xdr:sp macro="" textlink="">
      <xdr:nvSpPr>
        <xdr:cNvPr id="214" name="楕円 213">
          <a:extLst>
            <a:ext uri="{FF2B5EF4-FFF2-40B4-BE49-F238E27FC236}">
              <a16:creationId xmlns:a16="http://schemas.microsoft.com/office/drawing/2014/main" id="{00000000-0008-0000-0400-0000D6000000}"/>
            </a:ext>
          </a:extLst>
        </xdr:cNvPr>
        <xdr:cNvSpPr/>
      </xdr:nvSpPr>
      <xdr:spPr>
        <a:xfrm>
          <a:off x="1270000" y="988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31949</xdr:rowOff>
    </xdr:from>
    <xdr:ext cx="762000" cy="259045"/>
    <xdr:sp macro="" textlink="">
      <xdr:nvSpPr>
        <xdr:cNvPr id="215" name="テキスト ボックス 214">
          <a:extLst>
            <a:ext uri="{FF2B5EF4-FFF2-40B4-BE49-F238E27FC236}">
              <a16:creationId xmlns:a16="http://schemas.microsoft.com/office/drawing/2014/main" id="{00000000-0008-0000-0400-0000D7000000}"/>
            </a:ext>
          </a:extLst>
        </xdr:cNvPr>
        <xdr:cNvSpPr txBox="1"/>
      </xdr:nvSpPr>
      <xdr:spPr>
        <a:xfrm>
          <a:off x="939800" y="997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その他に係る経常収支比率は</a:t>
          </a:r>
          <a:r>
            <a:rPr kumimoji="1" lang="en-US" altLang="ja-JP" sz="1300">
              <a:solidFill>
                <a:schemeClr val="tx1"/>
              </a:solidFill>
              <a:latin typeface="ＭＳ Ｐゴシック" panose="020B0600070205080204" pitchFamily="50" charset="-128"/>
              <a:ea typeface="ＭＳ Ｐゴシック" panose="020B0600070205080204" pitchFamily="50" charset="-128"/>
            </a:rPr>
            <a:t>12.9</a:t>
          </a:r>
          <a:r>
            <a:rPr kumimoji="1" lang="ja-JP" altLang="en-US" sz="1300">
              <a:solidFill>
                <a:schemeClr val="tx1"/>
              </a:solidFill>
              <a:latin typeface="ＭＳ Ｐゴシック" panose="020B0600070205080204" pitchFamily="50" charset="-128"/>
              <a:ea typeface="ＭＳ Ｐゴシック" panose="020B0600070205080204" pitchFamily="50" charset="-128"/>
            </a:rPr>
            <a:t>％で、前年度より</a:t>
          </a:r>
          <a:r>
            <a:rPr kumimoji="1" lang="en-US" altLang="ja-JP" sz="1300">
              <a:solidFill>
                <a:schemeClr val="tx1"/>
              </a:solidFill>
              <a:latin typeface="ＭＳ Ｐゴシック" panose="020B0600070205080204" pitchFamily="50" charset="-128"/>
              <a:ea typeface="ＭＳ Ｐゴシック" panose="020B0600070205080204" pitchFamily="50" charset="-128"/>
            </a:rPr>
            <a:t>0.5</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ポイント増加し、類似団体内平均値を</a:t>
          </a:r>
          <a:r>
            <a:rPr kumimoji="1" lang="en-US" altLang="ja-JP" sz="1300">
              <a:solidFill>
                <a:schemeClr val="tx1"/>
              </a:solidFill>
              <a:latin typeface="ＭＳ Ｐゴシック" panose="020B0600070205080204" pitchFamily="50" charset="-128"/>
              <a:ea typeface="ＭＳ Ｐゴシック" panose="020B0600070205080204" pitchFamily="50" charset="-128"/>
            </a:rPr>
            <a:t>0.5</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ポイント上回っている。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その他の内訳は、国民健康保険事業や介護保険事業等の特別会計に対する一般会計からの繰出金が大きな割合を占めており、今後も各特別会計における保険給付事業の適正化を図るとともに、事務経費などの削減に取り組み、繰出金の低減に努める。</a:t>
          </a:r>
        </a:p>
      </xdr:txBody>
    </xdr:sp>
    <xdr:clientData/>
  </xdr:twoCellAnchor>
  <xdr:oneCellAnchor>
    <xdr:from>
      <xdr:col>62</xdr:col>
      <xdr:colOff>6350</xdr:colOff>
      <xdr:row>49</xdr:row>
      <xdr:rowOff>107950</xdr:rowOff>
    </xdr:from>
    <xdr:ext cx="298543" cy="225703"/>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9" name="テキスト ボックス 238">
          <a:extLst>
            <a:ext uri="{FF2B5EF4-FFF2-40B4-BE49-F238E27FC236}">
              <a16:creationId xmlns:a16="http://schemas.microsoft.com/office/drawing/2014/main" id="{00000000-0008-0000-0400-0000EF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a:extLst>
            <a:ext uri="{FF2B5EF4-FFF2-40B4-BE49-F238E27FC236}">
              <a16:creationId xmlns:a16="http://schemas.microsoft.com/office/drawing/2014/main" id="{00000000-0008-0000-0400-0000F1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58420</xdr:rowOff>
    </xdr:from>
    <xdr:to>
      <xdr:col>82</xdr:col>
      <xdr:colOff>107950</xdr:colOff>
      <xdr:row>62</xdr:row>
      <xdr:rowOff>27940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6510000" y="931672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17</xdr:rowOff>
    </xdr:from>
    <xdr:ext cx="762000" cy="259045"/>
    <xdr:sp macro="" textlink="">
      <xdr:nvSpPr>
        <xdr:cNvPr id="243" name="その他最小値テキスト">
          <a:extLst>
            <a:ext uri="{FF2B5EF4-FFF2-40B4-BE49-F238E27FC236}">
              <a16:creationId xmlns:a16="http://schemas.microsoft.com/office/drawing/2014/main" id="{00000000-0008-0000-0400-0000F3000000}"/>
            </a:ext>
          </a:extLst>
        </xdr:cNvPr>
        <xdr:cNvSpPr txBox="1"/>
      </xdr:nvSpPr>
      <xdr:spPr>
        <a:xfrm>
          <a:off x="16598900" y="10629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27940</xdr:rowOff>
    </xdr:from>
    <xdr:to>
      <xdr:col>82</xdr:col>
      <xdr:colOff>196850</xdr:colOff>
      <xdr:row>62</xdr:row>
      <xdr:rowOff>27940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10657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144797</xdr:rowOff>
    </xdr:from>
    <xdr:ext cx="762000" cy="259045"/>
    <xdr:sp macro="" textlink="">
      <xdr:nvSpPr>
        <xdr:cNvPr id="245" name="その他最大値テキスト">
          <a:extLst>
            <a:ext uri="{FF2B5EF4-FFF2-40B4-BE49-F238E27FC236}">
              <a16:creationId xmlns:a16="http://schemas.microsoft.com/office/drawing/2014/main" id="{00000000-0008-0000-0400-0000F5000000}"/>
            </a:ext>
          </a:extLst>
        </xdr:cNvPr>
        <xdr:cNvSpPr txBox="1"/>
      </xdr:nvSpPr>
      <xdr:spPr>
        <a:xfrm>
          <a:off x="16598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58420</xdr:rowOff>
    </xdr:from>
    <xdr:to>
      <xdr:col>82</xdr:col>
      <xdr:colOff>196850</xdr:colOff>
      <xdr:row>54</xdr:row>
      <xdr:rowOff>58420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81280</xdr:rowOff>
    </xdr:from>
    <xdr:to>
      <xdr:col>82</xdr:col>
      <xdr:colOff>107950</xdr:colOff>
      <xdr:row>58</xdr:row>
      <xdr:rowOff>119380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5671800" y="1002538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47007</xdr:rowOff>
    </xdr:from>
    <xdr:ext cx="762000" cy="259045"/>
    <xdr:sp macro="" textlink="">
      <xdr:nvSpPr>
        <xdr:cNvPr id="248" name="その他平均値テキスト">
          <a:extLst>
            <a:ext uri="{FF2B5EF4-FFF2-40B4-BE49-F238E27FC236}">
              <a16:creationId xmlns:a16="http://schemas.microsoft.com/office/drawing/2014/main" id="{00000000-0008-0000-0400-0000F8000000}"/>
            </a:ext>
          </a:extLst>
        </xdr:cNvPr>
        <xdr:cNvSpPr txBox="1"/>
      </xdr:nvSpPr>
      <xdr:spPr>
        <a:xfrm>
          <a:off x="16598900" y="9819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30480</xdr:rowOff>
    </xdr:from>
    <xdr:to>
      <xdr:col>82</xdr:col>
      <xdr:colOff>158750</xdr:colOff>
      <xdr:row>58</xdr:row>
      <xdr:rowOff>132080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6459200" y="9974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81280</xdr:rowOff>
    </xdr:from>
    <xdr:to>
      <xdr:col>78</xdr:col>
      <xdr:colOff>69850</xdr:colOff>
      <xdr:row>58</xdr:row>
      <xdr:rowOff>81280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4782800" y="100253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30480</xdr:rowOff>
    </xdr:from>
    <xdr:to>
      <xdr:col>78</xdr:col>
      <xdr:colOff>120650</xdr:colOff>
      <xdr:row>58</xdr:row>
      <xdr:rowOff>132080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5621000" y="9974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142257</xdr:rowOff>
    </xdr:from>
    <xdr:ext cx="7366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5290800" y="9743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81280</xdr:rowOff>
    </xdr:from>
    <xdr:to>
      <xdr:col>73</xdr:col>
      <xdr:colOff>180975</xdr:colOff>
      <xdr:row>59</xdr:row>
      <xdr:rowOff>16510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3893800" y="1002538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38100</xdr:rowOff>
    </xdr:from>
    <xdr:to>
      <xdr:col>74</xdr:col>
      <xdr:colOff>31750</xdr:colOff>
      <xdr:row>58</xdr:row>
      <xdr:rowOff>139700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4732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124477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44018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16510</xdr:rowOff>
    </xdr:from>
    <xdr:to>
      <xdr:col>69</xdr:col>
      <xdr:colOff>92075</xdr:colOff>
      <xdr:row>60</xdr:row>
      <xdr:rowOff>96520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3004800" y="10132060"/>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106680</xdr:rowOff>
    </xdr:from>
    <xdr:to>
      <xdr:col>69</xdr:col>
      <xdr:colOff>142875</xdr:colOff>
      <xdr:row>59</xdr:row>
      <xdr:rowOff>36830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3843000" y="1005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47007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512800" y="9819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114300</xdr:rowOff>
    </xdr:from>
    <xdr:to>
      <xdr:col>65</xdr:col>
      <xdr:colOff>53975</xdr:colOff>
      <xdr:row>59</xdr:row>
      <xdr:rowOff>44450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2954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54627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6238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68580</xdr:rowOff>
    </xdr:from>
    <xdr:to>
      <xdr:col>82</xdr:col>
      <xdr:colOff>158750</xdr:colOff>
      <xdr:row>58</xdr:row>
      <xdr:rowOff>170180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6459200" y="1001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40657</xdr:rowOff>
    </xdr:from>
    <xdr:ext cx="762000" cy="259045"/>
    <xdr:sp macro="" textlink="">
      <xdr:nvSpPr>
        <xdr:cNvPr id="267" name="その他該当値テキスト">
          <a:extLst>
            <a:ext uri="{FF2B5EF4-FFF2-40B4-BE49-F238E27FC236}">
              <a16:creationId xmlns:a16="http://schemas.microsoft.com/office/drawing/2014/main" id="{00000000-0008-0000-0400-00000B010000}"/>
            </a:ext>
          </a:extLst>
        </xdr:cNvPr>
        <xdr:cNvSpPr txBox="1"/>
      </xdr:nvSpPr>
      <xdr:spPr>
        <a:xfrm>
          <a:off x="16598900" y="9984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30480</xdr:rowOff>
    </xdr:from>
    <xdr:to>
      <xdr:col>78</xdr:col>
      <xdr:colOff>120650</xdr:colOff>
      <xdr:row>58</xdr:row>
      <xdr:rowOff>132080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5621000" y="997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116857</xdr:rowOff>
    </xdr:from>
    <xdr:ext cx="7366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5290800" y="10060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30480</xdr:rowOff>
    </xdr:from>
    <xdr:to>
      <xdr:col>74</xdr:col>
      <xdr:colOff>31750</xdr:colOff>
      <xdr:row>58</xdr:row>
      <xdr:rowOff>132080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4732000" y="997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142257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401800" y="974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137160</xdr:rowOff>
    </xdr:from>
    <xdr:to>
      <xdr:col>69</xdr:col>
      <xdr:colOff>142875</xdr:colOff>
      <xdr:row>59</xdr:row>
      <xdr:rowOff>67310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3843000" y="1008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52087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512800" y="1016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45720</xdr:rowOff>
    </xdr:from>
    <xdr:to>
      <xdr:col>65</xdr:col>
      <xdr:colOff>53975</xdr:colOff>
      <xdr:row>60</xdr:row>
      <xdr:rowOff>147320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2954000" y="1033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132097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623800" y="1041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補助費等に係る経常収支比率は</a:t>
          </a:r>
          <a:r>
            <a:rPr kumimoji="1" lang="en-US" altLang="ja-JP" sz="1300">
              <a:solidFill>
                <a:schemeClr val="tx1"/>
              </a:solidFill>
              <a:latin typeface="ＭＳ Ｐゴシック" panose="020B0600070205080204" pitchFamily="50" charset="-128"/>
              <a:ea typeface="ＭＳ Ｐゴシック" panose="020B0600070205080204" pitchFamily="50" charset="-128"/>
            </a:rPr>
            <a:t>11.9</a:t>
          </a:r>
          <a:r>
            <a:rPr kumimoji="1" lang="ja-JP" altLang="en-US" sz="1300">
              <a:solidFill>
                <a:schemeClr val="tx1"/>
              </a:solidFill>
              <a:latin typeface="ＭＳ Ｐゴシック" panose="020B0600070205080204" pitchFamily="50" charset="-128"/>
              <a:ea typeface="ＭＳ Ｐゴシック" panose="020B0600070205080204" pitchFamily="50" charset="-128"/>
            </a:rPr>
            <a:t>％で、前年度より</a:t>
          </a:r>
          <a:r>
            <a:rPr kumimoji="1" lang="en-US" altLang="ja-JP" sz="1300">
              <a:solidFill>
                <a:schemeClr val="tx1"/>
              </a:solidFill>
              <a:latin typeface="ＭＳ Ｐゴシック" panose="020B0600070205080204" pitchFamily="50" charset="-128"/>
              <a:ea typeface="ＭＳ Ｐゴシック" panose="020B0600070205080204" pitchFamily="50" charset="-128"/>
            </a:rPr>
            <a:t>0.7</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ポイント減少し、類似団体内平均値を</a:t>
          </a:r>
          <a:r>
            <a:rPr kumimoji="1" lang="en-US" altLang="ja-JP" sz="1300">
              <a:solidFill>
                <a:schemeClr val="tx1"/>
              </a:solidFill>
              <a:latin typeface="ＭＳ Ｐゴシック" panose="020B0600070205080204" pitchFamily="50" charset="-128"/>
              <a:ea typeface="ＭＳ Ｐゴシック" panose="020B0600070205080204" pitchFamily="50" charset="-128"/>
            </a:rPr>
            <a:t>4.0</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ポイント下回っているが、全国平均及び大阪府平均との比較では上回っている。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これは、ごみの共同処理等を行う一部事務組合や地域公共交通活性化協議会に対する負担金などが影響しており、業務内容や負担金の精査に努める必要がある。また、各種団体への補助金等についても、より一層適正な執行がなされるよう留意する。</a:t>
          </a:r>
        </a:p>
      </xdr:txBody>
    </xdr:sp>
    <xdr:clientData/>
  </xdr:twoCellAnchor>
  <xdr:oneCellAnchor>
    <xdr:from>
      <xdr:col>62</xdr:col>
      <xdr:colOff>6350</xdr:colOff>
      <xdr:row>29</xdr:row>
      <xdr:rowOff>107950</xdr:rowOff>
    </xdr:from>
    <xdr:ext cx="298543" cy="225703"/>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a:extLst>
            <a:ext uri="{FF2B5EF4-FFF2-40B4-BE49-F238E27FC236}">
              <a16:creationId xmlns:a16="http://schemas.microsoft.com/office/drawing/2014/main" id="{00000000-0008-0000-0400-00002B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127000</xdr:rowOff>
    </xdr:from>
    <xdr:to>
      <xdr:col>82</xdr:col>
      <xdr:colOff>107950</xdr:colOff>
      <xdr:row>40</xdr:row>
      <xdr:rowOff>113284</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flipV="1">
          <a:off x="16510000" y="5956300"/>
          <a:ext cx="0" cy="1014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85361</xdr:rowOff>
    </xdr:from>
    <xdr:ext cx="762000" cy="259045"/>
    <xdr:sp macro="" textlink="">
      <xdr:nvSpPr>
        <xdr:cNvPr id="301" name="補助費等最小値テキスト">
          <a:extLst>
            <a:ext uri="{FF2B5EF4-FFF2-40B4-BE49-F238E27FC236}">
              <a16:creationId xmlns:a16="http://schemas.microsoft.com/office/drawing/2014/main" id="{00000000-0008-0000-0400-00002D010000}"/>
            </a:ext>
          </a:extLst>
        </xdr:cNvPr>
        <xdr:cNvSpPr txBox="1"/>
      </xdr:nvSpPr>
      <xdr:spPr>
        <a:xfrm>
          <a:off x="16598900" y="6943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113284</xdr:rowOff>
    </xdr:from>
    <xdr:to>
      <xdr:col>82</xdr:col>
      <xdr:colOff>196850</xdr:colOff>
      <xdr:row>40</xdr:row>
      <xdr:rowOff>113284</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6971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41927</xdr:rowOff>
    </xdr:from>
    <xdr:ext cx="762000" cy="259045"/>
    <xdr:sp macro="" textlink="">
      <xdr:nvSpPr>
        <xdr:cNvPr id="303" name="補助費等最大値テキスト">
          <a:extLst>
            <a:ext uri="{FF2B5EF4-FFF2-40B4-BE49-F238E27FC236}">
              <a16:creationId xmlns:a16="http://schemas.microsoft.com/office/drawing/2014/main" id="{00000000-0008-0000-0400-00002F010000}"/>
            </a:ext>
          </a:extLst>
        </xdr:cNvPr>
        <xdr:cNvSpPr txBox="1"/>
      </xdr:nvSpPr>
      <xdr:spPr>
        <a:xfrm>
          <a:off x="16598900" y="569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127000</xdr:rowOff>
    </xdr:from>
    <xdr:to>
      <xdr:col>82</xdr:col>
      <xdr:colOff>196850</xdr:colOff>
      <xdr:row>34</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595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99568</xdr:rowOff>
    </xdr:from>
    <xdr:to>
      <xdr:col>82</xdr:col>
      <xdr:colOff>107950</xdr:colOff>
      <xdr:row>36</xdr:row>
      <xdr:rowOff>131572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5671800" y="6271768"/>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32275</xdr:rowOff>
    </xdr:from>
    <xdr:ext cx="762000" cy="259045"/>
    <xdr:sp macro="" textlink="">
      <xdr:nvSpPr>
        <xdr:cNvPr id="306" name="補助費等平均値テキスト">
          <a:extLst>
            <a:ext uri="{FF2B5EF4-FFF2-40B4-BE49-F238E27FC236}">
              <a16:creationId xmlns:a16="http://schemas.microsoft.com/office/drawing/2014/main" id="{00000000-0008-0000-0400-000032010000}"/>
            </a:ext>
          </a:extLst>
        </xdr:cNvPr>
        <xdr:cNvSpPr txBox="1"/>
      </xdr:nvSpPr>
      <xdr:spPr>
        <a:xfrm>
          <a:off x="16598900" y="63759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60198</xdr:rowOff>
    </xdr:from>
    <xdr:to>
      <xdr:col>82</xdr:col>
      <xdr:colOff>158750</xdr:colOff>
      <xdr:row>37</xdr:row>
      <xdr:rowOff>161798</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64592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131572</xdr:rowOff>
    </xdr:from>
    <xdr:to>
      <xdr:col>78</xdr:col>
      <xdr:colOff>69850</xdr:colOff>
      <xdr:row>36</xdr:row>
      <xdr:rowOff>136144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4782800" y="630377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19050</xdr:rowOff>
    </xdr:from>
    <xdr:to>
      <xdr:col>78</xdr:col>
      <xdr:colOff>120650</xdr:colOff>
      <xdr:row>37</xdr:row>
      <xdr:rowOff>120650</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5621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105427</xdr:rowOff>
    </xdr:from>
    <xdr:ext cx="7366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5290800" y="644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136144</xdr:rowOff>
    </xdr:from>
    <xdr:to>
      <xdr:col>73</xdr:col>
      <xdr:colOff>180975</xdr:colOff>
      <xdr:row>37</xdr:row>
      <xdr:rowOff>65278</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893800" y="6308344"/>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163068</xdr:rowOff>
    </xdr:from>
    <xdr:to>
      <xdr:col>74</xdr:col>
      <xdr:colOff>31750</xdr:colOff>
      <xdr:row>37</xdr:row>
      <xdr:rowOff>93218</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4732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77995</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4401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99568</xdr:rowOff>
    </xdr:from>
    <xdr:to>
      <xdr:col>69</xdr:col>
      <xdr:colOff>92075</xdr:colOff>
      <xdr:row>37</xdr:row>
      <xdr:rowOff>65278</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004800" y="6271768"/>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46482</xdr:rowOff>
    </xdr:from>
    <xdr:to>
      <xdr:col>69</xdr:col>
      <xdr:colOff>142875</xdr:colOff>
      <xdr:row>37</xdr:row>
      <xdr:rowOff>148082</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3843000" y="6390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132859</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512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55626</xdr:rowOff>
    </xdr:from>
    <xdr:to>
      <xdr:col>65</xdr:col>
      <xdr:colOff>53975</xdr:colOff>
      <xdr:row>37</xdr:row>
      <xdr:rowOff>157226</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2954000" y="6399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142003</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2623800" y="6485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48768</xdr:rowOff>
    </xdr:from>
    <xdr:to>
      <xdr:col>82</xdr:col>
      <xdr:colOff>158750</xdr:colOff>
      <xdr:row>36</xdr:row>
      <xdr:rowOff>150368</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6459200" y="6220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65295</xdr:rowOff>
    </xdr:from>
    <xdr:ext cx="762000" cy="259045"/>
    <xdr:sp macro="" textlink="">
      <xdr:nvSpPr>
        <xdr:cNvPr id="325" name="補助費等該当値テキスト">
          <a:extLst>
            <a:ext uri="{FF2B5EF4-FFF2-40B4-BE49-F238E27FC236}">
              <a16:creationId xmlns:a16="http://schemas.microsoft.com/office/drawing/2014/main" id="{00000000-0008-0000-0400-000045010000}"/>
            </a:ext>
          </a:extLst>
        </xdr:cNvPr>
        <xdr:cNvSpPr txBox="1"/>
      </xdr:nvSpPr>
      <xdr:spPr>
        <a:xfrm>
          <a:off x="16598900" y="6066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80772</xdr:rowOff>
    </xdr:from>
    <xdr:to>
      <xdr:col>78</xdr:col>
      <xdr:colOff>120650</xdr:colOff>
      <xdr:row>37</xdr:row>
      <xdr:rowOff>10922</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56210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21099</xdr:rowOff>
    </xdr:from>
    <xdr:ext cx="7366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290800" y="6021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85344</xdr:rowOff>
    </xdr:from>
    <xdr:to>
      <xdr:col>74</xdr:col>
      <xdr:colOff>31750</xdr:colOff>
      <xdr:row>37</xdr:row>
      <xdr:rowOff>15494</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4732000" y="6257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25671</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4401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14478</xdr:rowOff>
    </xdr:from>
    <xdr:to>
      <xdr:col>69</xdr:col>
      <xdr:colOff>142875</xdr:colOff>
      <xdr:row>37</xdr:row>
      <xdr:rowOff>116078</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3843000" y="635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126255</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512800" y="612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48768</xdr:rowOff>
    </xdr:from>
    <xdr:to>
      <xdr:col>65</xdr:col>
      <xdr:colOff>53975</xdr:colOff>
      <xdr:row>36</xdr:row>
      <xdr:rowOff>150368</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2954000" y="6220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160545</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2623800" y="5989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公債費に係る経常収支比率は</a:t>
          </a:r>
          <a:r>
            <a:rPr kumimoji="1" lang="en-US" altLang="ja-JP" sz="1300">
              <a:solidFill>
                <a:schemeClr val="tx1"/>
              </a:solidFill>
              <a:latin typeface="ＭＳ Ｐゴシック" panose="020B0600070205080204" pitchFamily="50" charset="-128"/>
              <a:ea typeface="ＭＳ Ｐゴシック" panose="020B0600070205080204" pitchFamily="50" charset="-128"/>
            </a:rPr>
            <a:t>11.6</a:t>
          </a:r>
          <a:r>
            <a:rPr kumimoji="1" lang="ja-JP" altLang="en-US" sz="1300">
              <a:solidFill>
                <a:schemeClr val="tx1"/>
              </a:solidFill>
              <a:latin typeface="ＭＳ Ｐゴシック" panose="020B0600070205080204" pitchFamily="50" charset="-128"/>
              <a:ea typeface="ＭＳ Ｐゴシック" panose="020B0600070205080204" pitchFamily="50" charset="-128"/>
            </a:rPr>
            <a:t>％で、類似団体内平均値、全国平均及び大阪府平均全てにおいて下回っている。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これは、建設事業費に係る地方債の新規発行を抑制してきたためであるが、今後、公共施設等の老朽化対策に要する経費が確実に見込まれることから、引き続き公債費負担の適正化に取り組む。</a:t>
          </a:r>
        </a:p>
      </xdr:txBody>
    </xdr:sp>
    <xdr:clientData/>
  </xdr:twoCellAnchor>
  <xdr:oneCellAnchor>
    <xdr:from>
      <xdr:col>3</xdr:col>
      <xdr:colOff>123825</xdr:colOff>
      <xdr:row>69</xdr:row>
      <xdr:rowOff>107950</xdr:rowOff>
    </xdr:from>
    <xdr:ext cx="298543" cy="225703"/>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a:extLst>
            <a:ext uri="{FF2B5EF4-FFF2-40B4-BE49-F238E27FC236}">
              <a16:creationId xmlns:a16="http://schemas.microsoft.com/office/drawing/2014/main" id="{00000000-0008-0000-0400-000065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62992</xdr:rowOff>
    </xdr:from>
    <xdr:to>
      <xdr:col>24</xdr:col>
      <xdr:colOff>25400</xdr:colOff>
      <xdr:row>80</xdr:row>
      <xdr:rowOff>145287</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flipV="1">
          <a:off x="4826000" y="12750292"/>
          <a:ext cx="0" cy="11109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117364</xdr:rowOff>
    </xdr:from>
    <xdr:ext cx="762000" cy="259045"/>
    <xdr:sp macro="" textlink="">
      <xdr:nvSpPr>
        <xdr:cNvPr id="359" name="公債費最小値テキスト">
          <a:extLst>
            <a:ext uri="{FF2B5EF4-FFF2-40B4-BE49-F238E27FC236}">
              <a16:creationId xmlns:a16="http://schemas.microsoft.com/office/drawing/2014/main" id="{00000000-0008-0000-0400-000067010000}"/>
            </a:ext>
          </a:extLst>
        </xdr:cNvPr>
        <xdr:cNvSpPr txBox="1"/>
      </xdr:nvSpPr>
      <xdr:spPr>
        <a:xfrm>
          <a:off x="4914900" y="13833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145287</xdr:rowOff>
    </xdr:from>
    <xdr:to>
      <xdr:col>24</xdr:col>
      <xdr:colOff>114300</xdr:colOff>
      <xdr:row>80</xdr:row>
      <xdr:rowOff>145287</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4737100" y="13861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149369</xdr:rowOff>
    </xdr:from>
    <xdr:ext cx="762000" cy="259045"/>
    <xdr:sp macro="" textlink="">
      <xdr:nvSpPr>
        <xdr:cNvPr id="361" name="公債費最大値テキスト">
          <a:extLst>
            <a:ext uri="{FF2B5EF4-FFF2-40B4-BE49-F238E27FC236}">
              <a16:creationId xmlns:a16="http://schemas.microsoft.com/office/drawing/2014/main" id="{00000000-0008-0000-0400-000069010000}"/>
            </a:ext>
          </a:extLst>
        </xdr:cNvPr>
        <xdr:cNvSpPr txBox="1"/>
      </xdr:nvSpPr>
      <xdr:spPr>
        <a:xfrm>
          <a:off x="4914900" y="12493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62992</xdr:rowOff>
    </xdr:from>
    <xdr:to>
      <xdr:col>24</xdr:col>
      <xdr:colOff>114300</xdr:colOff>
      <xdr:row>74</xdr:row>
      <xdr:rowOff>62992</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4737100" y="12750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81280</xdr:rowOff>
    </xdr:from>
    <xdr:to>
      <xdr:col>24</xdr:col>
      <xdr:colOff>25400</xdr:colOff>
      <xdr:row>76</xdr:row>
      <xdr:rowOff>85852</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3987800" y="13111480"/>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13988</xdr:rowOff>
    </xdr:from>
    <xdr:ext cx="762000" cy="259045"/>
    <xdr:sp macro="" textlink="">
      <xdr:nvSpPr>
        <xdr:cNvPr id="364" name="公債費平均値テキスト">
          <a:extLst>
            <a:ext uri="{FF2B5EF4-FFF2-40B4-BE49-F238E27FC236}">
              <a16:creationId xmlns:a16="http://schemas.microsoft.com/office/drawing/2014/main" id="{00000000-0008-0000-0400-00006C010000}"/>
            </a:ext>
          </a:extLst>
        </xdr:cNvPr>
        <xdr:cNvSpPr txBox="1"/>
      </xdr:nvSpPr>
      <xdr:spPr>
        <a:xfrm>
          <a:off x="4914900" y="13215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41911</xdr:rowOff>
    </xdr:from>
    <xdr:to>
      <xdr:col>24</xdr:col>
      <xdr:colOff>76200</xdr:colOff>
      <xdr:row>77</xdr:row>
      <xdr:rowOff>143511</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47752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81280</xdr:rowOff>
    </xdr:from>
    <xdr:to>
      <xdr:col>19</xdr:col>
      <xdr:colOff>187325</xdr:colOff>
      <xdr:row>76</xdr:row>
      <xdr:rowOff>122428</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3098800" y="13111480"/>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46482</xdr:rowOff>
    </xdr:from>
    <xdr:to>
      <xdr:col>20</xdr:col>
      <xdr:colOff>38100</xdr:colOff>
      <xdr:row>77</xdr:row>
      <xdr:rowOff>148082</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937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132859</xdr:rowOff>
    </xdr:from>
    <xdr:ext cx="7366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3606800" y="133345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122428</xdr:rowOff>
    </xdr:from>
    <xdr:to>
      <xdr:col>15</xdr:col>
      <xdr:colOff>98425</xdr:colOff>
      <xdr:row>76</xdr:row>
      <xdr:rowOff>163576</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2209800" y="1315262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9906</xdr:rowOff>
    </xdr:from>
    <xdr:to>
      <xdr:col>15</xdr:col>
      <xdr:colOff>149225</xdr:colOff>
      <xdr:row>77</xdr:row>
      <xdr:rowOff>111506</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048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96283</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2717800" y="1329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163576</xdr:rowOff>
    </xdr:from>
    <xdr:to>
      <xdr:col>11</xdr:col>
      <xdr:colOff>9525</xdr:colOff>
      <xdr:row>76</xdr:row>
      <xdr:rowOff>168148</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1320800" y="1319377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32765</xdr:rowOff>
    </xdr:from>
    <xdr:to>
      <xdr:col>11</xdr:col>
      <xdr:colOff>60325</xdr:colOff>
      <xdr:row>77</xdr:row>
      <xdr:rowOff>134365</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2159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119142</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1828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14478</xdr:rowOff>
    </xdr:from>
    <xdr:to>
      <xdr:col>6</xdr:col>
      <xdr:colOff>171450</xdr:colOff>
      <xdr:row>77</xdr:row>
      <xdr:rowOff>116078</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1270000" y="1321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100855</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939800" y="1330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35052</xdr:rowOff>
    </xdr:from>
    <xdr:to>
      <xdr:col>24</xdr:col>
      <xdr:colOff>76200</xdr:colOff>
      <xdr:row>76</xdr:row>
      <xdr:rowOff>136652</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4775200" y="13065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51579</xdr:rowOff>
    </xdr:from>
    <xdr:ext cx="762000" cy="259045"/>
    <xdr:sp macro="" textlink="">
      <xdr:nvSpPr>
        <xdr:cNvPr id="383" name="公債費該当値テキスト">
          <a:extLst>
            <a:ext uri="{FF2B5EF4-FFF2-40B4-BE49-F238E27FC236}">
              <a16:creationId xmlns:a16="http://schemas.microsoft.com/office/drawing/2014/main" id="{00000000-0008-0000-0400-00007F010000}"/>
            </a:ext>
          </a:extLst>
        </xdr:cNvPr>
        <xdr:cNvSpPr txBox="1"/>
      </xdr:nvSpPr>
      <xdr:spPr>
        <a:xfrm>
          <a:off x="4914900" y="12910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30480</xdr:rowOff>
    </xdr:from>
    <xdr:to>
      <xdr:col>20</xdr:col>
      <xdr:colOff>38100</xdr:colOff>
      <xdr:row>76</xdr:row>
      <xdr:rowOff>132080</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3937000" y="1306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142257</xdr:rowOff>
    </xdr:from>
    <xdr:ext cx="7366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606800" y="12829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71628</xdr:rowOff>
    </xdr:from>
    <xdr:to>
      <xdr:col>15</xdr:col>
      <xdr:colOff>149225</xdr:colOff>
      <xdr:row>77</xdr:row>
      <xdr:rowOff>1778</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3048000" y="13101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11955</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717800" y="12870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112776</xdr:rowOff>
    </xdr:from>
    <xdr:to>
      <xdr:col>11</xdr:col>
      <xdr:colOff>60325</xdr:colOff>
      <xdr:row>77</xdr:row>
      <xdr:rowOff>42926</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2159000" y="13142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53103</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828800" y="12911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117348</xdr:rowOff>
    </xdr:from>
    <xdr:to>
      <xdr:col>6</xdr:col>
      <xdr:colOff>171450</xdr:colOff>
      <xdr:row>77</xdr:row>
      <xdr:rowOff>47498</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1270000" y="13147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57675</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939800" y="1291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公債費以外に係る経常収支比率は</a:t>
          </a:r>
          <a:r>
            <a:rPr kumimoji="1" lang="en-US" altLang="ja-JP" sz="1300">
              <a:solidFill>
                <a:schemeClr val="tx1"/>
              </a:solidFill>
              <a:latin typeface="ＭＳ Ｐゴシック" panose="020B0600070205080204" pitchFamily="50" charset="-128"/>
              <a:ea typeface="ＭＳ Ｐゴシック" panose="020B0600070205080204" pitchFamily="50" charset="-128"/>
            </a:rPr>
            <a:t>81.8</a:t>
          </a:r>
          <a:r>
            <a:rPr kumimoji="1" lang="ja-JP" altLang="en-US" sz="1300">
              <a:solidFill>
                <a:schemeClr val="tx1"/>
              </a:solidFill>
              <a:latin typeface="ＭＳ Ｐゴシック" panose="020B0600070205080204" pitchFamily="50" charset="-128"/>
              <a:ea typeface="ＭＳ Ｐゴシック" panose="020B0600070205080204" pitchFamily="50" charset="-128"/>
            </a:rPr>
            <a:t>％で、前年度より</a:t>
          </a:r>
          <a:r>
            <a:rPr kumimoji="1" lang="en-US" altLang="ja-JP" sz="1300">
              <a:solidFill>
                <a:schemeClr val="tx1"/>
              </a:solidFill>
              <a:latin typeface="ＭＳ Ｐゴシック" panose="020B0600070205080204" pitchFamily="50" charset="-128"/>
              <a:ea typeface="ＭＳ Ｐゴシック" panose="020B0600070205080204" pitchFamily="50" charset="-128"/>
            </a:rPr>
            <a:t>5.4</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ポイント増加し、類似団体内平均値、全国平均及び大阪府平均全てにおいて上回っている。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本町では、人件費、扶助費、物件費に係る経常収支比率の水準が類似団体平均値と比較して高いことが本数値にあらわれている。これを改善していくためには、更なる歳出経費の削減や財政運営の適正化に努める必要がある。</a:t>
          </a:r>
        </a:p>
      </xdr:txBody>
    </xdr:sp>
    <xdr:clientData/>
  </xdr:twoCellAnchor>
  <xdr:oneCellAnchor>
    <xdr:from>
      <xdr:col>62</xdr:col>
      <xdr:colOff>6350</xdr:colOff>
      <xdr:row>69</xdr:row>
      <xdr:rowOff>107950</xdr:rowOff>
    </xdr:from>
    <xdr:ext cx="298543" cy="225703"/>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8" name="公債費以外グラフ枠">
          <a:extLst>
            <a:ext uri="{FF2B5EF4-FFF2-40B4-BE49-F238E27FC236}">
              <a16:creationId xmlns:a16="http://schemas.microsoft.com/office/drawing/2014/main" id="{00000000-0008-0000-0400-0000A2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62230</xdr:rowOff>
    </xdr:from>
    <xdr:to>
      <xdr:col>82</xdr:col>
      <xdr:colOff>107950</xdr:colOff>
      <xdr:row>80</xdr:row>
      <xdr:rowOff>142239</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flipV="1">
          <a:off x="16510000" y="12749530"/>
          <a:ext cx="0" cy="1108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114316</xdr:rowOff>
    </xdr:from>
    <xdr:ext cx="762000" cy="259045"/>
    <xdr:sp macro="" textlink="">
      <xdr:nvSpPr>
        <xdr:cNvPr id="420" name="公債費以外最小値テキスト">
          <a:extLst>
            <a:ext uri="{FF2B5EF4-FFF2-40B4-BE49-F238E27FC236}">
              <a16:creationId xmlns:a16="http://schemas.microsoft.com/office/drawing/2014/main" id="{00000000-0008-0000-0400-0000A4010000}"/>
            </a:ext>
          </a:extLst>
        </xdr:cNvPr>
        <xdr:cNvSpPr txBox="1"/>
      </xdr:nvSpPr>
      <xdr:spPr>
        <a:xfrm>
          <a:off x="16598900" y="13830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142239</xdr:rowOff>
    </xdr:from>
    <xdr:to>
      <xdr:col>82</xdr:col>
      <xdr:colOff>196850</xdr:colOff>
      <xdr:row>80</xdr:row>
      <xdr:rowOff>142239</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6421100" y="13858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148607</xdr:rowOff>
    </xdr:from>
    <xdr:ext cx="762000" cy="259045"/>
    <xdr:sp macro="" textlink="">
      <xdr:nvSpPr>
        <xdr:cNvPr id="422" name="公債費以外最大値テキスト">
          <a:extLst>
            <a:ext uri="{FF2B5EF4-FFF2-40B4-BE49-F238E27FC236}">
              <a16:creationId xmlns:a16="http://schemas.microsoft.com/office/drawing/2014/main" id="{00000000-0008-0000-0400-0000A6010000}"/>
            </a:ext>
          </a:extLst>
        </xdr:cNvPr>
        <xdr:cNvSpPr txBox="1"/>
      </xdr:nvSpPr>
      <xdr:spPr>
        <a:xfrm>
          <a:off x="16598900" y="12493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62230</xdr:rowOff>
    </xdr:from>
    <xdr:to>
      <xdr:col>82</xdr:col>
      <xdr:colOff>196850</xdr:colOff>
      <xdr:row>74</xdr:row>
      <xdr:rowOff>62230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2749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142239</xdr:rowOff>
    </xdr:from>
    <xdr:to>
      <xdr:col>82</xdr:col>
      <xdr:colOff>107950</xdr:colOff>
      <xdr:row>80</xdr:row>
      <xdr:rowOff>5080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5671800" y="13515339"/>
          <a:ext cx="838200" cy="205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5097</xdr:rowOff>
    </xdr:from>
    <xdr:ext cx="762000" cy="259045"/>
    <xdr:sp macro="" textlink="">
      <xdr:nvSpPr>
        <xdr:cNvPr id="425" name="公債費以外平均値テキスト">
          <a:extLst>
            <a:ext uri="{FF2B5EF4-FFF2-40B4-BE49-F238E27FC236}">
              <a16:creationId xmlns:a16="http://schemas.microsoft.com/office/drawing/2014/main" id="{00000000-0008-0000-0400-0000A9010000}"/>
            </a:ext>
          </a:extLst>
        </xdr:cNvPr>
        <xdr:cNvSpPr txBox="1"/>
      </xdr:nvSpPr>
      <xdr:spPr>
        <a:xfrm>
          <a:off x="16598900" y="132067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160020</xdr:rowOff>
    </xdr:from>
    <xdr:to>
      <xdr:col>82</xdr:col>
      <xdr:colOff>158750</xdr:colOff>
      <xdr:row>78</xdr:row>
      <xdr:rowOff>90170</xdr:rowOff>
    </xdr:to>
    <xdr:sp macro="" textlink="">
      <xdr:nvSpPr>
        <xdr:cNvPr id="426" name="フローチャート: 判断 425">
          <a:extLst>
            <a:ext uri="{FF2B5EF4-FFF2-40B4-BE49-F238E27FC236}">
              <a16:creationId xmlns:a16="http://schemas.microsoft.com/office/drawing/2014/main" id="{00000000-0008-0000-0400-0000AA010000}"/>
            </a:ext>
          </a:extLst>
        </xdr:cNvPr>
        <xdr:cNvSpPr/>
      </xdr:nvSpPr>
      <xdr:spPr>
        <a:xfrm>
          <a:off x="16459200" y="13361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142239</xdr:rowOff>
    </xdr:from>
    <xdr:to>
      <xdr:col>78</xdr:col>
      <xdr:colOff>69850</xdr:colOff>
      <xdr:row>78</xdr:row>
      <xdr:rowOff>142239</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4782800" y="135153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91439</xdr:rowOff>
    </xdr:from>
    <xdr:to>
      <xdr:col>78</xdr:col>
      <xdr:colOff>120650</xdr:colOff>
      <xdr:row>78</xdr:row>
      <xdr:rowOff>21589</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5621000" y="13293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31766</xdr:rowOff>
    </xdr:from>
    <xdr:ext cx="7366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5290800" y="130619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142239</xdr:rowOff>
    </xdr:from>
    <xdr:to>
      <xdr:col>73</xdr:col>
      <xdr:colOff>180975</xdr:colOff>
      <xdr:row>80</xdr:row>
      <xdr:rowOff>165100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3893800" y="13515339"/>
          <a:ext cx="889000" cy="365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0</xdr:rowOff>
    </xdr:from>
    <xdr:to>
      <xdr:col>74</xdr:col>
      <xdr:colOff>31750</xdr:colOff>
      <xdr:row>77</xdr:row>
      <xdr:rowOff>101600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4732000" y="1320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111777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4401800" y="1297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165100</xdr:rowOff>
    </xdr:from>
    <xdr:to>
      <xdr:col>69</xdr:col>
      <xdr:colOff>92075</xdr:colOff>
      <xdr:row>81</xdr:row>
      <xdr:rowOff>157480</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004800" y="13881100"/>
          <a:ext cx="889000" cy="163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11430</xdr:rowOff>
    </xdr:from>
    <xdr:to>
      <xdr:col>69</xdr:col>
      <xdr:colOff>142875</xdr:colOff>
      <xdr:row>78</xdr:row>
      <xdr:rowOff>113030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38430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123207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3512800" y="13153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45720</xdr:rowOff>
    </xdr:from>
    <xdr:to>
      <xdr:col>65</xdr:col>
      <xdr:colOff>53975</xdr:colOff>
      <xdr:row>78</xdr:row>
      <xdr:rowOff>147320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2954000" y="1341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157497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2623800" y="1318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125730</xdr:rowOff>
    </xdr:from>
    <xdr:to>
      <xdr:col>82</xdr:col>
      <xdr:colOff>158750</xdr:colOff>
      <xdr:row>80</xdr:row>
      <xdr:rowOff>55880</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6459200" y="1367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97807</xdr:rowOff>
    </xdr:from>
    <xdr:ext cx="762000" cy="259045"/>
    <xdr:sp macro="" textlink="">
      <xdr:nvSpPr>
        <xdr:cNvPr id="444" name="公債費以外該当値テキスト">
          <a:extLst>
            <a:ext uri="{FF2B5EF4-FFF2-40B4-BE49-F238E27FC236}">
              <a16:creationId xmlns:a16="http://schemas.microsoft.com/office/drawing/2014/main" id="{00000000-0008-0000-0400-0000BC010000}"/>
            </a:ext>
          </a:extLst>
        </xdr:cNvPr>
        <xdr:cNvSpPr txBox="1"/>
      </xdr:nvSpPr>
      <xdr:spPr>
        <a:xfrm>
          <a:off x="16598900" y="1364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91439</xdr:rowOff>
    </xdr:from>
    <xdr:to>
      <xdr:col>78</xdr:col>
      <xdr:colOff>120650</xdr:colOff>
      <xdr:row>79</xdr:row>
      <xdr:rowOff>21589</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5621000" y="13464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6366</xdr:rowOff>
    </xdr:from>
    <xdr:ext cx="7366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290800" y="13550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91439</xdr:rowOff>
    </xdr:from>
    <xdr:to>
      <xdr:col>74</xdr:col>
      <xdr:colOff>31750</xdr:colOff>
      <xdr:row>79</xdr:row>
      <xdr:rowOff>21589</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4732000" y="13464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6366</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401800" y="13550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114300</xdr:rowOff>
    </xdr:from>
    <xdr:to>
      <xdr:col>69</xdr:col>
      <xdr:colOff>142875</xdr:colOff>
      <xdr:row>81</xdr:row>
      <xdr:rowOff>44450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3843000" y="1383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81</xdr:row>
      <xdr:rowOff>29227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512800" y="1391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81</xdr:row>
      <xdr:rowOff>106680</xdr:rowOff>
    </xdr:from>
    <xdr:to>
      <xdr:col>65</xdr:col>
      <xdr:colOff>53975</xdr:colOff>
      <xdr:row>82</xdr:row>
      <xdr:rowOff>36830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2954000" y="13994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82</xdr:row>
      <xdr:rowOff>21607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623800" y="14080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大阪府太子町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3175</xdr:rowOff>
    </xdr:from>
    <xdr:to>
      <xdr:col>33</xdr:col>
      <xdr:colOff>114300</xdr:colOff>
      <xdr:row>20</xdr:row>
      <xdr:rowOff>3175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1" name="人口1人当たり決算額の推移グラフ枠130">
          <a:extLst>
            <a:ext uri="{FF2B5EF4-FFF2-40B4-BE49-F238E27FC236}">
              <a16:creationId xmlns:a16="http://schemas.microsoft.com/office/drawing/2014/main" id="{00000000-0008-0000-0500-000029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60764</xdr:rowOff>
    </xdr:from>
    <xdr:to>
      <xdr:col>29</xdr:col>
      <xdr:colOff>127000</xdr:colOff>
      <xdr:row>18</xdr:row>
      <xdr:rowOff>33108</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flipV="1">
          <a:off x="5651500" y="2165789"/>
          <a:ext cx="0" cy="10010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5185</xdr:rowOff>
    </xdr:from>
    <xdr:ext cx="762000" cy="259045"/>
    <xdr:sp macro="" textlink="">
      <xdr:nvSpPr>
        <xdr:cNvPr id="43" name="人口1人当たり決算額の推移最小値テキスト130">
          <a:extLst>
            <a:ext uri="{FF2B5EF4-FFF2-40B4-BE49-F238E27FC236}">
              <a16:creationId xmlns:a16="http://schemas.microsoft.com/office/drawing/2014/main" id="{00000000-0008-0000-0500-00002B000000}"/>
            </a:ext>
          </a:extLst>
        </xdr:cNvPr>
        <xdr:cNvSpPr txBox="1"/>
      </xdr:nvSpPr>
      <xdr:spPr>
        <a:xfrm>
          <a:off x="5740400" y="3138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33108</xdr:rowOff>
    </xdr:from>
    <xdr:to>
      <xdr:col>30</xdr:col>
      <xdr:colOff>25400</xdr:colOff>
      <xdr:row>18</xdr:row>
      <xdr:rowOff>33108</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5562600" y="31668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147141</xdr:rowOff>
    </xdr:from>
    <xdr:ext cx="762000" cy="259045"/>
    <xdr:sp macro="" textlink="">
      <xdr:nvSpPr>
        <xdr:cNvPr id="45" name="人口1人当たり決算額の推移最大値テキスト130">
          <a:extLst>
            <a:ext uri="{FF2B5EF4-FFF2-40B4-BE49-F238E27FC236}">
              <a16:creationId xmlns:a16="http://schemas.microsoft.com/office/drawing/2014/main" id="{00000000-0008-0000-0500-00002D000000}"/>
            </a:ext>
          </a:extLst>
        </xdr:cNvPr>
        <xdr:cNvSpPr txBox="1"/>
      </xdr:nvSpPr>
      <xdr:spPr>
        <a:xfrm>
          <a:off x="5740400" y="1909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60764</xdr:rowOff>
    </xdr:from>
    <xdr:to>
      <xdr:col>30</xdr:col>
      <xdr:colOff>25400</xdr:colOff>
      <xdr:row>12</xdr:row>
      <xdr:rowOff>60764</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21657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71577</xdr:rowOff>
    </xdr:from>
    <xdr:to>
      <xdr:col>29</xdr:col>
      <xdr:colOff>127000</xdr:colOff>
      <xdr:row>17</xdr:row>
      <xdr:rowOff>89654</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003800" y="3033852"/>
          <a:ext cx="647700" cy="180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68576</xdr:rowOff>
    </xdr:from>
    <xdr:ext cx="762000" cy="259045"/>
    <xdr:sp macro="" textlink="">
      <xdr:nvSpPr>
        <xdr:cNvPr id="48" name="人口1人当たり決算額の推移平均値テキスト130">
          <a:extLst>
            <a:ext uri="{FF2B5EF4-FFF2-40B4-BE49-F238E27FC236}">
              <a16:creationId xmlns:a16="http://schemas.microsoft.com/office/drawing/2014/main" id="{00000000-0008-0000-0500-000030000000}"/>
            </a:ext>
          </a:extLst>
        </xdr:cNvPr>
        <xdr:cNvSpPr txBox="1"/>
      </xdr:nvSpPr>
      <xdr:spPr>
        <a:xfrm>
          <a:off x="5740400" y="268795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52049</xdr:rowOff>
    </xdr:from>
    <xdr:to>
      <xdr:col>29</xdr:col>
      <xdr:colOff>177800</xdr:colOff>
      <xdr:row>16</xdr:row>
      <xdr:rowOff>153649</xdr:rowOff>
    </xdr:to>
    <xdr:sp macro="" textlink="">
      <xdr:nvSpPr>
        <xdr:cNvPr id="49" name="フローチャート: 判断 48">
          <a:extLst>
            <a:ext uri="{FF2B5EF4-FFF2-40B4-BE49-F238E27FC236}">
              <a16:creationId xmlns:a16="http://schemas.microsoft.com/office/drawing/2014/main" id="{00000000-0008-0000-0500-000031000000}"/>
            </a:ext>
          </a:extLst>
        </xdr:cNvPr>
        <xdr:cNvSpPr/>
      </xdr:nvSpPr>
      <xdr:spPr bwMode="auto">
        <a:xfrm>
          <a:off x="5600700" y="28428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89654</xdr:rowOff>
    </xdr:from>
    <xdr:to>
      <xdr:col>26</xdr:col>
      <xdr:colOff>50800</xdr:colOff>
      <xdr:row>17</xdr:row>
      <xdr:rowOff>96014</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4305300" y="3051929"/>
          <a:ext cx="698500" cy="63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68632</xdr:rowOff>
    </xdr:from>
    <xdr:to>
      <xdr:col>26</xdr:col>
      <xdr:colOff>101600</xdr:colOff>
      <xdr:row>16</xdr:row>
      <xdr:rowOff>170232</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4953000" y="28594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8959</xdr:rowOff>
    </xdr:from>
    <xdr:ext cx="736600" cy="259045"/>
    <xdr:sp macro="" textlink="">
      <xdr:nvSpPr>
        <xdr:cNvPr id="52" name="テキスト ボックス 51">
          <a:extLst>
            <a:ext uri="{FF2B5EF4-FFF2-40B4-BE49-F238E27FC236}">
              <a16:creationId xmlns:a16="http://schemas.microsoft.com/office/drawing/2014/main" id="{00000000-0008-0000-0500-000034000000}"/>
            </a:ext>
          </a:extLst>
        </xdr:cNvPr>
        <xdr:cNvSpPr txBox="1"/>
      </xdr:nvSpPr>
      <xdr:spPr>
        <a:xfrm>
          <a:off x="4622800" y="2628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96014</xdr:rowOff>
    </xdr:from>
    <xdr:to>
      <xdr:col>22</xdr:col>
      <xdr:colOff>114300</xdr:colOff>
      <xdr:row>17</xdr:row>
      <xdr:rowOff>115902</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3606800" y="3058289"/>
          <a:ext cx="698500" cy="198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77744</xdr:rowOff>
    </xdr:from>
    <xdr:to>
      <xdr:col>22</xdr:col>
      <xdr:colOff>165100</xdr:colOff>
      <xdr:row>17</xdr:row>
      <xdr:rowOff>7894</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254500" y="28685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18071</xdr:rowOff>
    </xdr:from>
    <xdr:ext cx="7620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3924300" y="2637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115902</xdr:rowOff>
    </xdr:from>
    <xdr:to>
      <xdr:col>18</xdr:col>
      <xdr:colOff>177800</xdr:colOff>
      <xdr:row>17</xdr:row>
      <xdr:rowOff>120575</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2908300" y="3078177"/>
          <a:ext cx="698500" cy="46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84936</xdr:rowOff>
    </xdr:from>
    <xdr:to>
      <xdr:col>19</xdr:col>
      <xdr:colOff>38100</xdr:colOff>
      <xdr:row>17</xdr:row>
      <xdr:rowOff>15086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3556000" y="28757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25263</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225800" y="2644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110525</xdr:rowOff>
    </xdr:from>
    <xdr:to>
      <xdr:col>15</xdr:col>
      <xdr:colOff>101600</xdr:colOff>
      <xdr:row>17</xdr:row>
      <xdr:rowOff>40675</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2857500" y="2901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50852</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2527300" y="267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20777</xdr:rowOff>
    </xdr:from>
    <xdr:to>
      <xdr:col>29</xdr:col>
      <xdr:colOff>177800</xdr:colOff>
      <xdr:row>17</xdr:row>
      <xdr:rowOff>122377</xdr:rowOff>
    </xdr:to>
    <xdr:sp macro="" textlink="">
      <xdr:nvSpPr>
        <xdr:cNvPr id="66" name="楕円 65">
          <a:extLst>
            <a:ext uri="{FF2B5EF4-FFF2-40B4-BE49-F238E27FC236}">
              <a16:creationId xmlns:a16="http://schemas.microsoft.com/office/drawing/2014/main" id="{00000000-0008-0000-0500-000042000000}"/>
            </a:ext>
          </a:extLst>
        </xdr:cNvPr>
        <xdr:cNvSpPr/>
      </xdr:nvSpPr>
      <xdr:spPr bwMode="auto">
        <a:xfrm>
          <a:off x="5600700" y="29830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164304</xdr:rowOff>
    </xdr:from>
    <xdr:ext cx="762000" cy="259045"/>
    <xdr:sp macro="" textlink="">
      <xdr:nvSpPr>
        <xdr:cNvPr id="67" name="人口1人当たり決算額の推移該当値テキスト130">
          <a:extLst>
            <a:ext uri="{FF2B5EF4-FFF2-40B4-BE49-F238E27FC236}">
              <a16:creationId xmlns:a16="http://schemas.microsoft.com/office/drawing/2014/main" id="{00000000-0008-0000-0500-000043000000}"/>
            </a:ext>
          </a:extLst>
        </xdr:cNvPr>
        <xdr:cNvSpPr txBox="1"/>
      </xdr:nvSpPr>
      <xdr:spPr>
        <a:xfrm>
          <a:off x="5740400" y="2955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38854</xdr:rowOff>
    </xdr:from>
    <xdr:to>
      <xdr:col>26</xdr:col>
      <xdr:colOff>101600</xdr:colOff>
      <xdr:row>17</xdr:row>
      <xdr:rowOff>140454</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4953000" y="30011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125231</xdr:rowOff>
    </xdr:from>
    <xdr:ext cx="7366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622800" y="30875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45214</xdr:rowOff>
    </xdr:from>
    <xdr:to>
      <xdr:col>22</xdr:col>
      <xdr:colOff>165100</xdr:colOff>
      <xdr:row>17</xdr:row>
      <xdr:rowOff>146814</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254500" y="30074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131591</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924300" y="3093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65102</xdr:rowOff>
    </xdr:from>
    <xdr:to>
      <xdr:col>19</xdr:col>
      <xdr:colOff>38100</xdr:colOff>
      <xdr:row>17</xdr:row>
      <xdr:rowOff>166702</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3556000" y="30273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151479</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225800" y="3113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69775</xdr:rowOff>
    </xdr:from>
    <xdr:to>
      <xdr:col>15</xdr:col>
      <xdr:colOff>101600</xdr:colOff>
      <xdr:row>17</xdr:row>
      <xdr:rowOff>171375</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2857500" y="30320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156152</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2527300" y="3118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6" name="正方形/長方形 75">
          <a:extLst>
            <a:ext uri="{FF2B5EF4-FFF2-40B4-BE49-F238E27FC236}">
              <a16:creationId xmlns:a16="http://schemas.microsoft.com/office/drawing/2014/main" id="{00000000-0008-0000-0500-00004C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7" name="角丸四角形 76">
          <a:extLst>
            <a:ext uri="{FF2B5EF4-FFF2-40B4-BE49-F238E27FC236}">
              <a16:creationId xmlns:a16="http://schemas.microsoft.com/office/drawing/2014/main" id="{00000000-0008-0000-0500-00004D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1" name="直線コネクタ 80">
          <a:extLst>
            <a:ext uri="{FF2B5EF4-FFF2-40B4-BE49-F238E27FC236}">
              <a16:creationId xmlns:a16="http://schemas.microsoft.com/office/drawing/2014/main" id="{00000000-0008-0000-0500-000051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6" name="楕円 85">
          <a:extLst>
            <a:ext uri="{FF2B5EF4-FFF2-40B4-BE49-F238E27FC236}">
              <a16:creationId xmlns:a16="http://schemas.microsoft.com/office/drawing/2014/main" id="{00000000-0008-0000-0500-000056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7" name="フローチャート: 判断 86">
          <a:extLst>
            <a:ext uri="{FF2B5EF4-FFF2-40B4-BE49-F238E27FC236}">
              <a16:creationId xmlns:a16="http://schemas.microsoft.com/office/drawing/2014/main" id="{00000000-0008-0000-0500-000057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8" name="正方形/長方形 87">
          <a:extLst>
            <a:ext uri="{FF2B5EF4-FFF2-40B4-BE49-F238E27FC236}">
              <a16:creationId xmlns:a16="http://schemas.microsoft.com/office/drawing/2014/main" id="{00000000-0008-0000-0500-000058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9" name="テキスト ボックス 88">
          <a:extLst>
            <a:ext uri="{FF2B5EF4-FFF2-40B4-BE49-F238E27FC236}">
              <a16:creationId xmlns:a16="http://schemas.microsoft.com/office/drawing/2014/main" id="{00000000-0008-0000-0500-000059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1" name="人口1人当たり決算額の推移グラフ枠445">
          <a:extLst>
            <a:ext uri="{FF2B5EF4-FFF2-40B4-BE49-F238E27FC236}">
              <a16:creationId xmlns:a16="http://schemas.microsoft.com/office/drawing/2014/main" id="{00000000-0008-0000-0500-000065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63335</xdr:rowOff>
    </xdr:from>
    <xdr:to>
      <xdr:col>29</xdr:col>
      <xdr:colOff>127000</xdr:colOff>
      <xdr:row>37</xdr:row>
      <xdr:rowOff>327413</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flipV="1">
          <a:off x="5651500" y="5987885"/>
          <a:ext cx="0" cy="146422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299490</xdr:rowOff>
    </xdr:from>
    <xdr:ext cx="762000" cy="259045"/>
    <xdr:sp macro="" textlink="">
      <xdr:nvSpPr>
        <xdr:cNvPr id="103" name="人口1人当たり決算額の推移最小値テキスト445">
          <a:extLst>
            <a:ext uri="{FF2B5EF4-FFF2-40B4-BE49-F238E27FC236}">
              <a16:creationId xmlns:a16="http://schemas.microsoft.com/office/drawing/2014/main" id="{00000000-0008-0000-0500-000067000000}"/>
            </a:ext>
          </a:extLst>
        </xdr:cNvPr>
        <xdr:cNvSpPr txBox="1"/>
      </xdr:nvSpPr>
      <xdr:spPr>
        <a:xfrm>
          <a:off x="5740400" y="7424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327413</xdr:rowOff>
    </xdr:from>
    <xdr:to>
      <xdr:col>30</xdr:col>
      <xdr:colOff>25400</xdr:colOff>
      <xdr:row>37</xdr:row>
      <xdr:rowOff>327413</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5562600" y="74521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321162</xdr:rowOff>
    </xdr:from>
    <xdr:ext cx="762000" cy="259045"/>
    <xdr:sp macro="" textlink="">
      <xdr:nvSpPr>
        <xdr:cNvPr id="105" name="人口1人当たり決算額の推移最大値テキスト445">
          <a:extLst>
            <a:ext uri="{FF2B5EF4-FFF2-40B4-BE49-F238E27FC236}">
              <a16:creationId xmlns:a16="http://schemas.microsoft.com/office/drawing/2014/main" id="{00000000-0008-0000-0500-000069000000}"/>
            </a:ext>
          </a:extLst>
        </xdr:cNvPr>
        <xdr:cNvSpPr txBox="1"/>
      </xdr:nvSpPr>
      <xdr:spPr>
        <a:xfrm>
          <a:off x="5740400" y="573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63335</xdr:rowOff>
    </xdr:from>
    <xdr:to>
      <xdr:col>30</xdr:col>
      <xdr:colOff>25400</xdr:colOff>
      <xdr:row>33</xdr:row>
      <xdr:rowOff>63335</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598788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121010</xdr:rowOff>
    </xdr:from>
    <xdr:to>
      <xdr:col>29</xdr:col>
      <xdr:colOff>127000</xdr:colOff>
      <xdr:row>37</xdr:row>
      <xdr:rowOff>140922</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003800" y="7245710"/>
          <a:ext cx="647700" cy="199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41223</xdr:rowOff>
    </xdr:from>
    <xdr:ext cx="762000" cy="259045"/>
    <xdr:sp macro="" textlink="">
      <xdr:nvSpPr>
        <xdr:cNvPr id="108" name="人口1人当たり決算額の推移平均値テキスト445">
          <a:extLst>
            <a:ext uri="{FF2B5EF4-FFF2-40B4-BE49-F238E27FC236}">
              <a16:creationId xmlns:a16="http://schemas.microsoft.com/office/drawing/2014/main" id="{00000000-0008-0000-0500-00006C000000}"/>
            </a:ext>
          </a:extLst>
        </xdr:cNvPr>
        <xdr:cNvSpPr txBox="1"/>
      </xdr:nvSpPr>
      <xdr:spPr>
        <a:xfrm>
          <a:off x="5740400" y="66515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196146</xdr:rowOff>
    </xdr:from>
    <xdr:to>
      <xdr:col>29</xdr:col>
      <xdr:colOff>177800</xdr:colOff>
      <xdr:row>35</xdr:row>
      <xdr:rowOff>297746</xdr:rowOff>
    </xdr:to>
    <xdr:sp macro="" textlink="">
      <xdr:nvSpPr>
        <xdr:cNvPr id="109" name="フローチャート: 判断 108">
          <a:extLst>
            <a:ext uri="{FF2B5EF4-FFF2-40B4-BE49-F238E27FC236}">
              <a16:creationId xmlns:a16="http://schemas.microsoft.com/office/drawing/2014/main" id="{00000000-0008-0000-0500-00006D000000}"/>
            </a:ext>
          </a:extLst>
        </xdr:cNvPr>
        <xdr:cNvSpPr/>
      </xdr:nvSpPr>
      <xdr:spPr bwMode="auto">
        <a:xfrm>
          <a:off x="5600700" y="68064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96276</xdr:rowOff>
    </xdr:from>
    <xdr:to>
      <xdr:col>26</xdr:col>
      <xdr:colOff>50800</xdr:colOff>
      <xdr:row>37</xdr:row>
      <xdr:rowOff>140922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4305300" y="7220976"/>
          <a:ext cx="698500" cy="446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210662</xdr:rowOff>
    </xdr:from>
    <xdr:to>
      <xdr:col>26</xdr:col>
      <xdr:colOff>101600</xdr:colOff>
      <xdr:row>35</xdr:row>
      <xdr:rowOff>312262</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4953000" y="68210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322439</xdr:rowOff>
    </xdr:from>
    <xdr:ext cx="736600" cy="259045"/>
    <xdr:sp macro="" textlink="">
      <xdr:nvSpPr>
        <xdr:cNvPr id="112" name="テキスト ボックス 111">
          <a:extLst>
            <a:ext uri="{FF2B5EF4-FFF2-40B4-BE49-F238E27FC236}">
              <a16:creationId xmlns:a16="http://schemas.microsoft.com/office/drawing/2014/main" id="{00000000-0008-0000-0500-000070000000}"/>
            </a:ext>
          </a:extLst>
        </xdr:cNvPr>
        <xdr:cNvSpPr txBox="1"/>
      </xdr:nvSpPr>
      <xdr:spPr>
        <a:xfrm>
          <a:off x="4622800" y="65898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96276</xdr:rowOff>
    </xdr:from>
    <xdr:to>
      <xdr:col>22</xdr:col>
      <xdr:colOff>114300</xdr:colOff>
      <xdr:row>37</xdr:row>
      <xdr:rowOff>101168</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3606800" y="7220976"/>
          <a:ext cx="698500" cy="48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242370</xdr:rowOff>
    </xdr:from>
    <xdr:to>
      <xdr:col>22</xdr:col>
      <xdr:colOff>165100</xdr:colOff>
      <xdr:row>36</xdr:row>
      <xdr:rowOff>1070</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254500" y="68527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11247</xdr:rowOff>
    </xdr:from>
    <xdr:ext cx="7620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3924300" y="662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36040</xdr:rowOff>
    </xdr:from>
    <xdr:to>
      <xdr:col>18</xdr:col>
      <xdr:colOff>177800</xdr:colOff>
      <xdr:row>37</xdr:row>
      <xdr:rowOff>101168</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2908300" y="7160740"/>
          <a:ext cx="698500" cy="651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297256</xdr:rowOff>
    </xdr:from>
    <xdr:to>
      <xdr:col>19</xdr:col>
      <xdr:colOff>38100</xdr:colOff>
      <xdr:row>36</xdr:row>
      <xdr:rowOff>55956</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3556000" y="6907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66133</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225800" y="6676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311635</xdr:rowOff>
    </xdr:from>
    <xdr:to>
      <xdr:col>15</xdr:col>
      <xdr:colOff>101600</xdr:colOff>
      <xdr:row>36</xdr:row>
      <xdr:rowOff>70335</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2857500" y="692198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80512</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2527300" y="6690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70210</xdr:rowOff>
    </xdr:from>
    <xdr:to>
      <xdr:col>29</xdr:col>
      <xdr:colOff>177800</xdr:colOff>
      <xdr:row>37</xdr:row>
      <xdr:rowOff>171810</xdr:rowOff>
    </xdr:to>
    <xdr:sp macro="" textlink="">
      <xdr:nvSpPr>
        <xdr:cNvPr id="126" name="楕円 125">
          <a:extLst>
            <a:ext uri="{FF2B5EF4-FFF2-40B4-BE49-F238E27FC236}">
              <a16:creationId xmlns:a16="http://schemas.microsoft.com/office/drawing/2014/main" id="{00000000-0008-0000-0500-00007E000000}"/>
            </a:ext>
          </a:extLst>
        </xdr:cNvPr>
        <xdr:cNvSpPr/>
      </xdr:nvSpPr>
      <xdr:spPr bwMode="auto">
        <a:xfrm>
          <a:off x="5600700" y="71949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42287</xdr:rowOff>
    </xdr:from>
    <xdr:ext cx="762000" cy="259045"/>
    <xdr:sp macro="" textlink="">
      <xdr:nvSpPr>
        <xdr:cNvPr id="127" name="人口1人当たり決算額の推移該当値テキスト445">
          <a:extLst>
            <a:ext uri="{FF2B5EF4-FFF2-40B4-BE49-F238E27FC236}">
              <a16:creationId xmlns:a16="http://schemas.microsoft.com/office/drawing/2014/main" id="{00000000-0008-0000-0500-00007F000000}"/>
            </a:ext>
          </a:extLst>
        </xdr:cNvPr>
        <xdr:cNvSpPr txBox="1"/>
      </xdr:nvSpPr>
      <xdr:spPr>
        <a:xfrm>
          <a:off x="5740400" y="7166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90122</xdr:rowOff>
    </xdr:from>
    <xdr:to>
      <xdr:col>26</xdr:col>
      <xdr:colOff>101600</xdr:colOff>
      <xdr:row>37</xdr:row>
      <xdr:rowOff>191722</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4953000" y="72148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176499</xdr:rowOff>
    </xdr:from>
    <xdr:ext cx="7366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622800" y="73011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45476</xdr:rowOff>
    </xdr:from>
    <xdr:to>
      <xdr:col>22</xdr:col>
      <xdr:colOff>165100</xdr:colOff>
      <xdr:row>37</xdr:row>
      <xdr:rowOff>147076</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254500" y="71701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131853</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924300" y="7256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50368</xdr:rowOff>
    </xdr:from>
    <xdr:to>
      <xdr:col>19</xdr:col>
      <xdr:colOff>38100</xdr:colOff>
      <xdr:row>37</xdr:row>
      <xdr:rowOff>151968</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3556000" y="71750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136745</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225800" y="7261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156690</xdr:rowOff>
    </xdr:from>
    <xdr:to>
      <xdr:col>15</xdr:col>
      <xdr:colOff>101600</xdr:colOff>
      <xdr:row>37</xdr:row>
      <xdr:rowOff>86840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2857500" y="71099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71617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2527300" y="719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大阪府太子町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12,813
12,673
14.17
6,370,183
6,166,607
164,494
3,473,227
3,985,376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人件費グラフ枠">
          <a:extLst>
            <a:ext uri="{FF2B5EF4-FFF2-40B4-BE49-F238E27FC236}">
              <a16:creationId xmlns:a16="http://schemas.microsoft.com/office/drawing/2014/main" id="{00000000-0008-0000-0600-000034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169674</xdr:rowOff>
    </xdr:from>
    <xdr:to>
      <xdr:col>24</xdr:col>
      <xdr:colOff>62865</xdr:colOff>
      <xdr:row>37</xdr:row>
      <xdr:rowOff>40808</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flipV="1">
          <a:off x="4633595" y="5313174"/>
          <a:ext cx="1270" cy="10712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44635</xdr:rowOff>
    </xdr:from>
    <xdr:ext cx="534377" cy="259045"/>
    <xdr:sp macro="" textlink="">
      <xdr:nvSpPr>
        <xdr:cNvPr id="54" name="人件費最小値テキスト">
          <a:extLst>
            <a:ext uri="{FF2B5EF4-FFF2-40B4-BE49-F238E27FC236}">
              <a16:creationId xmlns:a16="http://schemas.microsoft.com/office/drawing/2014/main" id="{00000000-0008-0000-0600-000036000000}"/>
            </a:ext>
          </a:extLst>
        </xdr:cNvPr>
        <xdr:cNvSpPr txBox="1"/>
      </xdr:nvSpPr>
      <xdr:spPr>
        <a:xfrm>
          <a:off x="4686300" y="6388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40808</xdr:rowOff>
    </xdr:from>
    <xdr:to>
      <xdr:col>24</xdr:col>
      <xdr:colOff>152400</xdr:colOff>
      <xdr:row>37</xdr:row>
      <xdr:rowOff>40808</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4546600" y="63844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116351</xdr:rowOff>
    </xdr:from>
    <xdr:ext cx="599010" cy="259045"/>
    <xdr:sp macro="" textlink="">
      <xdr:nvSpPr>
        <xdr:cNvPr id="56" name="人件費最大値テキスト">
          <a:extLst>
            <a:ext uri="{FF2B5EF4-FFF2-40B4-BE49-F238E27FC236}">
              <a16:creationId xmlns:a16="http://schemas.microsoft.com/office/drawing/2014/main" id="{00000000-0008-0000-0600-000038000000}"/>
            </a:ext>
          </a:extLst>
        </xdr:cNvPr>
        <xdr:cNvSpPr txBox="1"/>
      </xdr:nvSpPr>
      <xdr:spPr>
        <a:xfrm>
          <a:off x="4686300" y="5088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169674</xdr:rowOff>
    </xdr:from>
    <xdr:to>
      <xdr:col>24</xdr:col>
      <xdr:colOff>152400</xdr:colOff>
      <xdr:row>30</xdr:row>
      <xdr:rowOff>169674</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5313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52974</xdr:rowOff>
    </xdr:from>
    <xdr:to>
      <xdr:col>24</xdr:col>
      <xdr:colOff>63500</xdr:colOff>
      <xdr:row>36</xdr:row>
      <xdr:rowOff>76062</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3797300" y="6225174"/>
          <a:ext cx="838200" cy="23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118480</xdr:rowOff>
    </xdr:from>
    <xdr:ext cx="599010" cy="259045"/>
    <xdr:sp macro="" textlink="">
      <xdr:nvSpPr>
        <xdr:cNvPr id="59" name="人件費平均値テキスト">
          <a:extLst>
            <a:ext uri="{FF2B5EF4-FFF2-40B4-BE49-F238E27FC236}">
              <a16:creationId xmlns:a16="http://schemas.microsoft.com/office/drawing/2014/main" id="{00000000-0008-0000-0600-00003B000000}"/>
            </a:ext>
          </a:extLst>
        </xdr:cNvPr>
        <xdr:cNvSpPr txBox="1"/>
      </xdr:nvSpPr>
      <xdr:spPr>
        <a:xfrm>
          <a:off x="4686300" y="59477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95603</xdr:rowOff>
    </xdr:from>
    <xdr:to>
      <xdr:col>24</xdr:col>
      <xdr:colOff>114300</xdr:colOff>
      <xdr:row>36</xdr:row>
      <xdr:rowOff>25753</xdr:rowOff>
    </xdr:to>
    <xdr:sp macro="" textlink="">
      <xdr:nvSpPr>
        <xdr:cNvPr id="60" name="フローチャート: 判断 59">
          <a:extLst>
            <a:ext uri="{FF2B5EF4-FFF2-40B4-BE49-F238E27FC236}">
              <a16:creationId xmlns:a16="http://schemas.microsoft.com/office/drawing/2014/main" id="{00000000-0008-0000-0600-00003C000000}"/>
            </a:ext>
          </a:extLst>
        </xdr:cNvPr>
        <xdr:cNvSpPr/>
      </xdr:nvSpPr>
      <xdr:spPr>
        <a:xfrm>
          <a:off x="4584700" y="6096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76003</xdr:rowOff>
    </xdr:from>
    <xdr:to>
      <xdr:col>19</xdr:col>
      <xdr:colOff>177800</xdr:colOff>
      <xdr:row>36</xdr:row>
      <xdr:rowOff>76062</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2908300" y="6248203"/>
          <a:ext cx="889000" cy="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106013</xdr:rowOff>
    </xdr:from>
    <xdr:to>
      <xdr:col>20</xdr:col>
      <xdr:colOff>38100</xdr:colOff>
      <xdr:row>36</xdr:row>
      <xdr:rowOff>36163</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3746500" y="610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52690</xdr:rowOff>
    </xdr:from>
    <xdr:ext cx="599010" cy="259045"/>
    <xdr:sp macro="" textlink="">
      <xdr:nvSpPr>
        <xdr:cNvPr id="63" name="テキスト ボックス 62">
          <a:extLst>
            <a:ext uri="{FF2B5EF4-FFF2-40B4-BE49-F238E27FC236}">
              <a16:creationId xmlns:a16="http://schemas.microsoft.com/office/drawing/2014/main" id="{00000000-0008-0000-0600-00003F000000}"/>
            </a:ext>
          </a:extLst>
        </xdr:cNvPr>
        <xdr:cNvSpPr txBox="1"/>
      </xdr:nvSpPr>
      <xdr:spPr>
        <a:xfrm>
          <a:off x="3497795" y="5881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76003</xdr:rowOff>
    </xdr:from>
    <xdr:to>
      <xdr:col>15</xdr:col>
      <xdr:colOff>50800</xdr:colOff>
      <xdr:row>36</xdr:row>
      <xdr:rowOff>76506</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019300" y="6248203"/>
          <a:ext cx="889000" cy="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114380</xdr:rowOff>
    </xdr:from>
    <xdr:to>
      <xdr:col>15</xdr:col>
      <xdr:colOff>101600</xdr:colOff>
      <xdr:row>36</xdr:row>
      <xdr:rowOff>44530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2857500" y="6115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61057</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2608795" y="5890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76506</xdr:rowOff>
    </xdr:from>
    <xdr:to>
      <xdr:col>10</xdr:col>
      <xdr:colOff>114300</xdr:colOff>
      <xdr:row>36</xdr:row>
      <xdr:rowOff>105748</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1130300" y="6248706"/>
          <a:ext cx="889000" cy="29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120945</xdr:rowOff>
    </xdr:from>
    <xdr:to>
      <xdr:col>10</xdr:col>
      <xdr:colOff>165100</xdr:colOff>
      <xdr:row>36</xdr:row>
      <xdr:rowOff>51095</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1968500" y="612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67622</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1719795" y="5896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9804</xdr:rowOff>
    </xdr:from>
    <xdr:to>
      <xdr:col>6</xdr:col>
      <xdr:colOff>38100</xdr:colOff>
      <xdr:row>36</xdr:row>
      <xdr:rowOff>111404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079500" y="6182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127931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863111" y="5957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2174</xdr:rowOff>
    </xdr:from>
    <xdr:to>
      <xdr:col>24</xdr:col>
      <xdr:colOff>114300</xdr:colOff>
      <xdr:row>36</xdr:row>
      <xdr:rowOff>103774</xdr:rowOff>
    </xdr:to>
    <xdr:sp macro="" textlink="">
      <xdr:nvSpPr>
        <xdr:cNvPr id="77" name="楕円 76">
          <a:extLst>
            <a:ext uri="{FF2B5EF4-FFF2-40B4-BE49-F238E27FC236}">
              <a16:creationId xmlns:a16="http://schemas.microsoft.com/office/drawing/2014/main" id="{00000000-0008-0000-0600-00004D000000}"/>
            </a:ext>
          </a:extLst>
        </xdr:cNvPr>
        <xdr:cNvSpPr/>
      </xdr:nvSpPr>
      <xdr:spPr>
        <a:xfrm>
          <a:off x="4584700" y="617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152051</xdr:rowOff>
    </xdr:from>
    <xdr:ext cx="534377" cy="259045"/>
    <xdr:sp macro="" textlink="">
      <xdr:nvSpPr>
        <xdr:cNvPr id="78" name="人件費該当値テキスト">
          <a:extLst>
            <a:ext uri="{FF2B5EF4-FFF2-40B4-BE49-F238E27FC236}">
              <a16:creationId xmlns:a16="http://schemas.microsoft.com/office/drawing/2014/main" id="{00000000-0008-0000-0600-00004E000000}"/>
            </a:ext>
          </a:extLst>
        </xdr:cNvPr>
        <xdr:cNvSpPr txBox="1"/>
      </xdr:nvSpPr>
      <xdr:spPr>
        <a:xfrm>
          <a:off x="4686300" y="6152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25262</xdr:rowOff>
    </xdr:from>
    <xdr:to>
      <xdr:col>20</xdr:col>
      <xdr:colOff>38100</xdr:colOff>
      <xdr:row>36</xdr:row>
      <xdr:rowOff>126862</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3746500" y="6197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117989</xdr:rowOff>
    </xdr:from>
    <xdr:ext cx="534377"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3530111" y="6290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25203</xdr:rowOff>
    </xdr:from>
    <xdr:to>
      <xdr:col>15</xdr:col>
      <xdr:colOff>101600</xdr:colOff>
      <xdr:row>36</xdr:row>
      <xdr:rowOff>126803</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2857500" y="6197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117930</xdr:rowOff>
    </xdr:from>
    <xdr:ext cx="534377"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2641111" y="6290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25706</xdr:rowOff>
    </xdr:from>
    <xdr:to>
      <xdr:col>10</xdr:col>
      <xdr:colOff>165100</xdr:colOff>
      <xdr:row>36</xdr:row>
      <xdr:rowOff>127306</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1968500" y="6197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118433</xdr:rowOff>
    </xdr:from>
    <xdr:ext cx="534377"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1752111" y="6290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54948</xdr:rowOff>
    </xdr:from>
    <xdr:to>
      <xdr:col>6</xdr:col>
      <xdr:colOff>38100</xdr:colOff>
      <xdr:row>36</xdr:row>
      <xdr:rowOff>156548</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079500" y="6227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147675</xdr:rowOff>
    </xdr:from>
    <xdr:ext cx="534377"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863111" y="6319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a:extLst>
            <a:ext uri="{FF2B5EF4-FFF2-40B4-BE49-F238E27FC236}">
              <a16:creationId xmlns:a16="http://schemas.microsoft.com/office/drawing/2014/main" id="{00000000-0008-0000-0600-000057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a:extLst>
            <a:ext uri="{FF2B5EF4-FFF2-40B4-BE49-F238E27FC236}">
              <a16:creationId xmlns:a16="http://schemas.microsoft.com/office/drawing/2014/main" id="{00000000-0008-0000-0600-00005F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a:extLst>
            <a:ext uri="{FF2B5EF4-FFF2-40B4-BE49-F238E27FC236}">
              <a16:creationId xmlns:a16="http://schemas.microsoft.com/office/drawing/2014/main" id="{00000000-0008-0000-0600-000060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7" name="物件費グラフ枠">
          <a:extLst>
            <a:ext uri="{FF2B5EF4-FFF2-40B4-BE49-F238E27FC236}">
              <a16:creationId xmlns:a16="http://schemas.microsoft.com/office/drawing/2014/main" id="{00000000-0008-0000-0600-00006B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31686</xdr:rowOff>
    </xdr:from>
    <xdr:to>
      <xdr:col>24</xdr:col>
      <xdr:colOff>62865</xdr:colOff>
      <xdr:row>57</xdr:row>
      <xdr:rowOff>73255</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flipV="1">
          <a:off x="4633595" y="8775636"/>
          <a:ext cx="1270" cy="10702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77082</xdr:rowOff>
    </xdr:from>
    <xdr:ext cx="534377" cy="259045"/>
    <xdr:sp macro="" textlink="">
      <xdr:nvSpPr>
        <xdr:cNvPr id="109" name="物件費最小値テキスト">
          <a:extLst>
            <a:ext uri="{FF2B5EF4-FFF2-40B4-BE49-F238E27FC236}">
              <a16:creationId xmlns:a16="http://schemas.microsoft.com/office/drawing/2014/main" id="{00000000-0008-0000-0600-00006D000000}"/>
            </a:ext>
          </a:extLst>
        </xdr:cNvPr>
        <xdr:cNvSpPr txBox="1"/>
      </xdr:nvSpPr>
      <xdr:spPr>
        <a:xfrm>
          <a:off x="4686300" y="9849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73255</xdr:rowOff>
    </xdr:from>
    <xdr:to>
      <xdr:col>24</xdr:col>
      <xdr:colOff>152400</xdr:colOff>
      <xdr:row>57</xdr:row>
      <xdr:rowOff>73255</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4546600" y="9845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149813</xdr:rowOff>
    </xdr:from>
    <xdr:ext cx="599010" cy="259045"/>
    <xdr:sp macro="" textlink="">
      <xdr:nvSpPr>
        <xdr:cNvPr id="111" name="物件費最大値テキスト">
          <a:extLst>
            <a:ext uri="{FF2B5EF4-FFF2-40B4-BE49-F238E27FC236}">
              <a16:creationId xmlns:a16="http://schemas.microsoft.com/office/drawing/2014/main" id="{00000000-0008-0000-0600-00006F000000}"/>
            </a:ext>
          </a:extLst>
        </xdr:cNvPr>
        <xdr:cNvSpPr txBox="1"/>
      </xdr:nvSpPr>
      <xdr:spPr>
        <a:xfrm>
          <a:off x="4686300" y="8550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31686</xdr:rowOff>
    </xdr:from>
    <xdr:to>
      <xdr:col>24</xdr:col>
      <xdr:colOff>152400</xdr:colOff>
      <xdr:row>51</xdr:row>
      <xdr:rowOff>31686</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8775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49512</xdr:rowOff>
    </xdr:from>
    <xdr:to>
      <xdr:col>24</xdr:col>
      <xdr:colOff>63500</xdr:colOff>
      <xdr:row>56</xdr:row>
      <xdr:rowOff>110937</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3797300" y="9650712"/>
          <a:ext cx="838200" cy="61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152765</xdr:rowOff>
    </xdr:from>
    <xdr:ext cx="599010" cy="259045"/>
    <xdr:sp macro="" textlink="">
      <xdr:nvSpPr>
        <xdr:cNvPr id="114" name="物件費平均値テキスト">
          <a:extLst>
            <a:ext uri="{FF2B5EF4-FFF2-40B4-BE49-F238E27FC236}">
              <a16:creationId xmlns:a16="http://schemas.microsoft.com/office/drawing/2014/main" id="{00000000-0008-0000-0600-000072000000}"/>
            </a:ext>
          </a:extLst>
        </xdr:cNvPr>
        <xdr:cNvSpPr txBox="1"/>
      </xdr:nvSpPr>
      <xdr:spPr>
        <a:xfrm>
          <a:off x="4686300" y="941106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129888</xdr:rowOff>
    </xdr:from>
    <xdr:to>
      <xdr:col>24</xdr:col>
      <xdr:colOff>114300</xdr:colOff>
      <xdr:row>56</xdr:row>
      <xdr:rowOff>60038</xdr:rowOff>
    </xdr:to>
    <xdr:sp macro="" textlink="">
      <xdr:nvSpPr>
        <xdr:cNvPr id="115" name="フローチャート: 判断 114">
          <a:extLst>
            <a:ext uri="{FF2B5EF4-FFF2-40B4-BE49-F238E27FC236}">
              <a16:creationId xmlns:a16="http://schemas.microsoft.com/office/drawing/2014/main" id="{00000000-0008-0000-0600-000073000000}"/>
            </a:ext>
          </a:extLst>
        </xdr:cNvPr>
        <xdr:cNvSpPr/>
      </xdr:nvSpPr>
      <xdr:spPr>
        <a:xfrm>
          <a:off x="4584700" y="9559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49512</xdr:rowOff>
    </xdr:from>
    <xdr:to>
      <xdr:col>19</xdr:col>
      <xdr:colOff>177800</xdr:colOff>
      <xdr:row>56</xdr:row>
      <xdr:rowOff>130693</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2908300" y="9650712"/>
          <a:ext cx="889000" cy="81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125238</xdr:rowOff>
    </xdr:from>
    <xdr:to>
      <xdr:col>20</xdr:col>
      <xdr:colOff>38100</xdr:colOff>
      <xdr:row>56</xdr:row>
      <xdr:rowOff>55388</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3746500" y="9554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71915</xdr:rowOff>
    </xdr:from>
    <xdr:ext cx="599010" cy="259045"/>
    <xdr:sp macro="" textlink="">
      <xdr:nvSpPr>
        <xdr:cNvPr id="118" name="テキスト ボックス 117">
          <a:extLst>
            <a:ext uri="{FF2B5EF4-FFF2-40B4-BE49-F238E27FC236}">
              <a16:creationId xmlns:a16="http://schemas.microsoft.com/office/drawing/2014/main" id="{00000000-0008-0000-0600-000076000000}"/>
            </a:ext>
          </a:extLst>
        </xdr:cNvPr>
        <xdr:cNvSpPr txBox="1"/>
      </xdr:nvSpPr>
      <xdr:spPr>
        <a:xfrm>
          <a:off x="3497795" y="9330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130693</xdr:rowOff>
    </xdr:from>
    <xdr:to>
      <xdr:col>15</xdr:col>
      <xdr:colOff>50800</xdr:colOff>
      <xdr:row>57</xdr:row>
      <xdr:rowOff>3687</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2019300" y="9731893"/>
          <a:ext cx="889000" cy="44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164429</xdr:rowOff>
    </xdr:from>
    <xdr:to>
      <xdr:col>15</xdr:col>
      <xdr:colOff>101600</xdr:colOff>
      <xdr:row>56</xdr:row>
      <xdr:rowOff>94579</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2857500" y="9594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111106</xdr:rowOff>
    </xdr:from>
    <xdr:ext cx="534377" cy="259045"/>
    <xdr:sp macro="" textlink="">
      <xdr:nvSpPr>
        <xdr:cNvPr id="121" name="テキスト ボックス 120">
          <a:extLst>
            <a:ext uri="{FF2B5EF4-FFF2-40B4-BE49-F238E27FC236}">
              <a16:creationId xmlns:a16="http://schemas.microsoft.com/office/drawing/2014/main" id="{00000000-0008-0000-0600-000079000000}"/>
            </a:ext>
          </a:extLst>
        </xdr:cNvPr>
        <xdr:cNvSpPr txBox="1"/>
      </xdr:nvSpPr>
      <xdr:spPr>
        <a:xfrm>
          <a:off x="2641111" y="9369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155853</xdr:rowOff>
    </xdr:from>
    <xdr:to>
      <xdr:col>10</xdr:col>
      <xdr:colOff>114300</xdr:colOff>
      <xdr:row>57</xdr:row>
      <xdr:rowOff>3687</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1130300" y="9757053"/>
          <a:ext cx="889000" cy="19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168073</xdr:rowOff>
    </xdr:from>
    <xdr:to>
      <xdr:col>10</xdr:col>
      <xdr:colOff>165100</xdr:colOff>
      <xdr:row>56</xdr:row>
      <xdr:rowOff>98223</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1968500" y="959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114750</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1752111" y="9373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161983</xdr:rowOff>
    </xdr:from>
    <xdr:to>
      <xdr:col>6</xdr:col>
      <xdr:colOff>38100</xdr:colOff>
      <xdr:row>56</xdr:row>
      <xdr:rowOff>92133</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079500" y="9591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108660</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863111" y="9366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60137</xdr:rowOff>
    </xdr:from>
    <xdr:to>
      <xdr:col>24</xdr:col>
      <xdr:colOff>114300</xdr:colOff>
      <xdr:row>56</xdr:row>
      <xdr:rowOff>161737</xdr:rowOff>
    </xdr:to>
    <xdr:sp macro="" textlink="">
      <xdr:nvSpPr>
        <xdr:cNvPr id="132" name="楕円 131">
          <a:extLst>
            <a:ext uri="{FF2B5EF4-FFF2-40B4-BE49-F238E27FC236}">
              <a16:creationId xmlns:a16="http://schemas.microsoft.com/office/drawing/2014/main" id="{00000000-0008-0000-0600-000084000000}"/>
            </a:ext>
          </a:extLst>
        </xdr:cNvPr>
        <xdr:cNvSpPr/>
      </xdr:nvSpPr>
      <xdr:spPr>
        <a:xfrm>
          <a:off x="4584700" y="9661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38564</xdr:rowOff>
    </xdr:from>
    <xdr:ext cx="534377" cy="259045"/>
    <xdr:sp macro="" textlink="">
      <xdr:nvSpPr>
        <xdr:cNvPr id="133" name="物件費該当値テキスト">
          <a:extLst>
            <a:ext uri="{FF2B5EF4-FFF2-40B4-BE49-F238E27FC236}">
              <a16:creationId xmlns:a16="http://schemas.microsoft.com/office/drawing/2014/main" id="{00000000-0008-0000-0600-000085000000}"/>
            </a:ext>
          </a:extLst>
        </xdr:cNvPr>
        <xdr:cNvSpPr txBox="1"/>
      </xdr:nvSpPr>
      <xdr:spPr>
        <a:xfrm>
          <a:off x="4686300" y="9639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170162</xdr:rowOff>
    </xdr:from>
    <xdr:to>
      <xdr:col>20</xdr:col>
      <xdr:colOff>38100</xdr:colOff>
      <xdr:row>56</xdr:row>
      <xdr:rowOff>100312</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3746500" y="959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91439</xdr:rowOff>
    </xdr:from>
    <xdr:ext cx="534377"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3530111" y="9692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79893</xdr:rowOff>
    </xdr:from>
    <xdr:to>
      <xdr:col>15</xdr:col>
      <xdr:colOff>101600</xdr:colOff>
      <xdr:row>57</xdr:row>
      <xdr:rowOff>10043</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2857500" y="9681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1170</xdr:rowOff>
    </xdr:from>
    <xdr:ext cx="534377"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641111" y="9773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124337</xdr:rowOff>
    </xdr:from>
    <xdr:to>
      <xdr:col>10</xdr:col>
      <xdr:colOff>165100</xdr:colOff>
      <xdr:row>57</xdr:row>
      <xdr:rowOff>54487</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1968500" y="9725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45614</xdr:rowOff>
    </xdr:from>
    <xdr:ext cx="534377"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1752111" y="9818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105053</xdr:rowOff>
    </xdr:from>
    <xdr:to>
      <xdr:col>6</xdr:col>
      <xdr:colOff>38100</xdr:colOff>
      <xdr:row>57</xdr:row>
      <xdr:rowOff>35203</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079500" y="9706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26330</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863111" y="9798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2" name="正方形/長方形 141">
          <a:extLst>
            <a:ext uri="{FF2B5EF4-FFF2-40B4-BE49-F238E27FC236}">
              <a16:creationId xmlns:a16="http://schemas.microsoft.com/office/drawing/2014/main" id="{00000000-0008-0000-0600-00008E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3" name="正方形/長方形 142">
          <a:extLst>
            <a:ext uri="{FF2B5EF4-FFF2-40B4-BE49-F238E27FC236}">
              <a16:creationId xmlns:a16="http://schemas.microsoft.com/office/drawing/2014/main" id="{00000000-0008-0000-0600-00008F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0" name="テキスト ボックス 149">
          <a:extLst>
            <a:ext uri="{FF2B5EF4-FFF2-40B4-BE49-F238E27FC236}">
              <a16:creationId xmlns:a16="http://schemas.microsoft.com/office/drawing/2014/main" id="{00000000-0008-0000-0600-000096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1" name="直線コネクタ 150">
          <a:extLst>
            <a:ext uri="{FF2B5EF4-FFF2-40B4-BE49-F238E27FC236}">
              <a16:creationId xmlns:a16="http://schemas.microsoft.com/office/drawing/2014/main" id="{00000000-0008-0000-0600-000097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2" name="直線コネクタ 151">
          <a:extLst>
            <a:ext uri="{FF2B5EF4-FFF2-40B4-BE49-F238E27FC236}">
              <a16:creationId xmlns:a16="http://schemas.microsoft.com/office/drawing/2014/main" id="{00000000-0008-0000-0600-000098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2" name="維持補修費グラフ枠">
          <a:extLst>
            <a:ext uri="{FF2B5EF4-FFF2-40B4-BE49-F238E27FC236}">
              <a16:creationId xmlns:a16="http://schemas.microsoft.com/office/drawing/2014/main" id="{00000000-0008-0000-0600-0000A2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19731</xdr:rowOff>
    </xdr:from>
    <xdr:to>
      <xdr:col>24</xdr:col>
      <xdr:colOff>62865</xdr:colOff>
      <xdr:row>78</xdr:row>
      <xdr:rowOff>111491</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flipV="1">
          <a:off x="4633595" y="12192681"/>
          <a:ext cx="1270" cy="1291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115318</xdr:rowOff>
    </xdr:from>
    <xdr:ext cx="378565" cy="259045"/>
    <xdr:sp macro="" textlink="">
      <xdr:nvSpPr>
        <xdr:cNvPr id="164" name="維持補修費最小値テキスト">
          <a:extLst>
            <a:ext uri="{FF2B5EF4-FFF2-40B4-BE49-F238E27FC236}">
              <a16:creationId xmlns:a16="http://schemas.microsoft.com/office/drawing/2014/main" id="{00000000-0008-0000-0600-0000A4000000}"/>
            </a:ext>
          </a:extLst>
        </xdr:cNvPr>
        <xdr:cNvSpPr txBox="1"/>
      </xdr:nvSpPr>
      <xdr:spPr>
        <a:xfrm>
          <a:off x="4686300" y="13488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111491</xdr:rowOff>
    </xdr:from>
    <xdr:to>
      <xdr:col>24</xdr:col>
      <xdr:colOff>152400</xdr:colOff>
      <xdr:row>78</xdr:row>
      <xdr:rowOff>111491</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4546600" y="13484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137858</xdr:rowOff>
    </xdr:from>
    <xdr:ext cx="534377" cy="259045"/>
    <xdr:sp macro="" textlink="">
      <xdr:nvSpPr>
        <xdr:cNvPr id="166" name="維持補修費最大値テキスト">
          <a:extLst>
            <a:ext uri="{FF2B5EF4-FFF2-40B4-BE49-F238E27FC236}">
              <a16:creationId xmlns:a16="http://schemas.microsoft.com/office/drawing/2014/main" id="{00000000-0008-0000-0600-0000A6000000}"/>
            </a:ext>
          </a:extLst>
        </xdr:cNvPr>
        <xdr:cNvSpPr txBox="1"/>
      </xdr:nvSpPr>
      <xdr:spPr>
        <a:xfrm>
          <a:off x="4686300" y="11967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19731</xdr:rowOff>
    </xdr:from>
    <xdr:to>
      <xdr:col>24</xdr:col>
      <xdr:colOff>152400</xdr:colOff>
      <xdr:row>71</xdr:row>
      <xdr:rowOff>19731</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4546600" y="121926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61519</xdr:rowOff>
    </xdr:from>
    <xdr:to>
      <xdr:col>24</xdr:col>
      <xdr:colOff>63500</xdr:colOff>
      <xdr:row>78</xdr:row>
      <xdr:rowOff>76195</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3797300" y="13434619"/>
          <a:ext cx="838200" cy="14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133494</xdr:rowOff>
    </xdr:from>
    <xdr:ext cx="469744" cy="259045"/>
    <xdr:sp macro="" textlink="">
      <xdr:nvSpPr>
        <xdr:cNvPr id="169" name="維持補修費平均値テキスト">
          <a:extLst>
            <a:ext uri="{FF2B5EF4-FFF2-40B4-BE49-F238E27FC236}">
              <a16:creationId xmlns:a16="http://schemas.microsoft.com/office/drawing/2014/main" id="{00000000-0008-0000-0600-0000A9000000}"/>
            </a:ext>
          </a:extLst>
        </xdr:cNvPr>
        <xdr:cNvSpPr txBox="1"/>
      </xdr:nvSpPr>
      <xdr:spPr>
        <a:xfrm>
          <a:off x="4686300" y="129922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110617</xdr:rowOff>
    </xdr:from>
    <xdr:to>
      <xdr:col>24</xdr:col>
      <xdr:colOff>114300</xdr:colOff>
      <xdr:row>77</xdr:row>
      <xdr:rowOff>40767</xdr:rowOff>
    </xdr:to>
    <xdr:sp macro="" textlink="">
      <xdr:nvSpPr>
        <xdr:cNvPr id="170" name="フローチャート: 判断 169">
          <a:extLst>
            <a:ext uri="{FF2B5EF4-FFF2-40B4-BE49-F238E27FC236}">
              <a16:creationId xmlns:a16="http://schemas.microsoft.com/office/drawing/2014/main" id="{00000000-0008-0000-0600-0000AA000000}"/>
            </a:ext>
          </a:extLst>
        </xdr:cNvPr>
        <xdr:cNvSpPr/>
      </xdr:nvSpPr>
      <xdr:spPr>
        <a:xfrm>
          <a:off x="4584700" y="13140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61519</xdr:rowOff>
    </xdr:from>
    <xdr:to>
      <xdr:col>19</xdr:col>
      <xdr:colOff>177800</xdr:colOff>
      <xdr:row>78</xdr:row>
      <xdr:rowOff>65771</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2908300" y="13434619"/>
          <a:ext cx="889000" cy="4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110937</xdr:rowOff>
    </xdr:from>
    <xdr:to>
      <xdr:col>20</xdr:col>
      <xdr:colOff>38100</xdr:colOff>
      <xdr:row>77</xdr:row>
      <xdr:rowOff>41087</xdr:rowOff>
    </xdr:to>
    <xdr:sp macro="" textlink="">
      <xdr:nvSpPr>
        <xdr:cNvPr id="172" name="フローチャート: 判断 171">
          <a:extLst>
            <a:ext uri="{FF2B5EF4-FFF2-40B4-BE49-F238E27FC236}">
              <a16:creationId xmlns:a16="http://schemas.microsoft.com/office/drawing/2014/main" id="{00000000-0008-0000-0600-0000AC000000}"/>
            </a:ext>
          </a:extLst>
        </xdr:cNvPr>
        <xdr:cNvSpPr/>
      </xdr:nvSpPr>
      <xdr:spPr>
        <a:xfrm>
          <a:off x="3746500" y="13141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57614</xdr:rowOff>
    </xdr:from>
    <xdr:ext cx="469744"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3562428" y="12916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63714</xdr:rowOff>
    </xdr:from>
    <xdr:to>
      <xdr:col>15</xdr:col>
      <xdr:colOff>50800</xdr:colOff>
      <xdr:row>78</xdr:row>
      <xdr:rowOff>65771</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2019300" y="13436814"/>
          <a:ext cx="889000" cy="2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118709</xdr:rowOff>
    </xdr:from>
    <xdr:to>
      <xdr:col>15</xdr:col>
      <xdr:colOff>101600</xdr:colOff>
      <xdr:row>77</xdr:row>
      <xdr:rowOff>48859</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2857500" y="13148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65387</xdr:rowOff>
    </xdr:from>
    <xdr:ext cx="469744" cy="259045"/>
    <xdr:sp macro="" textlink="">
      <xdr:nvSpPr>
        <xdr:cNvPr id="176" name="テキスト ボックス 175">
          <a:extLst>
            <a:ext uri="{FF2B5EF4-FFF2-40B4-BE49-F238E27FC236}">
              <a16:creationId xmlns:a16="http://schemas.microsoft.com/office/drawing/2014/main" id="{00000000-0008-0000-0600-0000B0000000}"/>
            </a:ext>
          </a:extLst>
        </xdr:cNvPr>
        <xdr:cNvSpPr txBox="1"/>
      </xdr:nvSpPr>
      <xdr:spPr>
        <a:xfrm>
          <a:off x="2673428" y="12924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59919</xdr:rowOff>
    </xdr:from>
    <xdr:to>
      <xdr:col>10</xdr:col>
      <xdr:colOff>114300</xdr:colOff>
      <xdr:row>78</xdr:row>
      <xdr:rowOff>63714</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1130300" y="13433019"/>
          <a:ext cx="889000" cy="3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156840</xdr:rowOff>
    </xdr:from>
    <xdr:to>
      <xdr:col>10</xdr:col>
      <xdr:colOff>165100</xdr:colOff>
      <xdr:row>77</xdr:row>
      <xdr:rowOff>86990</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1968500" y="13187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103517</xdr:rowOff>
    </xdr:from>
    <xdr:ext cx="469744"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1784428" y="12962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20275</xdr:rowOff>
    </xdr:from>
    <xdr:to>
      <xdr:col>6</xdr:col>
      <xdr:colOff>38100</xdr:colOff>
      <xdr:row>77</xdr:row>
      <xdr:rowOff>121875</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1079500" y="1322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138402</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895428" y="12997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25395</xdr:rowOff>
    </xdr:from>
    <xdr:to>
      <xdr:col>24</xdr:col>
      <xdr:colOff>114300</xdr:colOff>
      <xdr:row>78</xdr:row>
      <xdr:rowOff>126995</xdr:rowOff>
    </xdr:to>
    <xdr:sp macro="" textlink="">
      <xdr:nvSpPr>
        <xdr:cNvPr id="187" name="楕円 186">
          <a:extLst>
            <a:ext uri="{FF2B5EF4-FFF2-40B4-BE49-F238E27FC236}">
              <a16:creationId xmlns:a16="http://schemas.microsoft.com/office/drawing/2014/main" id="{00000000-0008-0000-0600-0000BB000000}"/>
            </a:ext>
          </a:extLst>
        </xdr:cNvPr>
        <xdr:cNvSpPr/>
      </xdr:nvSpPr>
      <xdr:spPr>
        <a:xfrm>
          <a:off x="4584700" y="13398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111772</xdr:rowOff>
    </xdr:from>
    <xdr:ext cx="469744" cy="259045"/>
    <xdr:sp macro="" textlink="">
      <xdr:nvSpPr>
        <xdr:cNvPr id="188" name="維持補修費該当値テキスト">
          <a:extLst>
            <a:ext uri="{FF2B5EF4-FFF2-40B4-BE49-F238E27FC236}">
              <a16:creationId xmlns:a16="http://schemas.microsoft.com/office/drawing/2014/main" id="{00000000-0008-0000-0600-0000BC000000}"/>
            </a:ext>
          </a:extLst>
        </xdr:cNvPr>
        <xdr:cNvSpPr txBox="1"/>
      </xdr:nvSpPr>
      <xdr:spPr>
        <a:xfrm>
          <a:off x="4686300" y="13313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10719</xdr:rowOff>
    </xdr:from>
    <xdr:to>
      <xdr:col>20</xdr:col>
      <xdr:colOff>38100</xdr:colOff>
      <xdr:row>78</xdr:row>
      <xdr:rowOff>112319</xdr:rowOff>
    </xdr:to>
    <xdr:sp macro="" textlink="">
      <xdr:nvSpPr>
        <xdr:cNvPr id="189" name="楕円 188">
          <a:extLst>
            <a:ext uri="{FF2B5EF4-FFF2-40B4-BE49-F238E27FC236}">
              <a16:creationId xmlns:a16="http://schemas.microsoft.com/office/drawing/2014/main" id="{00000000-0008-0000-0600-0000BD000000}"/>
            </a:ext>
          </a:extLst>
        </xdr:cNvPr>
        <xdr:cNvSpPr/>
      </xdr:nvSpPr>
      <xdr:spPr>
        <a:xfrm>
          <a:off x="3746500" y="13383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103446</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562428" y="13476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14971</xdr:rowOff>
    </xdr:from>
    <xdr:to>
      <xdr:col>15</xdr:col>
      <xdr:colOff>101600</xdr:colOff>
      <xdr:row>78</xdr:row>
      <xdr:rowOff>116571</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2857500" y="13388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107698</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673428" y="13480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12914</xdr:rowOff>
    </xdr:from>
    <xdr:to>
      <xdr:col>10</xdr:col>
      <xdr:colOff>165100</xdr:colOff>
      <xdr:row>78</xdr:row>
      <xdr:rowOff>114514</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1968500" y="13386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105641</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1784428" y="13478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9119</xdr:rowOff>
    </xdr:from>
    <xdr:to>
      <xdr:col>6</xdr:col>
      <xdr:colOff>38100</xdr:colOff>
      <xdr:row>78</xdr:row>
      <xdr:rowOff>110719</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1079500" y="13382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101846</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895428" y="13474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7" name="正方形/長方形 196">
          <a:extLst>
            <a:ext uri="{FF2B5EF4-FFF2-40B4-BE49-F238E27FC236}">
              <a16:creationId xmlns:a16="http://schemas.microsoft.com/office/drawing/2014/main" id="{00000000-0008-0000-0600-0000C5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198" name="正方形/長方形 197">
          <a:extLst>
            <a:ext uri="{FF2B5EF4-FFF2-40B4-BE49-F238E27FC236}">
              <a16:creationId xmlns:a16="http://schemas.microsoft.com/office/drawing/2014/main" id="{00000000-0008-0000-0600-0000C6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199" name="正方形/長方形 198">
          <a:extLst>
            <a:ext uri="{FF2B5EF4-FFF2-40B4-BE49-F238E27FC236}">
              <a16:creationId xmlns:a16="http://schemas.microsoft.com/office/drawing/2014/main" id="{00000000-0008-0000-0600-0000C7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0" name="正方形/長方形 199">
          <a:extLst>
            <a:ext uri="{FF2B5EF4-FFF2-40B4-BE49-F238E27FC236}">
              <a16:creationId xmlns:a16="http://schemas.microsoft.com/office/drawing/2014/main" id="{00000000-0008-0000-0600-0000C8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6" name="直線コネクタ 205">
          <a:extLst>
            <a:ext uri="{FF2B5EF4-FFF2-40B4-BE49-F238E27FC236}">
              <a16:creationId xmlns:a16="http://schemas.microsoft.com/office/drawing/2014/main" id="{00000000-0008-0000-0600-0000CE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08" name="直線コネクタ 207">
          <a:extLst>
            <a:ext uri="{FF2B5EF4-FFF2-40B4-BE49-F238E27FC236}">
              <a16:creationId xmlns:a16="http://schemas.microsoft.com/office/drawing/2014/main" id="{00000000-0008-0000-0600-0000D0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扶助費グラフ枠">
          <a:extLst>
            <a:ext uri="{FF2B5EF4-FFF2-40B4-BE49-F238E27FC236}">
              <a16:creationId xmlns:a16="http://schemas.microsoft.com/office/drawing/2014/main" id="{00000000-0008-0000-0600-0000DE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103820</xdr:rowOff>
    </xdr:from>
    <xdr:to>
      <xdr:col>24</xdr:col>
      <xdr:colOff>62865</xdr:colOff>
      <xdr:row>99</xdr:row>
      <xdr:rowOff>61748</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flipV="1">
          <a:off x="4633595" y="15534320"/>
          <a:ext cx="1270" cy="15009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65575</xdr:rowOff>
    </xdr:from>
    <xdr:ext cx="534377" cy="259045"/>
    <xdr:sp macro="" textlink="">
      <xdr:nvSpPr>
        <xdr:cNvPr id="224" name="扶助費最小値テキスト">
          <a:extLst>
            <a:ext uri="{FF2B5EF4-FFF2-40B4-BE49-F238E27FC236}">
              <a16:creationId xmlns:a16="http://schemas.microsoft.com/office/drawing/2014/main" id="{00000000-0008-0000-0600-0000E0000000}"/>
            </a:ext>
          </a:extLst>
        </xdr:cNvPr>
        <xdr:cNvSpPr txBox="1"/>
      </xdr:nvSpPr>
      <xdr:spPr>
        <a:xfrm>
          <a:off x="4686300" y="17039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61748</xdr:rowOff>
    </xdr:from>
    <xdr:to>
      <xdr:col>24</xdr:col>
      <xdr:colOff>152400</xdr:colOff>
      <xdr:row>99</xdr:row>
      <xdr:rowOff>61748</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4546600" y="17035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50497</xdr:rowOff>
    </xdr:from>
    <xdr:ext cx="599010" cy="259045"/>
    <xdr:sp macro="" textlink="">
      <xdr:nvSpPr>
        <xdr:cNvPr id="226" name="扶助費最大値テキスト">
          <a:extLst>
            <a:ext uri="{FF2B5EF4-FFF2-40B4-BE49-F238E27FC236}">
              <a16:creationId xmlns:a16="http://schemas.microsoft.com/office/drawing/2014/main" id="{00000000-0008-0000-0600-0000E2000000}"/>
            </a:ext>
          </a:extLst>
        </xdr:cNvPr>
        <xdr:cNvSpPr txBox="1"/>
      </xdr:nvSpPr>
      <xdr:spPr>
        <a:xfrm>
          <a:off x="4686300" y="15309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103820</xdr:rowOff>
    </xdr:from>
    <xdr:to>
      <xdr:col>24</xdr:col>
      <xdr:colOff>152400</xdr:colOff>
      <xdr:row>90</xdr:row>
      <xdr:rowOff>103820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5534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5806</xdr:rowOff>
    </xdr:from>
    <xdr:to>
      <xdr:col>24</xdr:col>
      <xdr:colOff>63500</xdr:colOff>
      <xdr:row>95</xdr:row>
      <xdr:rowOff>119822</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3797300" y="16293556"/>
          <a:ext cx="838200" cy="114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166288</xdr:rowOff>
    </xdr:from>
    <xdr:ext cx="534377" cy="259045"/>
    <xdr:sp macro="" textlink="">
      <xdr:nvSpPr>
        <xdr:cNvPr id="229" name="扶助費平均値テキスト">
          <a:extLst>
            <a:ext uri="{FF2B5EF4-FFF2-40B4-BE49-F238E27FC236}">
              <a16:creationId xmlns:a16="http://schemas.microsoft.com/office/drawing/2014/main" id="{00000000-0008-0000-0600-0000E5000000}"/>
            </a:ext>
          </a:extLst>
        </xdr:cNvPr>
        <xdr:cNvSpPr txBox="1"/>
      </xdr:nvSpPr>
      <xdr:spPr>
        <a:xfrm>
          <a:off x="4686300" y="162825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16411</xdr:rowOff>
    </xdr:from>
    <xdr:to>
      <xdr:col>24</xdr:col>
      <xdr:colOff>114300</xdr:colOff>
      <xdr:row>95</xdr:row>
      <xdr:rowOff>118011</xdr:rowOff>
    </xdr:to>
    <xdr:sp macro="" textlink="">
      <xdr:nvSpPr>
        <xdr:cNvPr id="230" name="フローチャート: 判断 229">
          <a:extLst>
            <a:ext uri="{FF2B5EF4-FFF2-40B4-BE49-F238E27FC236}">
              <a16:creationId xmlns:a16="http://schemas.microsoft.com/office/drawing/2014/main" id="{00000000-0008-0000-0600-0000E6000000}"/>
            </a:ext>
          </a:extLst>
        </xdr:cNvPr>
        <xdr:cNvSpPr/>
      </xdr:nvSpPr>
      <xdr:spPr>
        <a:xfrm>
          <a:off x="4584700" y="16304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141050</xdr:rowOff>
    </xdr:from>
    <xdr:to>
      <xdr:col>19</xdr:col>
      <xdr:colOff>177800</xdr:colOff>
      <xdr:row>95</xdr:row>
      <xdr:rowOff>119822</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2908300" y="16257350"/>
          <a:ext cx="889000" cy="150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108234</xdr:rowOff>
    </xdr:from>
    <xdr:to>
      <xdr:col>20</xdr:col>
      <xdr:colOff>38100</xdr:colOff>
      <xdr:row>96</xdr:row>
      <xdr:rowOff>38384</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3746500" y="16395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29511</xdr:rowOff>
    </xdr:from>
    <xdr:ext cx="534377"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3530111" y="16488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141050</xdr:rowOff>
    </xdr:from>
    <xdr:to>
      <xdr:col>15</xdr:col>
      <xdr:colOff>50800</xdr:colOff>
      <xdr:row>96</xdr:row>
      <xdr:rowOff>106052</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2019300" y="16257350"/>
          <a:ext cx="889000" cy="307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166864</xdr:rowOff>
    </xdr:from>
    <xdr:to>
      <xdr:col>15</xdr:col>
      <xdr:colOff>101600</xdr:colOff>
      <xdr:row>95</xdr:row>
      <xdr:rowOff>97014</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2857500" y="16283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88141</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2641111" y="16375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106052</xdr:rowOff>
    </xdr:from>
    <xdr:to>
      <xdr:col>10</xdr:col>
      <xdr:colOff>114300</xdr:colOff>
      <xdr:row>96</xdr:row>
      <xdr:rowOff>149182</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1130300" y="16565252"/>
          <a:ext cx="889000" cy="43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60913</xdr:rowOff>
    </xdr:from>
    <xdr:to>
      <xdr:col>10</xdr:col>
      <xdr:colOff>165100</xdr:colOff>
      <xdr:row>96</xdr:row>
      <xdr:rowOff>162513</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1968500" y="1652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153640</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1752111" y="16612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75642</xdr:rowOff>
    </xdr:from>
    <xdr:to>
      <xdr:col>6</xdr:col>
      <xdr:colOff>38100</xdr:colOff>
      <xdr:row>97</xdr:row>
      <xdr:rowOff>5792</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079500" y="16534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22319</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863111" y="16310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126456</xdr:rowOff>
    </xdr:from>
    <xdr:to>
      <xdr:col>24</xdr:col>
      <xdr:colOff>114300</xdr:colOff>
      <xdr:row>95</xdr:row>
      <xdr:rowOff>56606</xdr:rowOff>
    </xdr:to>
    <xdr:sp macro="" textlink="">
      <xdr:nvSpPr>
        <xdr:cNvPr id="247" name="楕円 246">
          <a:extLst>
            <a:ext uri="{FF2B5EF4-FFF2-40B4-BE49-F238E27FC236}">
              <a16:creationId xmlns:a16="http://schemas.microsoft.com/office/drawing/2014/main" id="{00000000-0008-0000-0600-0000F7000000}"/>
            </a:ext>
          </a:extLst>
        </xdr:cNvPr>
        <xdr:cNvSpPr/>
      </xdr:nvSpPr>
      <xdr:spPr>
        <a:xfrm>
          <a:off x="4584700" y="16242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149333</xdr:rowOff>
    </xdr:from>
    <xdr:ext cx="599010" cy="259045"/>
    <xdr:sp macro="" textlink="">
      <xdr:nvSpPr>
        <xdr:cNvPr id="248" name="扶助費該当値テキスト">
          <a:extLst>
            <a:ext uri="{FF2B5EF4-FFF2-40B4-BE49-F238E27FC236}">
              <a16:creationId xmlns:a16="http://schemas.microsoft.com/office/drawing/2014/main" id="{00000000-0008-0000-0600-0000F8000000}"/>
            </a:ext>
          </a:extLst>
        </xdr:cNvPr>
        <xdr:cNvSpPr txBox="1"/>
      </xdr:nvSpPr>
      <xdr:spPr>
        <a:xfrm>
          <a:off x="4686300" y="16094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69022</xdr:rowOff>
    </xdr:from>
    <xdr:to>
      <xdr:col>20</xdr:col>
      <xdr:colOff>38100</xdr:colOff>
      <xdr:row>95</xdr:row>
      <xdr:rowOff>170622</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3746500" y="16356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15699</xdr:rowOff>
    </xdr:from>
    <xdr:ext cx="534377"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530111" y="16131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90250</xdr:rowOff>
    </xdr:from>
    <xdr:to>
      <xdr:col>15</xdr:col>
      <xdr:colOff>101600</xdr:colOff>
      <xdr:row>95</xdr:row>
      <xdr:rowOff>20400</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2857500" y="16206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36927</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608795" y="15981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55252</xdr:rowOff>
    </xdr:from>
    <xdr:to>
      <xdr:col>10</xdr:col>
      <xdr:colOff>165100</xdr:colOff>
      <xdr:row>96</xdr:row>
      <xdr:rowOff>156852</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1968500" y="1651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1929</xdr:rowOff>
    </xdr:from>
    <xdr:ext cx="534377"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752111" y="16289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98382</xdr:rowOff>
    </xdr:from>
    <xdr:to>
      <xdr:col>6</xdr:col>
      <xdr:colOff>38100</xdr:colOff>
      <xdr:row>97</xdr:row>
      <xdr:rowOff>28532</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079500" y="16557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19659</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863111" y="16650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a:extLst>
            <a:ext uri="{FF2B5EF4-FFF2-40B4-BE49-F238E27FC236}">
              <a16:creationId xmlns:a16="http://schemas.microsoft.com/office/drawing/2014/main" id="{00000000-0008-0000-0600-000001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7" name="補助費等グラフ枠">
          <a:extLst>
            <a:ext uri="{FF2B5EF4-FFF2-40B4-BE49-F238E27FC236}">
              <a16:creationId xmlns:a16="http://schemas.microsoft.com/office/drawing/2014/main" id="{00000000-0008-0000-0600-000015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136737</xdr:rowOff>
    </xdr:from>
    <xdr:to>
      <xdr:col>54</xdr:col>
      <xdr:colOff>189865</xdr:colOff>
      <xdr:row>37</xdr:row>
      <xdr:rowOff>98465</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flipV="1">
          <a:off x="10475595" y="5451687"/>
          <a:ext cx="1270" cy="990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102292</xdr:rowOff>
    </xdr:from>
    <xdr:ext cx="534377" cy="259045"/>
    <xdr:sp macro="" textlink="">
      <xdr:nvSpPr>
        <xdr:cNvPr id="279" name="補助費等最小値テキスト">
          <a:extLst>
            <a:ext uri="{FF2B5EF4-FFF2-40B4-BE49-F238E27FC236}">
              <a16:creationId xmlns:a16="http://schemas.microsoft.com/office/drawing/2014/main" id="{00000000-0008-0000-0600-000017010000}"/>
            </a:ext>
          </a:extLst>
        </xdr:cNvPr>
        <xdr:cNvSpPr txBox="1"/>
      </xdr:nvSpPr>
      <xdr:spPr>
        <a:xfrm>
          <a:off x="10528300" y="6445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98465</xdr:rowOff>
    </xdr:from>
    <xdr:to>
      <xdr:col>55</xdr:col>
      <xdr:colOff>88900</xdr:colOff>
      <xdr:row>37</xdr:row>
      <xdr:rowOff>98465</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10388600" y="6442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83414</xdr:rowOff>
    </xdr:from>
    <xdr:ext cx="599010" cy="259045"/>
    <xdr:sp macro="" textlink="">
      <xdr:nvSpPr>
        <xdr:cNvPr id="281" name="補助費等最大値テキスト">
          <a:extLst>
            <a:ext uri="{FF2B5EF4-FFF2-40B4-BE49-F238E27FC236}">
              <a16:creationId xmlns:a16="http://schemas.microsoft.com/office/drawing/2014/main" id="{00000000-0008-0000-0600-000019010000}"/>
            </a:ext>
          </a:extLst>
        </xdr:cNvPr>
        <xdr:cNvSpPr txBox="1"/>
      </xdr:nvSpPr>
      <xdr:spPr>
        <a:xfrm>
          <a:off x="10528300" y="5226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136737</xdr:rowOff>
    </xdr:from>
    <xdr:to>
      <xdr:col>55</xdr:col>
      <xdr:colOff>88900</xdr:colOff>
      <xdr:row>31</xdr:row>
      <xdr:rowOff>136737</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10388600" y="5451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16411</xdr:rowOff>
    </xdr:from>
    <xdr:to>
      <xdr:col>55</xdr:col>
      <xdr:colOff>0</xdr:colOff>
      <xdr:row>37</xdr:row>
      <xdr:rowOff>28372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9639300" y="6360061"/>
          <a:ext cx="838200" cy="11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100196</xdr:rowOff>
    </xdr:from>
    <xdr:ext cx="599010" cy="259045"/>
    <xdr:sp macro="" textlink="">
      <xdr:nvSpPr>
        <xdr:cNvPr id="284" name="補助費等平均値テキスト">
          <a:extLst>
            <a:ext uri="{FF2B5EF4-FFF2-40B4-BE49-F238E27FC236}">
              <a16:creationId xmlns:a16="http://schemas.microsoft.com/office/drawing/2014/main" id="{00000000-0008-0000-0600-00001C010000}"/>
            </a:ext>
          </a:extLst>
        </xdr:cNvPr>
        <xdr:cNvSpPr txBox="1"/>
      </xdr:nvSpPr>
      <xdr:spPr>
        <a:xfrm>
          <a:off x="10528300" y="59294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77319</xdr:rowOff>
    </xdr:from>
    <xdr:to>
      <xdr:col>55</xdr:col>
      <xdr:colOff>50800</xdr:colOff>
      <xdr:row>36</xdr:row>
      <xdr:rowOff>7469</xdr:rowOff>
    </xdr:to>
    <xdr:sp macro="" textlink="">
      <xdr:nvSpPr>
        <xdr:cNvPr id="285" name="フローチャート: 判断 284">
          <a:extLst>
            <a:ext uri="{FF2B5EF4-FFF2-40B4-BE49-F238E27FC236}">
              <a16:creationId xmlns:a16="http://schemas.microsoft.com/office/drawing/2014/main" id="{00000000-0008-0000-0600-00001D010000}"/>
            </a:ext>
          </a:extLst>
        </xdr:cNvPr>
        <xdr:cNvSpPr/>
      </xdr:nvSpPr>
      <xdr:spPr>
        <a:xfrm>
          <a:off x="10426700" y="6078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28372</xdr:rowOff>
    </xdr:from>
    <xdr:to>
      <xdr:col>50</xdr:col>
      <xdr:colOff>114300</xdr:colOff>
      <xdr:row>37</xdr:row>
      <xdr:rowOff>53701</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8750300" y="6372022"/>
          <a:ext cx="889000" cy="25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84049</xdr:rowOff>
    </xdr:from>
    <xdr:to>
      <xdr:col>50</xdr:col>
      <xdr:colOff>165100</xdr:colOff>
      <xdr:row>36</xdr:row>
      <xdr:rowOff>14199</xdr:rowOff>
    </xdr:to>
    <xdr:sp macro="" textlink="">
      <xdr:nvSpPr>
        <xdr:cNvPr id="287" name="フローチャート: 判断 286">
          <a:extLst>
            <a:ext uri="{FF2B5EF4-FFF2-40B4-BE49-F238E27FC236}">
              <a16:creationId xmlns:a16="http://schemas.microsoft.com/office/drawing/2014/main" id="{00000000-0008-0000-0600-00001F010000}"/>
            </a:ext>
          </a:extLst>
        </xdr:cNvPr>
        <xdr:cNvSpPr/>
      </xdr:nvSpPr>
      <xdr:spPr>
        <a:xfrm>
          <a:off x="9588500" y="6084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30726</xdr:rowOff>
    </xdr:from>
    <xdr:ext cx="599010"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9339795" y="5860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71746</xdr:rowOff>
    </xdr:from>
    <xdr:to>
      <xdr:col>45</xdr:col>
      <xdr:colOff>177800</xdr:colOff>
      <xdr:row>37</xdr:row>
      <xdr:rowOff>53701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7861300" y="5901046"/>
          <a:ext cx="889000" cy="496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115797</xdr:rowOff>
    </xdr:from>
    <xdr:to>
      <xdr:col>46</xdr:col>
      <xdr:colOff>38100</xdr:colOff>
      <xdr:row>36</xdr:row>
      <xdr:rowOff>45947</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8699500" y="6116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62474</xdr:rowOff>
    </xdr:from>
    <xdr:ext cx="599010"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8450795" y="5891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71746</xdr:rowOff>
    </xdr:from>
    <xdr:to>
      <xdr:col>41</xdr:col>
      <xdr:colOff>50800</xdr:colOff>
      <xdr:row>37</xdr:row>
      <xdr:rowOff>123044</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6972300" y="5901046"/>
          <a:ext cx="889000" cy="565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32</xdr:row>
      <xdr:rowOff>167287</xdr:rowOff>
    </xdr:from>
    <xdr:to>
      <xdr:col>41</xdr:col>
      <xdr:colOff>101600</xdr:colOff>
      <xdr:row>33</xdr:row>
      <xdr:rowOff>97437</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7810500" y="5653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113964</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7561795" y="5428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28600</xdr:rowOff>
    </xdr:from>
    <xdr:to>
      <xdr:col>36</xdr:col>
      <xdr:colOff>165100</xdr:colOff>
      <xdr:row>36</xdr:row>
      <xdr:rowOff>130200</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6921500" y="62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146727</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6705111" y="5976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137061</xdr:rowOff>
    </xdr:from>
    <xdr:to>
      <xdr:col>55</xdr:col>
      <xdr:colOff>50800</xdr:colOff>
      <xdr:row>37</xdr:row>
      <xdr:rowOff>67211</xdr:rowOff>
    </xdr:to>
    <xdr:sp macro="" textlink="">
      <xdr:nvSpPr>
        <xdr:cNvPr id="302" name="楕円 301">
          <a:extLst>
            <a:ext uri="{FF2B5EF4-FFF2-40B4-BE49-F238E27FC236}">
              <a16:creationId xmlns:a16="http://schemas.microsoft.com/office/drawing/2014/main" id="{00000000-0008-0000-0600-00002E010000}"/>
            </a:ext>
          </a:extLst>
        </xdr:cNvPr>
        <xdr:cNvSpPr/>
      </xdr:nvSpPr>
      <xdr:spPr>
        <a:xfrm>
          <a:off x="10426700" y="630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51988</xdr:rowOff>
    </xdr:from>
    <xdr:ext cx="534377" cy="259045"/>
    <xdr:sp macro="" textlink="">
      <xdr:nvSpPr>
        <xdr:cNvPr id="303" name="補助費等該当値テキスト">
          <a:extLst>
            <a:ext uri="{FF2B5EF4-FFF2-40B4-BE49-F238E27FC236}">
              <a16:creationId xmlns:a16="http://schemas.microsoft.com/office/drawing/2014/main" id="{00000000-0008-0000-0600-00002F010000}"/>
            </a:ext>
          </a:extLst>
        </xdr:cNvPr>
        <xdr:cNvSpPr txBox="1"/>
      </xdr:nvSpPr>
      <xdr:spPr>
        <a:xfrm>
          <a:off x="10528300" y="6224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149022</xdr:rowOff>
    </xdr:from>
    <xdr:to>
      <xdr:col>50</xdr:col>
      <xdr:colOff>165100</xdr:colOff>
      <xdr:row>37</xdr:row>
      <xdr:rowOff>79172</xdr:rowOff>
    </xdr:to>
    <xdr:sp macro="" textlink="">
      <xdr:nvSpPr>
        <xdr:cNvPr id="304" name="楕円 303">
          <a:extLst>
            <a:ext uri="{FF2B5EF4-FFF2-40B4-BE49-F238E27FC236}">
              <a16:creationId xmlns:a16="http://schemas.microsoft.com/office/drawing/2014/main" id="{00000000-0008-0000-0600-000030010000}"/>
            </a:ext>
          </a:extLst>
        </xdr:cNvPr>
        <xdr:cNvSpPr/>
      </xdr:nvSpPr>
      <xdr:spPr>
        <a:xfrm>
          <a:off x="9588500" y="6321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70299</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372111" y="6413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2901</xdr:rowOff>
    </xdr:from>
    <xdr:to>
      <xdr:col>46</xdr:col>
      <xdr:colOff>38100</xdr:colOff>
      <xdr:row>37</xdr:row>
      <xdr:rowOff>104501</xdr:rowOff>
    </xdr:to>
    <xdr:sp macro="" textlink="">
      <xdr:nvSpPr>
        <xdr:cNvPr id="306" name="楕円 305">
          <a:extLst>
            <a:ext uri="{FF2B5EF4-FFF2-40B4-BE49-F238E27FC236}">
              <a16:creationId xmlns:a16="http://schemas.microsoft.com/office/drawing/2014/main" id="{00000000-0008-0000-0600-000032010000}"/>
            </a:ext>
          </a:extLst>
        </xdr:cNvPr>
        <xdr:cNvSpPr/>
      </xdr:nvSpPr>
      <xdr:spPr>
        <a:xfrm>
          <a:off x="8699500" y="6346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95628</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483111" y="6439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20946</xdr:rowOff>
    </xdr:from>
    <xdr:to>
      <xdr:col>41</xdr:col>
      <xdr:colOff>101600</xdr:colOff>
      <xdr:row>34</xdr:row>
      <xdr:rowOff>122546</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7810500" y="5850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113673</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561795" y="5942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72244</xdr:rowOff>
    </xdr:from>
    <xdr:to>
      <xdr:col>36</xdr:col>
      <xdr:colOff>165100</xdr:colOff>
      <xdr:row>38</xdr:row>
      <xdr:rowOff>2394</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6921500" y="6415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164971</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05111" y="6508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2" name="正方形/長方形 311">
          <a:extLst>
            <a:ext uri="{FF2B5EF4-FFF2-40B4-BE49-F238E27FC236}">
              <a16:creationId xmlns:a16="http://schemas.microsoft.com/office/drawing/2014/main" id="{00000000-0008-0000-0600-000038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3" name="正方形/長方形 312">
          <a:extLst>
            <a:ext uri="{FF2B5EF4-FFF2-40B4-BE49-F238E27FC236}">
              <a16:creationId xmlns:a16="http://schemas.microsoft.com/office/drawing/2014/main" id="{00000000-0008-0000-0600-000039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4" name="正方形/長方形 313">
          <a:extLst>
            <a:ext uri="{FF2B5EF4-FFF2-40B4-BE49-F238E27FC236}">
              <a16:creationId xmlns:a16="http://schemas.microsoft.com/office/drawing/2014/main" id="{00000000-0008-0000-0600-00003A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1" name="直線コネクタ 320">
          <a:extLst>
            <a:ext uri="{FF2B5EF4-FFF2-40B4-BE49-F238E27FC236}">
              <a16:creationId xmlns:a16="http://schemas.microsoft.com/office/drawing/2014/main" id="{00000000-0008-0000-0600-000041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2" name="直線コネクタ 321">
          <a:extLst>
            <a:ext uri="{FF2B5EF4-FFF2-40B4-BE49-F238E27FC236}">
              <a16:creationId xmlns:a16="http://schemas.microsoft.com/office/drawing/2014/main" id="{00000000-0008-0000-0600-000042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普通建設事業費グラフ枠">
          <a:extLst>
            <a:ext uri="{FF2B5EF4-FFF2-40B4-BE49-F238E27FC236}">
              <a16:creationId xmlns:a16="http://schemas.microsoft.com/office/drawing/2014/main" id="{00000000-0008-0000-0600-000050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84604</xdr:rowOff>
    </xdr:from>
    <xdr:to>
      <xdr:col>54</xdr:col>
      <xdr:colOff>189865</xdr:colOff>
      <xdr:row>59</xdr:row>
      <xdr:rowOff>61189</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flipV="1">
          <a:off x="10475595" y="8657104"/>
          <a:ext cx="1270" cy="1519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65016</xdr:rowOff>
    </xdr:from>
    <xdr:ext cx="534377" cy="259045"/>
    <xdr:sp macro="" textlink="">
      <xdr:nvSpPr>
        <xdr:cNvPr id="338" name="普通建設事業費最小値テキスト">
          <a:extLst>
            <a:ext uri="{FF2B5EF4-FFF2-40B4-BE49-F238E27FC236}">
              <a16:creationId xmlns:a16="http://schemas.microsoft.com/office/drawing/2014/main" id="{00000000-0008-0000-0600-000052010000}"/>
            </a:ext>
          </a:extLst>
        </xdr:cNvPr>
        <xdr:cNvSpPr txBox="1"/>
      </xdr:nvSpPr>
      <xdr:spPr>
        <a:xfrm>
          <a:off x="10528300" y="10180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61189</xdr:rowOff>
    </xdr:from>
    <xdr:to>
      <xdr:col>55</xdr:col>
      <xdr:colOff>88900</xdr:colOff>
      <xdr:row>59</xdr:row>
      <xdr:rowOff>61189</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10388600" y="10176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31281</xdr:rowOff>
    </xdr:from>
    <xdr:ext cx="599010" cy="259045"/>
    <xdr:sp macro="" textlink="">
      <xdr:nvSpPr>
        <xdr:cNvPr id="340" name="普通建設事業費最大値テキスト">
          <a:extLst>
            <a:ext uri="{FF2B5EF4-FFF2-40B4-BE49-F238E27FC236}">
              <a16:creationId xmlns:a16="http://schemas.microsoft.com/office/drawing/2014/main" id="{00000000-0008-0000-0600-000054010000}"/>
            </a:ext>
          </a:extLst>
        </xdr:cNvPr>
        <xdr:cNvSpPr txBox="1"/>
      </xdr:nvSpPr>
      <xdr:spPr>
        <a:xfrm>
          <a:off x="10528300" y="8432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84604</xdr:rowOff>
    </xdr:from>
    <xdr:to>
      <xdr:col>55</xdr:col>
      <xdr:colOff>88900</xdr:colOff>
      <xdr:row>50</xdr:row>
      <xdr:rowOff>84604</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10388600" y="8657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29864</xdr:rowOff>
    </xdr:from>
    <xdr:to>
      <xdr:col>55</xdr:col>
      <xdr:colOff>0</xdr:colOff>
      <xdr:row>59</xdr:row>
      <xdr:rowOff>35994</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9639300" y="10145414"/>
          <a:ext cx="838200" cy="6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74303</xdr:rowOff>
    </xdr:from>
    <xdr:ext cx="599010" cy="259045"/>
    <xdr:sp macro="" textlink="">
      <xdr:nvSpPr>
        <xdr:cNvPr id="343" name="普通建設事業費平均値テキスト">
          <a:extLst>
            <a:ext uri="{FF2B5EF4-FFF2-40B4-BE49-F238E27FC236}">
              <a16:creationId xmlns:a16="http://schemas.microsoft.com/office/drawing/2014/main" id="{00000000-0008-0000-0600-000057010000}"/>
            </a:ext>
          </a:extLst>
        </xdr:cNvPr>
        <xdr:cNvSpPr txBox="1"/>
      </xdr:nvSpPr>
      <xdr:spPr>
        <a:xfrm>
          <a:off x="10528300" y="967550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51426</xdr:rowOff>
    </xdr:from>
    <xdr:to>
      <xdr:col>55</xdr:col>
      <xdr:colOff>50800</xdr:colOff>
      <xdr:row>57</xdr:row>
      <xdr:rowOff>153026</xdr:rowOff>
    </xdr:to>
    <xdr:sp macro="" textlink="">
      <xdr:nvSpPr>
        <xdr:cNvPr id="344" name="フローチャート: 判断 343">
          <a:extLst>
            <a:ext uri="{FF2B5EF4-FFF2-40B4-BE49-F238E27FC236}">
              <a16:creationId xmlns:a16="http://schemas.microsoft.com/office/drawing/2014/main" id="{00000000-0008-0000-0600-000058010000}"/>
            </a:ext>
          </a:extLst>
        </xdr:cNvPr>
        <xdr:cNvSpPr/>
      </xdr:nvSpPr>
      <xdr:spPr>
        <a:xfrm>
          <a:off x="10426700" y="9824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75049</xdr:rowOff>
    </xdr:from>
    <xdr:to>
      <xdr:col>50</xdr:col>
      <xdr:colOff>114300</xdr:colOff>
      <xdr:row>59</xdr:row>
      <xdr:rowOff>29864</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8750300" y="10019149"/>
          <a:ext cx="889000" cy="126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92695</xdr:rowOff>
    </xdr:from>
    <xdr:to>
      <xdr:col>50</xdr:col>
      <xdr:colOff>165100</xdr:colOff>
      <xdr:row>58</xdr:row>
      <xdr:rowOff>22845</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9588500" y="9865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39372</xdr:rowOff>
    </xdr:from>
    <xdr:ext cx="534377"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9372111" y="9640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75049</xdr:rowOff>
    </xdr:from>
    <xdr:to>
      <xdr:col>45</xdr:col>
      <xdr:colOff>177800</xdr:colOff>
      <xdr:row>58</xdr:row>
      <xdr:rowOff>102791</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7861300" y="10019149"/>
          <a:ext cx="889000" cy="27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71729</xdr:rowOff>
    </xdr:from>
    <xdr:to>
      <xdr:col>46</xdr:col>
      <xdr:colOff>38100</xdr:colOff>
      <xdr:row>58</xdr:row>
      <xdr:rowOff>1879</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8699500" y="9844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18406</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8483111" y="9619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102791</xdr:rowOff>
    </xdr:from>
    <xdr:to>
      <xdr:col>41</xdr:col>
      <xdr:colOff>50800</xdr:colOff>
      <xdr:row>58</xdr:row>
      <xdr:rowOff>164388</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6972300" y="10046891"/>
          <a:ext cx="889000" cy="61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8126</xdr:rowOff>
    </xdr:from>
    <xdr:to>
      <xdr:col>41</xdr:col>
      <xdr:colOff>101600</xdr:colOff>
      <xdr:row>57</xdr:row>
      <xdr:rowOff>109726</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7810500" y="9780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126253</xdr:rowOff>
    </xdr:from>
    <xdr:ext cx="59901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7561795" y="9556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53336</xdr:rowOff>
    </xdr:from>
    <xdr:to>
      <xdr:col>36</xdr:col>
      <xdr:colOff>165100</xdr:colOff>
      <xdr:row>57</xdr:row>
      <xdr:rowOff>154936</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6921500" y="982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13</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6672795" y="9601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156644</xdr:rowOff>
    </xdr:from>
    <xdr:to>
      <xdr:col>55</xdr:col>
      <xdr:colOff>50800</xdr:colOff>
      <xdr:row>59</xdr:row>
      <xdr:rowOff>86794</xdr:rowOff>
    </xdr:to>
    <xdr:sp macro="" textlink="">
      <xdr:nvSpPr>
        <xdr:cNvPr id="361" name="楕円 360">
          <a:extLst>
            <a:ext uri="{FF2B5EF4-FFF2-40B4-BE49-F238E27FC236}">
              <a16:creationId xmlns:a16="http://schemas.microsoft.com/office/drawing/2014/main" id="{00000000-0008-0000-0600-000069010000}"/>
            </a:ext>
          </a:extLst>
        </xdr:cNvPr>
        <xdr:cNvSpPr/>
      </xdr:nvSpPr>
      <xdr:spPr>
        <a:xfrm>
          <a:off x="10426700" y="10100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71571</xdr:rowOff>
    </xdr:from>
    <xdr:ext cx="534377" cy="259045"/>
    <xdr:sp macro="" textlink="">
      <xdr:nvSpPr>
        <xdr:cNvPr id="362" name="普通建設事業費該当値テキスト">
          <a:extLst>
            <a:ext uri="{FF2B5EF4-FFF2-40B4-BE49-F238E27FC236}">
              <a16:creationId xmlns:a16="http://schemas.microsoft.com/office/drawing/2014/main" id="{00000000-0008-0000-0600-00006A010000}"/>
            </a:ext>
          </a:extLst>
        </xdr:cNvPr>
        <xdr:cNvSpPr txBox="1"/>
      </xdr:nvSpPr>
      <xdr:spPr>
        <a:xfrm>
          <a:off x="10528300" y="10015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150514</xdr:rowOff>
    </xdr:from>
    <xdr:to>
      <xdr:col>50</xdr:col>
      <xdr:colOff>165100</xdr:colOff>
      <xdr:row>59</xdr:row>
      <xdr:rowOff>80664</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9588500" y="10094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71791</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372111" y="10187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24249</xdr:rowOff>
    </xdr:from>
    <xdr:to>
      <xdr:col>46</xdr:col>
      <xdr:colOff>38100</xdr:colOff>
      <xdr:row>58</xdr:row>
      <xdr:rowOff>125849</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8699500" y="9968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116976</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483111" y="10061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51991</xdr:rowOff>
    </xdr:from>
    <xdr:to>
      <xdr:col>41</xdr:col>
      <xdr:colOff>101600</xdr:colOff>
      <xdr:row>58</xdr:row>
      <xdr:rowOff>153591</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7810500" y="9996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144718</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594111" y="10088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113588</xdr:rowOff>
    </xdr:from>
    <xdr:to>
      <xdr:col>36</xdr:col>
      <xdr:colOff>165100</xdr:colOff>
      <xdr:row>59</xdr:row>
      <xdr:rowOff>43738</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6921500" y="10057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34865</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05111" y="10150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a:extLst>
            <a:ext uri="{FF2B5EF4-FFF2-40B4-BE49-F238E27FC236}">
              <a16:creationId xmlns:a16="http://schemas.microsoft.com/office/drawing/2014/main" id="{00000000-0008-0000-0600-000073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a:extLst>
            <a:ext uri="{FF2B5EF4-FFF2-40B4-BE49-F238E27FC236}">
              <a16:creationId xmlns:a16="http://schemas.microsoft.com/office/drawing/2014/main" id="{00000000-0008-0000-0600-00007C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97637</xdr:rowOff>
    </xdr:from>
    <xdr:to>
      <xdr:col>54</xdr:col>
      <xdr:colOff>189865</xdr:colOff>
      <xdr:row>79</xdr:row>
      <xdr:rowOff>98879</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099137"/>
          <a:ext cx="1270" cy="15442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44314</xdr:rowOff>
    </xdr:from>
    <xdr:ext cx="599010"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1874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97637</xdr:rowOff>
    </xdr:from>
    <xdr:to>
      <xdr:col>55</xdr:col>
      <xdr:colOff>88900</xdr:colOff>
      <xdr:row>70</xdr:row>
      <xdr:rowOff>97637</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099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73743</xdr:rowOff>
    </xdr:from>
    <xdr:to>
      <xdr:col>55</xdr:col>
      <xdr:colOff>0</xdr:colOff>
      <xdr:row>79</xdr:row>
      <xdr:rowOff>74059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9639300" y="13618293"/>
          <a:ext cx="838200" cy="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143259</xdr:rowOff>
    </xdr:from>
    <xdr:ext cx="534377"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31734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120382</xdr:rowOff>
    </xdr:from>
    <xdr:to>
      <xdr:col>55</xdr:col>
      <xdr:colOff>50800</xdr:colOff>
      <xdr:row>78</xdr:row>
      <xdr:rowOff>50532</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322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138916</xdr:rowOff>
    </xdr:from>
    <xdr:to>
      <xdr:col>50</xdr:col>
      <xdr:colOff>114300</xdr:colOff>
      <xdr:row>79</xdr:row>
      <xdr:rowOff>74059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8750300" y="13169116"/>
          <a:ext cx="889000" cy="449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107265</xdr:rowOff>
    </xdr:from>
    <xdr:to>
      <xdr:col>50</xdr:col>
      <xdr:colOff>165100</xdr:colOff>
      <xdr:row>78</xdr:row>
      <xdr:rowOff>37415</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308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53942</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372111" y="13084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138916</xdr:rowOff>
    </xdr:from>
    <xdr:to>
      <xdr:col>45</xdr:col>
      <xdr:colOff>177800</xdr:colOff>
      <xdr:row>77</xdr:row>
      <xdr:rowOff>69390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7861300" y="13169116"/>
          <a:ext cx="889000" cy="10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27690</xdr:rowOff>
    </xdr:from>
    <xdr:to>
      <xdr:col>46</xdr:col>
      <xdr:colOff>38100</xdr:colOff>
      <xdr:row>77</xdr:row>
      <xdr:rowOff>129290</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22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120417</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83111" y="13322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69390</xdr:rowOff>
    </xdr:from>
    <xdr:to>
      <xdr:col>41</xdr:col>
      <xdr:colOff>50800</xdr:colOff>
      <xdr:row>79</xdr:row>
      <xdr:rowOff>37091</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6972300" y="13271040"/>
          <a:ext cx="889000" cy="310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74008</xdr:rowOff>
    </xdr:from>
    <xdr:to>
      <xdr:col>41</xdr:col>
      <xdr:colOff>101600</xdr:colOff>
      <xdr:row>77</xdr:row>
      <xdr:rowOff>4158</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104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20686</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94111" y="12879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152495</xdr:rowOff>
    </xdr:from>
    <xdr:to>
      <xdr:col>36</xdr:col>
      <xdr:colOff>165100</xdr:colOff>
      <xdr:row>77</xdr:row>
      <xdr:rowOff>82645</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182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99172</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05111" y="12957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22943</xdr:rowOff>
    </xdr:from>
    <xdr:to>
      <xdr:col>55</xdr:col>
      <xdr:colOff>50800</xdr:colOff>
      <xdr:row>79</xdr:row>
      <xdr:rowOff>124543</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3567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109320</xdr:rowOff>
    </xdr:from>
    <xdr:ext cx="469744"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3482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23259</xdr:rowOff>
    </xdr:from>
    <xdr:to>
      <xdr:col>50</xdr:col>
      <xdr:colOff>165100</xdr:colOff>
      <xdr:row>79</xdr:row>
      <xdr:rowOff>124859</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3567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115986</xdr:rowOff>
    </xdr:from>
    <xdr:ext cx="469744"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04428" y="13660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88116</xdr:rowOff>
    </xdr:from>
    <xdr:to>
      <xdr:col>46</xdr:col>
      <xdr:colOff>38100</xdr:colOff>
      <xdr:row>77</xdr:row>
      <xdr:rowOff>18266</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3118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34793</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483111" y="12893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18590</xdr:rowOff>
    </xdr:from>
    <xdr:to>
      <xdr:col>41</xdr:col>
      <xdr:colOff>101600</xdr:colOff>
      <xdr:row>77</xdr:row>
      <xdr:rowOff>120190</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322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111317</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594111" y="13312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157741</xdr:rowOff>
    </xdr:from>
    <xdr:to>
      <xdr:col>36</xdr:col>
      <xdr:colOff>165100</xdr:colOff>
      <xdr:row>79</xdr:row>
      <xdr:rowOff>87891</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3530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79018</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37428" y="13623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29899</xdr:rowOff>
    </xdr:from>
    <xdr:to>
      <xdr:col>54</xdr:col>
      <xdr:colOff>189865</xdr:colOff>
      <xdr:row>98</xdr:row>
      <xdr:rowOff>106197</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flipV="1">
          <a:off x="10475595" y="15460399"/>
          <a:ext cx="1270" cy="14478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110024</xdr:rowOff>
    </xdr:from>
    <xdr:ext cx="469744" cy="259045"/>
    <xdr:sp macro="" textlink="">
      <xdr:nvSpPr>
        <xdr:cNvPr id="452" name="普通建設事業費 （ うち更新整備　）最小値テキスト">
          <a:extLst>
            <a:ext uri="{FF2B5EF4-FFF2-40B4-BE49-F238E27FC236}">
              <a16:creationId xmlns:a16="http://schemas.microsoft.com/office/drawing/2014/main" id="{00000000-0008-0000-0600-0000C4010000}"/>
            </a:ext>
          </a:extLst>
        </xdr:cNvPr>
        <xdr:cNvSpPr txBox="1"/>
      </xdr:nvSpPr>
      <xdr:spPr>
        <a:xfrm>
          <a:off x="10528300" y="16912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106197</xdr:rowOff>
    </xdr:from>
    <xdr:to>
      <xdr:col>55</xdr:col>
      <xdr:colOff>88900</xdr:colOff>
      <xdr:row>98</xdr:row>
      <xdr:rowOff>106197</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6908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148026</xdr:rowOff>
    </xdr:from>
    <xdr:ext cx="599010" cy="259045"/>
    <xdr:sp macro="" textlink="">
      <xdr:nvSpPr>
        <xdr:cNvPr id="454" name="普通建設事業費 （ うち更新整備　）最大値テキスト">
          <a:extLst>
            <a:ext uri="{FF2B5EF4-FFF2-40B4-BE49-F238E27FC236}">
              <a16:creationId xmlns:a16="http://schemas.microsoft.com/office/drawing/2014/main" id="{00000000-0008-0000-0600-0000C6010000}"/>
            </a:ext>
          </a:extLst>
        </xdr:cNvPr>
        <xdr:cNvSpPr txBox="1"/>
      </xdr:nvSpPr>
      <xdr:spPr>
        <a:xfrm>
          <a:off x="10528300" y="15235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29899</xdr:rowOff>
    </xdr:from>
    <xdr:to>
      <xdr:col>55</xdr:col>
      <xdr:colOff>88900</xdr:colOff>
      <xdr:row>90</xdr:row>
      <xdr:rowOff>29899</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5460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53856</xdr:rowOff>
    </xdr:from>
    <xdr:to>
      <xdr:col>55</xdr:col>
      <xdr:colOff>0</xdr:colOff>
      <xdr:row>98</xdr:row>
      <xdr:rowOff>62469</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9639300" y="16855956"/>
          <a:ext cx="838200" cy="8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137037</xdr:rowOff>
    </xdr:from>
    <xdr:ext cx="534377" cy="259045"/>
    <xdr:sp macro="" textlink="">
      <xdr:nvSpPr>
        <xdr:cNvPr id="457" name="普通建設事業費 （ うち更新整備　）平均値テキスト">
          <a:extLst>
            <a:ext uri="{FF2B5EF4-FFF2-40B4-BE49-F238E27FC236}">
              <a16:creationId xmlns:a16="http://schemas.microsoft.com/office/drawing/2014/main" id="{00000000-0008-0000-0600-0000C9010000}"/>
            </a:ext>
          </a:extLst>
        </xdr:cNvPr>
        <xdr:cNvSpPr txBox="1"/>
      </xdr:nvSpPr>
      <xdr:spPr>
        <a:xfrm>
          <a:off x="10528300" y="164247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114160</xdr:rowOff>
    </xdr:from>
    <xdr:to>
      <xdr:col>55</xdr:col>
      <xdr:colOff>50800</xdr:colOff>
      <xdr:row>97</xdr:row>
      <xdr:rowOff>44310</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10426700" y="165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53856</xdr:rowOff>
    </xdr:from>
    <xdr:to>
      <xdr:col>50</xdr:col>
      <xdr:colOff>114300</xdr:colOff>
      <xdr:row>98</xdr:row>
      <xdr:rowOff>65680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8750300" y="16855956"/>
          <a:ext cx="889000" cy="11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10024</xdr:rowOff>
    </xdr:from>
    <xdr:to>
      <xdr:col>50</xdr:col>
      <xdr:colOff>165100</xdr:colOff>
      <xdr:row>97</xdr:row>
      <xdr:rowOff>111624</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9588500" y="1664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128151</xdr:rowOff>
    </xdr:from>
    <xdr:ext cx="534377"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9372111" y="16415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62264</xdr:rowOff>
    </xdr:from>
    <xdr:to>
      <xdr:col>45</xdr:col>
      <xdr:colOff>177800</xdr:colOff>
      <xdr:row>98</xdr:row>
      <xdr:rowOff>65680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7861300" y="16864364"/>
          <a:ext cx="889000" cy="3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11432</xdr:rowOff>
    </xdr:from>
    <xdr:to>
      <xdr:col>46</xdr:col>
      <xdr:colOff>38100</xdr:colOff>
      <xdr:row>97</xdr:row>
      <xdr:rowOff>113032</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8699500" y="16642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129559</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8483111" y="16417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53116</xdr:rowOff>
    </xdr:from>
    <xdr:to>
      <xdr:col>41</xdr:col>
      <xdr:colOff>50800</xdr:colOff>
      <xdr:row>98</xdr:row>
      <xdr:rowOff>62264</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6972300" y="16855216"/>
          <a:ext cx="889000" cy="9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148893</xdr:rowOff>
    </xdr:from>
    <xdr:to>
      <xdr:col>41</xdr:col>
      <xdr:colOff>101600</xdr:colOff>
      <xdr:row>97</xdr:row>
      <xdr:rowOff>79043</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7810500" y="16608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95570</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7594111" y="16383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7386</xdr:rowOff>
    </xdr:from>
    <xdr:to>
      <xdr:col>36</xdr:col>
      <xdr:colOff>165100</xdr:colOff>
      <xdr:row>97</xdr:row>
      <xdr:rowOff>108986</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6921500" y="16638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125513</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6705111" y="16413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11669</xdr:rowOff>
    </xdr:from>
    <xdr:to>
      <xdr:col>55</xdr:col>
      <xdr:colOff>50800</xdr:colOff>
      <xdr:row>98</xdr:row>
      <xdr:rowOff>113269</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10426700" y="16813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98046</xdr:rowOff>
    </xdr:from>
    <xdr:ext cx="534377" cy="259045"/>
    <xdr:sp macro="" textlink="">
      <xdr:nvSpPr>
        <xdr:cNvPr id="476" name="普通建設事業費 （ うち更新整備　）該当値テキスト">
          <a:extLst>
            <a:ext uri="{FF2B5EF4-FFF2-40B4-BE49-F238E27FC236}">
              <a16:creationId xmlns:a16="http://schemas.microsoft.com/office/drawing/2014/main" id="{00000000-0008-0000-0600-0000DC010000}"/>
            </a:ext>
          </a:extLst>
        </xdr:cNvPr>
        <xdr:cNvSpPr txBox="1"/>
      </xdr:nvSpPr>
      <xdr:spPr>
        <a:xfrm>
          <a:off x="10528300" y="16728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3056</xdr:rowOff>
    </xdr:from>
    <xdr:to>
      <xdr:col>50</xdr:col>
      <xdr:colOff>165100</xdr:colOff>
      <xdr:row>98</xdr:row>
      <xdr:rowOff>104656</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9588500" y="16805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95783</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372111" y="16897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14880</xdr:rowOff>
    </xdr:from>
    <xdr:to>
      <xdr:col>46</xdr:col>
      <xdr:colOff>38100</xdr:colOff>
      <xdr:row>98</xdr:row>
      <xdr:rowOff>116480</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8699500" y="168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107607</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483111" y="16909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11464</xdr:rowOff>
    </xdr:from>
    <xdr:to>
      <xdr:col>41</xdr:col>
      <xdr:colOff>101600</xdr:colOff>
      <xdr:row>98</xdr:row>
      <xdr:rowOff>113064</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7810500" y="16813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104191</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906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2316</xdr:rowOff>
    </xdr:from>
    <xdr:to>
      <xdr:col>36</xdr:col>
      <xdr:colOff>165100</xdr:colOff>
      <xdr:row>98</xdr:row>
      <xdr:rowOff>103916</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6921500" y="1680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95043</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897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5" name="災害復旧事業費グラフ枠">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20188</xdr:rowOff>
    </xdr:from>
    <xdr:to>
      <xdr:col>85</xdr:col>
      <xdr:colOff>126364</xdr:colOff>
      <xdr:row>38</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flipV="1">
          <a:off x="16317595" y="5506588"/>
          <a:ext cx="1269" cy="1148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07" name="災害復旧事業費最小値テキスト">
          <a:extLst>
            <a:ext uri="{FF2B5EF4-FFF2-40B4-BE49-F238E27FC236}">
              <a16:creationId xmlns:a16="http://schemas.microsoft.com/office/drawing/2014/main" id="{00000000-0008-0000-0600-0000FB01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138315</xdr:rowOff>
    </xdr:from>
    <xdr:ext cx="534377" cy="259045"/>
    <xdr:sp macro="" textlink="">
      <xdr:nvSpPr>
        <xdr:cNvPr id="509" name="災害復旧事業費最大値テキスト">
          <a:extLst>
            <a:ext uri="{FF2B5EF4-FFF2-40B4-BE49-F238E27FC236}">
              <a16:creationId xmlns:a16="http://schemas.microsoft.com/office/drawing/2014/main" id="{00000000-0008-0000-0600-0000FD010000}"/>
            </a:ext>
          </a:extLst>
        </xdr:cNvPr>
        <xdr:cNvSpPr txBox="1"/>
      </xdr:nvSpPr>
      <xdr:spPr>
        <a:xfrm>
          <a:off x="16370300" y="5281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20188</xdr:rowOff>
    </xdr:from>
    <xdr:to>
      <xdr:col>86</xdr:col>
      <xdr:colOff>25400</xdr:colOff>
      <xdr:row>32</xdr:row>
      <xdr:rowOff>20188</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6230600" y="5506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121778</xdr:rowOff>
    </xdr:from>
    <xdr:to>
      <xdr:col>85</xdr:col>
      <xdr:colOff>127000</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5481300" y="6636878"/>
          <a:ext cx="838200" cy="17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7101</xdr:rowOff>
    </xdr:from>
    <xdr:ext cx="469744" cy="259045"/>
    <xdr:sp macro="" textlink="">
      <xdr:nvSpPr>
        <xdr:cNvPr id="512" name="災害復旧事業費平均値テキスト">
          <a:extLst>
            <a:ext uri="{FF2B5EF4-FFF2-40B4-BE49-F238E27FC236}">
              <a16:creationId xmlns:a16="http://schemas.microsoft.com/office/drawing/2014/main" id="{00000000-0008-0000-0600-000000020000}"/>
            </a:ext>
          </a:extLst>
        </xdr:cNvPr>
        <xdr:cNvSpPr txBox="1"/>
      </xdr:nvSpPr>
      <xdr:spPr>
        <a:xfrm>
          <a:off x="16370300" y="63507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155674</xdr:rowOff>
    </xdr:from>
    <xdr:to>
      <xdr:col>85</xdr:col>
      <xdr:colOff>177800</xdr:colOff>
      <xdr:row>38</xdr:row>
      <xdr:rowOff>85824</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6268700" y="6499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103850</xdr:rowOff>
    </xdr:from>
    <xdr:to>
      <xdr:col>81</xdr:col>
      <xdr:colOff>101600</xdr:colOff>
      <xdr:row>38</xdr:row>
      <xdr:rowOff>34000</xdr:rowOff>
    </xdr:to>
    <xdr:sp macro="" textlink="">
      <xdr:nvSpPr>
        <xdr:cNvPr id="515" name="フローチャート: 判断 514">
          <a:extLst>
            <a:ext uri="{FF2B5EF4-FFF2-40B4-BE49-F238E27FC236}">
              <a16:creationId xmlns:a16="http://schemas.microsoft.com/office/drawing/2014/main" id="{00000000-0008-0000-0600-000003020000}"/>
            </a:ext>
          </a:extLst>
        </xdr:cNvPr>
        <xdr:cNvSpPr/>
      </xdr:nvSpPr>
      <xdr:spPr>
        <a:xfrm>
          <a:off x="15430500" y="644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50527</xdr:rowOff>
    </xdr:from>
    <xdr:ext cx="469744"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5246428" y="622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102342</xdr:rowOff>
    </xdr:from>
    <xdr:to>
      <xdr:col>76</xdr:col>
      <xdr:colOff>165100</xdr:colOff>
      <xdr:row>38</xdr:row>
      <xdr:rowOff>32492</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4541500" y="644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49019</xdr:rowOff>
    </xdr:from>
    <xdr:ext cx="469744"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4357428" y="622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140381</xdr:rowOff>
    </xdr:from>
    <xdr:to>
      <xdr:col>72</xdr:col>
      <xdr:colOff>38100</xdr:colOff>
      <xdr:row>38</xdr:row>
      <xdr:rowOff>70531</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3652500" y="6484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87058</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3468428" y="6259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110937</xdr:rowOff>
    </xdr:from>
    <xdr:to>
      <xdr:col>67</xdr:col>
      <xdr:colOff>101600</xdr:colOff>
      <xdr:row>38</xdr:row>
      <xdr:rowOff>41087</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2763500" y="645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57614</xdr:rowOff>
    </xdr:from>
    <xdr:ext cx="469744"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2579428" y="6229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70978</xdr:rowOff>
    </xdr:from>
    <xdr:to>
      <xdr:col>85</xdr:col>
      <xdr:colOff>177800</xdr:colOff>
      <xdr:row>39</xdr:row>
      <xdr:rowOff>1128</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6268700" y="6586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157355</xdr:rowOff>
    </xdr:from>
    <xdr:ext cx="378565" cy="259045"/>
    <xdr:sp macro="" textlink="">
      <xdr:nvSpPr>
        <xdr:cNvPr id="531" name="災害復旧事業費該当値テキスト">
          <a:extLst>
            <a:ext uri="{FF2B5EF4-FFF2-40B4-BE49-F238E27FC236}">
              <a16:creationId xmlns:a16="http://schemas.microsoft.com/office/drawing/2014/main" id="{00000000-0008-0000-0600-000013020000}"/>
            </a:ext>
          </a:extLst>
        </xdr:cNvPr>
        <xdr:cNvSpPr txBox="1"/>
      </xdr:nvSpPr>
      <xdr:spPr>
        <a:xfrm>
          <a:off x="16370300" y="65010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9" name="直線コネクタ 548">
          <a:extLst>
            <a:ext uri="{FF2B5EF4-FFF2-40B4-BE49-F238E27FC236}">
              <a16:creationId xmlns:a16="http://schemas.microsoft.com/office/drawing/2014/main" id="{00000000-0008-0000-0600-00002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4" name="失業対策事業費グラフ枠">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6" name="失業対策事業費最小値テキスト">
          <a:extLst>
            <a:ext uri="{FF2B5EF4-FFF2-40B4-BE49-F238E27FC236}">
              <a16:creationId xmlns:a16="http://schemas.microsoft.com/office/drawing/2014/main" id="{00000000-0008-0000-0600-00002C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8" name="失業対策事業費最大値テキスト">
          <a:extLst>
            <a:ext uri="{FF2B5EF4-FFF2-40B4-BE49-F238E27FC236}">
              <a16:creationId xmlns:a16="http://schemas.microsoft.com/office/drawing/2014/main" id="{00000000-0008-0000-0600-00002E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1" name="失業対策事業費平均値テキスト">
          <a:extLst>
            <a:ext uri="{FF2B5EF4-FFF2-40B4-BE49-F238E27FC236}">
              <a16:creationId xmlns:a16="http://schemas.microsoft.com/office/drawing/2014/main" id="{00000000-0008-0000-0600-000031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4" name="フローチャート: 判断 563">
          <a:extLst>
            <a:ext uri="{FF2B5EF4-FFF2-40B4-BE49-F238E27FC236}">
              <a16:creationId xmlns:a16="http://schemas.microsoft.com/office/drawing/2014/main" id="{00000000-0008-0000-0600-000034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0" name="失業対策事業費該当値テキスト">
          <a:extLst>
            <a:ext uri="{FF2B5EF4-FFF2-40B4-BE49-F238E27FC236}">
              <a16:creationId xmlns:a16="http://schemas.microsoft.com/office/drawing/2014/main" id="{00000000-0008-0000-0600-000044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7" name="公債費グラフ枠">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102415</xdr:rowOff>
    </xdr:from>
    <xdr:to>
      <xdr:col>85</xdr:col>
      <xdr:colOff>126364</xdr:colOff>
      <xdr:row>77</xdr:row>
      <xdr:rowOff>137522</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flipV="1">
          <a:off x="16317595" y="12103915"/>
          <a:ext cx="1269" cy="1235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141349</xdr:rowOff>
    </xdr:from>
    <xdr:ext cx="534377" cy="259045"/>
    <xdr:sp macro="" textlink="">
      <xdr:nvSpPr>
        <xdr:cNvPr id="609" name="公債費最小値テキスト">
          <a:extLst>
            <a:ext uri="{FF2B5EF4-FFF2-40B4-BE49-F238E27FC236}">
              <a16:creationId xmlns:a16="http://schemas.microsoft.com/office/drawing/2014/main" id="{00000000-0008-0000-0600-000061020000}"/>
            </a:ext>
          </a:extLst>
        </xdr:cNvPr>
        <xdr:cNvSpPr txBox="1"/>
      </xdr:nvSpPr>
      <xdr:spPr>
        <a:xfrm>
          <a:off x="16370300" y="13342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137522</xdr:rowOff>
    </xdr:from>
    <xdr:to>
      <xdr:col>86</xdr:col>
      <xdr:colOff>25400</xdr:colOff>
      <xdr:row>77</xdr:row>
      <xdr:rowOff>137522</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6230600" y="13339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49092</xdr:rowOff>
    </xdr:from>
    <xdr:ext cx="599010" cy="259045"/>
    <xdr:sp macro="" textlink="">
      <xdr:nvSpPr>
        <xdr:cNvPr id="611" name="公債費最大値テキスト">
          <a:extLst>
            <a:ext uri="{FF2B5EF4-FFF2-40B4-BE49-F238E27FC236}">
              <a16:creationId xmlns:a16="http://schemas.microsoft.com/office/drawing/2014/main" id="{00000000-0008-0000-0600-000063020000}"/>
            </a:ext>
          </a:extLst>
        </xdr:cNvPr>
        <xdr:cNvSpPr txBox="1"/>
      </xdr:nvSpPr>
      <xdr:spPr>
        <a:xfrm>
          <a:off x="16370300" y="11879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102415</xdr:rowOff>
    </xdr:from>
    <xdr:to>
      <xdr:col>86</xdr:col>
      <xdr:colOff>25400</xdr:colOff>
      <xdr:row>70</xdr:row>
      <xdr:rowOff>102415</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6230600" y="12103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13170</xdr:rowOff>
    </xdr:from>
    <xdr:to>
      <xdr:col>85</xdr:col>
      <xdr:colOff>127000</xdr:colOff>
      <xdr:row>77</xdr:row>
      <xdr:rowOff>15393</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5481300" y="13214820"/>
          <a:ext cx="838200" cy="2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143146</xdr:rowOff>
    </xdr:from>
    <xdr:ext cx="534377" cy="259045"/>
    <xdr:sp macro="" textlink="">
      <xdr:nvSpPr>
        <xdr:cNvPr id="614" name="公債費平均値テキスト">
          <a:extLst>
            <a:ext uri="{FF2B5EF4-FFF2-40B4-BE49-F238E27FC236}">
              <a16:creationId xmlns:a16="http://schemas.microsoft.com/office/drawing/2014/main" id="{00000000-0008-0000-0600-000066020000}"/>
            </a:ext>
          </a:extLst>
        </xdr:cNvPr>
        <xdr:cNvSpPr txBox="1"/>
      </xdr:nvSpPr>
      <xdr:spPr>
        <a:xfrm>
          <a:off x="16370300" y="128304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120269</xdr:rowOff>
    </xdr:from>
    <xdr:to>
      <xdr:col>85</xdr:col>
      <xdr:colOff>177800</xdr:colOff>
      <xdr:row>76</xdr:row>
      <xdr:rowOff>50419</xdr:rowOff>
    </xdr:to>
    <xdr:sp macro="" textlink="">
      <xdr:nvSpPr>
        <xdr:cNvPr id="615" name="フローチャート: 判断 614">
          <a:extLst>
            <a:ext uri="{FF2B5EF4-FFF2-40B4-BE49-F238E27FC236}">
              <a16:creationId xmlns:a16="http://schemas.microsoft.com/office/drawing/2014/main" id="{00000000-0008-0000-0600-000067020000}"/>
            </a:ext>
          </a:extLst>
        </xdr:cNvPr>
        <xdr:cNvSpPr/>
      </xdr:nvSpPr>
      <xdr:spPr>
        <a:xfrm>
          <a:off x="16268700" y="12979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4369</xdr:rowOff>
    </xdr:from>
    <xdr:to>
      <xdr:col>81</xdr:col>
      <xdr:colOff>50800</xdr:colOff>
      <xdr:row>77</xdr:row>
      <xdr:rowOff>13170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4592300" y="13206019"/>
          <a:ext cx="889000" cy="8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128219</xdr:rowOff>
    </xdr:from>
    <xdr:to>
      <xdr:col>81</xdr:col>
      <xdr:colOff>101600</xdr:colOff>
      <xdr:row>76</xdr:row>
      <xdr:rowOff>58369</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5430500" y="12986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74896</xdr:rowOff>
    </xdr:from>
    <xdr:ext cx="534377"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5214111" y="12762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4369</xdr:rowOff>
    </xdr:from>
    <xdr:to>
      <xdr:col>76</xdr:col>
      <xdr:colOff>114300</xdr:colOff>
      <xdr:row>77</xdr:row>
      <xdr:rowOff>10953</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3703300" y="13206019"/>
          <a:ext cx="889000" cy="6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147188</xdr:rowOff>
    </xdr:from>
    <xdr:to>
      <xdr:col>76</xdr:col>
      <xdr:colOff>165100</xdr:colOff>
      <xdr:row>76</xdr:row>
      <xdr:rowOff>77338</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4541500" y="13005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93864</xdr:rowOff>
    </xdr:from>
    <xdr:ext cx="534377"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4325111" y="12781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9770</xdr:rowOff>
    </xdr:from>
    <xdr:to>
      <xdr:col>71</xdr:col>
      <xdr:colOff>177800</xdr:colOff>
      <xdr:row>77</xdr:row>
      <xdr:rowOff>10953</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814300" y="13211420"/>
          <a:ext cx="889000" cy="1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158057</xdr:rowOff>
    </xdr:from>
    <xdr:to>
      <xdr:col>72</xdr:col>
      <xdr:colOff>38100</xdr:colOff>
      <xdr:row>76</xdr:row>
      <xdr:rowOff>88207</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3652500" y="13016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104734</xdr:rowOff>
    </xdr:from>
    <xdr:ext cx="534377"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3436111" y="12792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8576</xdr:rowOff>
    </xdr:from>
    <xdr:to>
      <xdr:col>67</xdr:col>
      <xdr:colOff>101600</xdr:colOff>
      <xdr:row>76</xdr:row>
      <xdr:rowOff>110176</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2763500" y="1303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126702</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2547111" y="12814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136043</xdr:rowOff>
    </xdr:from>
    <xdr:to>
      <xdr:col>85</xdr:col>
      <xdr:colOff>177800</xdr:colOff>
      <xdr:row>77</xdr:row>
      <xdr:rowOff>66193</xdr:rowOff>
    </xdr:to>
    <xdr:sp macro="" textlink="">
      <xdr:nvSpPr>
        <xdr:cNvPr id="632" name="楕円 631">
          <a:extLst>
            <a:ext uri="{FF2B5EF4-FFF2-40B4-BE49-F238E27FC236}">
              <a16:creationId xmlns:a16="http://schemas.microsoft.com/office/drawing/2014/main" id="{00000000-0008-0000-0600-000078020000}"/>
            </a:ext>
          </a:extLst>
        </xdr:cNvPr>
        <xdr:cNvSpPr/>
      </xdr:nvSpPr>
      <xdr:spPr>
        <a:xfrm>
          <a:off x="16268700" y="1316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50970</xdr:rowOff>
    </xdr:from>
    <xdr:ext cx="534377" cy="259045"/>
    <xdr:sp macro="" textlink="">
      <xdr:nvSpPr>
        <xdr:cNvPr id="633" name="公債費該当値テキスト">
          <a:extLst>
            <a:ext uri="{FF2B5EF4-FFF2-40B4-BE49-F238E27FC236}">
              <a16:creationId xmlns:a16="http://schemas.microsoft.com/office/drawing/2014/main" id="{00000000-0008-0000-0600-000079020000}"/>
            </a:ext>
          </a:extLst>
        </xdr:cNvPr>
        <xdr:cNvSpPr txBox="1"/>
      </xdr:nvSpPr>
      <xdr:spPr>
        <a:xfrm>
          <a:off x="16370300" y="13081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133820</xdr:rowOff>
    </xdr:from>
    <xdr:to>
      <xdr:col>81</xdr:col>
      <xdr:colOff>101600</xdr:colOff>
      <xdr:row>77</xdr:row>
      <xdr:rowOff>63970</xdr:rowOff>
    </xdr:to>
    <xdr:sp macro="" textlink="">
      <xdr:nvSpPr>
        <xdr:cNvPr id="634" name="楕円 633">
          <a:extLst>
            <a:ext uri="{FF2B5EF4-FFF2-40B4-BE49-F238E27FC236}">
              <a16:creationId xmlns:a16="http://schemas.microsoft.com/office/drawing/2014/main" id="{00000000-0008-0000-0600-00007A020000}"/>
            </a:ext>
          </a:extLst>
        </xdr:cNvPr>
        <xdr:cNvSpPr/>
      </xdr:nvSpPr>
      <xdr:spPr>
        <a:xfrm>
          <a:off x="15430500" y="1316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55097</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14111" y="13256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125019</xdr:rowOff>
    </xdr:from>
    <xdr:to>
      <xdr:col>76</xdr:col>
      <xdr:colOff>165100</xdr:colOff>
      <xdr:row>77</xdr:row>
      <xdr:rowOff>55169</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4541500" y="13155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46296</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325111" y="13247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131603</xdr:rowOff>
    </xdr:from>
    <xdr:to>
      <xdr:col>72</xdr:col>
      <xdr:colOff>38100</xdr:colOff>
      <xdr:row>77</xdr:row>
      <xdr:rowOff>61753</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3652500" y="13161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52880</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36111" y="13254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130420</xdr:rowOff>
    </xdr:from>
    <xdr:to>
      <xdr:col>67</xdr:col>
      <xdr:colOff>101600</xdr:colOff>
      <xdr:row>77</xdr:row>
      <xdr:rowOff>60570</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2763500" y="13160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51697</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47111" y="13253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2" name="正方形/長方形 641">
          <a:extLst>
            <a:ext uri="{FF2B5EF4-FFF2-40B4-BE49-F238E27FC236}">
              <a16:creationId xmlns:a16="http://schemas.microsoft.com/office/drawing/2014/main" id="{00000000-0008-0000-0600-00008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1" name="直線コネクタ 650">
          <a:extLst>
            <a:ext uri="{FF2B5EF4-FFF2-40B4-BE49-F238E27FC236}">
              <a16:creationId xmlns:a16="http://schemas.microsoft.com/office/drawing/2014/main" id="{00000000-0008-0000-0600-00008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2" name="直線コネクタ 651">
          <a:extLst>
            <a:ext uri="{FF2B5EF4-FFF2-40B4-BE49-F238E27FC236}">
              <a16:creationId xmlns:a16="http://schemas.microsoft.com/office/drawing/2014/main" id="{00000000-0008-0000-0600-00008C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4" name="積立金グラフ枠">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143011</xdr:rowOff>
    </xdr:from>
    <xdr:to>
      <xdr:col>85</xdr:col>
      <xdr:colOff>126364</xdr:colOff>
      <xdr:row>99</xdr:row>
      <xdr:rowOff>39551</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flipV="1">
          <a:off x="16317595" y="15744961"/>
          <a:ext cx="1269" cy="1268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43378</xdr:rowOff>
    </xdr:from>
    <xdr:ext cx="469744" cy="259045"/>
    <xdr:sp macro="" textlink="">
      <xdr:nvSpPr>
        <xdr:cNvPr id="666" name="積立金最小値テキスト">
          <a:extLst>
            <a:ext uri="{FF2B5EF4-FFF2-40B4-BE49-F238E27FC236}">
              <a16:creationId xmlns:a16="http://schemas.microsoft.com/office/drawing/2014/main" id="{00000000-0008-0000-0600-00009A020000}"/>
            </a:ext>
          </a:extLst>
        </xdr:cNvPr>
        <xdr:cNvSpPr txBox="1"/>
      </xdr:nvSpPr>
      <xdr:spPr>
        <a:xfrm>
          <a:off x="16370300" y="17016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39551</xdr:rowOff>
    </xdr:from>
    <xdr:to>
      <xdr:col>86</xdr:col>
      <xdr:colOff>25400</xdr:colOff>
      <xdr:row>99</xdr:row>
      <xdr:rowOff>39551</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6230600" y="170131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89688</xdr:rowOff>
    </xdr:from>
    <xdr:ext cx="599010" cy="259045"/>
    <xdr:sp macro="" textlink="">
      <xdr:nvSpPr>
        <xdr:cNvPr id="668" name="積立金最大値テキスト">
          <a:extLst>
            <a:ext uri="{FF2B5EF4-FFF2-40B4-BE49-F238E27FC236}">
              <a16:creationId xmlns:a16="http://schemas.microsoft.com/office/drawing/2014/main" id="{00000000-0008-0000-0600-00009C020000}"/>
            </a:ext>
          </a:extLst>
        </xdr:cNvPr>
        <xdr:cNvSpPr txBox="1"/>
      </xdr:nvSpPr>
      <xdr:spPr>
        <a:xfrm>
          <a:off x="16370300" y="155201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143011</xdr:rowOff>
    </xdr:from>
    <xdr:to>
      <xdr:col>86</xdr:col>
      <xdr:colOff>25400</xdr:colOff>
      <xdr:row>91</xdr:row>
      <xdr:rowOff>143011</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5744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163193</xdr:rowOff>
    </xdr:from>
    <xdr:to>
      <xdr:col>85</xdr:col>
      <xdr:colOff>127000</xdr:colOff>
      <xdr:row>98</xdr:row>
      <xdr:rowOff>57279</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5481300" y="16793843"/>
          <a:ext cx="838200" cy="65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158515</xdr:rowOff>
    </xdr:from>
    <xdr:ext cx="534377" cy="259045"/>
    <xdr:sp macro="" textlink="">
      <xdr:nvSpPr>
        <xdr:cNvPr id="671" name="積立金平均値テキスト">
          <a:extLst>
            <a:ext uri="{FF2B5EF4-FFF2-40B4-BE49-F238E27FC236}">
              <a16:creationId xmlns:a16="http://schemas.microsoft.com/office/drawing/2014/main" id="{00000000-0008-0000-0600-00009F020000}"/>
            </a:ext>
          </a:extLst>
        </xdr:cNvPr>
        <xdr:cNvSpPr txBox="1"/>
      </xdr:nvSpPr>
      <xdr:spPr>
        <a:xfrm>
          <a:off x="16370300" y="167891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8638</xdr:rowOff>
    </xdr:from>
    <xdr:to>
      <xdr:col>85</xdr:col>
      <xdr:colOff>177800</xdr:colOff>
      <xdr:row>98</xdr:row>
      <xdr:rowOff>110238</xdr:rowOff>
    </xdr:to>
    <xdr:sp macro="" textlink="">
      <xdr:nvSpPr>
        <xdr:cNvPr id="672" name="フローチャート: 判断 671">
          <a:extLst>
            <a:ext uri="{FF2B5EF4-FFF2-40B4-BE49-F238E27FC236}">
              <a16:creationId xmlns:a16="http://schemas.microsoft.com/office/drawing/2014/main" id="{00000000-0008-0000-0600-0000A0020000}"/>
            </a:ext>
          </a:extLst>
        </xdr:cNvPr>
        <xdr:cNvSpPr/>
      </xdr:nvSpPr>
      <xdr:spPr>
        <a:xfrm>
          <a:off x="16268700" y="16810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163193</xdr:rowOff>
    </xdr:from>
    <xdr:to>
      <xdr:col>81</xdr:col>
      <xdr:colOff>50800</xdr:colOff>
      <xdr:row>98</xdr:row>
      <xdr:rowOff>153408</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4592300" y="16793843"/>
          <a:ext cx="889000" cy="161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4607</xdr:rowOff>
    </xdr:from>
    <xdr:to>
      <xdr:col>81</xdr:col>
      <xdr:colOff>101600</xdr:colOff>
      <xdr:row>98</xdr:row>
      <xdr:rowOff>106207</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5430500" y="16806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97334</xdr:rowOff>
    </xdr:from>
    <xdr:ext cx="534377"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5214111" y="16899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153408</xdr:rowOff>
    </xdr:from>
    <xdr:to>
      <xdr:col>76</xdr:col>
      <xdr:colOff>114300</xdr:colOff>
      <xdr:row>99</xdr:row>
      <xdr:rowOff>37481</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3703300" y="16955508"/>
          <a:ext cx="889000" cy="55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160860</xdr:rowOff>
    </xdr:from>
    <xdr:to>
      <xdr:col>76</xdr:col>
      <xdr:colOff>165100</xdr:colOff>
      <xdr:row>98</xdr:row>
      <xdr:rowOff>91010</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4541500" y="1679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107537</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4325111" y="16566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30604</xdr:rowOff>
    </xdr:from>
    <xdr:to>
      <xdr:col>71</xdr:col>
      <xdr:colOff>177800</xdr:colOff>
      <xdr:row>99</xdr:row>
      <xdr:rowOff>37481</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814300" y="17004154"/>
          <a:ext cx="889000" cy="6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60947</xdr:rowOff>
    </xdr:from>
    <xdr:to>
      <xdr:col>72</xdr:col>
      <xdr:colOff>38100</xdr:colOff>
      <xdr:row>98</xdr:row>
      <xdr:rowOff>162547</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3652500" y="16863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7624</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3436111" y="16638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67233</xdr:rowOff>
    </xdr:from>
    <xdr:to>
      <xdr:col>67</xdr:col>
      <xdr:colOff>101600</xdr:colOff>
      <xdr:row>98</xdr:row>
      <xdr:rowOff>168833</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2763500" y="16869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13910</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2547111" y="16644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6479</xdr:rowOff>
    </xdr:from>
    <xdr:to>
      <xdr:col>85</xdr:col>
      <xdr:colOff>177800</xdr:colOff>
      <xdr:row>98</xdr:row>
      <xdr:rowOff>108079</xdr:rowOff>
    </xdr:to>
    <xdr:sp macro="" textlink="">
      <xdr:nvSpPr>
        <xdr:cNvPr id="689" name="楕円 688">
          <a:extLst>
            <a:ext uri="{FF2B5EF4-FFF2-40B4-BE49-F238E27FC236}">
              <a16:creationId xmlns:a16="http://schemas.microsoft.com/office/drawing/2014/main" id="{00000000-0008-0000-0600-0000B1020000}"/>
            </a:ext>
          </a:extLst>
        </xdr:cNvPr>
        <xdr:cNvSpPr/>
      </xdr:nvSpPr>
      <xdr:spPr>
        <a:xfrm>
          <a:off x="16268700" y="16808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29356</xdr:rowOff>
    </xdr:from>
    <xdr:ext cx="534377" cy="259045"/>
    <xdr:sp macro="" textlink="">
      <xdr:nvSpPr>
        <xdr:cNvPr id="690" name="積立金該当値テキスト">
          <a:extLst>
            <a:ext uri="{FF2B5EF4-FFF2-40B4-BE49-F238E27FC236}">
              <a16:creationId xmlns:a16="http://schemas.microsoft.com/office/drawing/2014/main" id="{00000000-0008-0000-0600-0000B2020000}"/>
            </a:ext>
          </a:extLst>
        </xdr:cNvPr>
        <xdr:cNvSpPr txBox="1"/>
      </xdr:nvSpPr>
      <xdr:spPr>
        <a:xfrm>
          <a:off x="16370300" y="16660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112393</xdr:rowOff>
    </xdr:from>
    <xdr:to>
      <xdr:col>81</xdr:col>
      <xdr:colOff>101600</xdr:colOff>
      <xdr:row>98</xdr:row>
      <xdr:rowOff>42543</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5430500" y="16743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59070</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4111" y="16518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102608</xdr:rowOff>
    </xdr:from>
    <xdr:to>
      <xdr:col>76</xdr:col>
      <xdr:colOff>165100</xdr:colOff>
      <xdr:row>99</xdr:row>
      <xdr:rowOff>32758</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4541500" y="1690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23885</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25111" y="16997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158131</xdr:rowOff>
    </xdr:from>
    <xdr:to>
      <xdr:col>72</xdr:col>
      <xdr:colOff>38100</xdr:colOff>
      <xdr:row>99</xdr:row>
      <xdr:rowOff>88281</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3652500" y="16960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79408</xdr:rowOff>
    </xdr:from>
    <xdr:ext cx="469744"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68428" y="17052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151254</xdr:rowOff>
    </xdr:from>
    <xdr:to>
      <xdr:col>67</xdr:col>
      <xdr:colOff>101600</xdr:colOff>
      <xdr:row>99</xdr:row>
      <xdr:rowOff>81404</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2763500" y="16953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72531</xdr:rowOff>
    </xdr:from>
    <xdr:ext cx="469744"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79428" y="17046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09" name="直線コネクタ 708">
          <a:extLst>
            <a:ext uri="{FF2B5EF4-FFF2-40B4-BE49-F238E27FC236}">
              <a16:creationId xmlns:a16="http://schemas.microsoft.com/office/drawing/2014/main" id="{00000000-0008-0000-0600-0000C5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9" name="投資及び出資金グラフ枠">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86116</xdr:rowOff>
    </xdr:from>
    <xdr:to>
      <xdr:col>116</xdr:col>
      <xdr:colOff>62864</xdr:colOff>
      <xdr:row>38</xdr:row>
      <xdr:rowOff>139700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flipV="1">
          <a:off x="22159595" y="5229616"/>
          <a:ext cx="1269" cy="1425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1" name="投資及び出資金最小値テキスト">
          <a:extLst>
            <a:ext uri="{FF2B5EF4-FFF2-40B4-BE49-F238E27FC236}">
              <a16:creationId xmlns:a16="http://schemas.microsoft.com/office/drawing/2014/main" id="{00000000-0008-0000-0600-0000D1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32793</xdr:rowOff>
    </xdr:from>
    <xdr:ext cx="534377" cy="259045"/>
    <xdr:sp macro="" textlink="">
      <xdr:nvSpPr>
        <xdr:cNvPr id="723" name="投資及び出資金最大値テキスト">
          <a:extLst>
            <a:ext uri="{FF2B5EF4-FFF2-40B4-BE49-F238E27FC236}">
              <a16:creationId xmlns:a16="http://schemas.microsoft.com/office/drawing/2014/main" id="{00000000-0008-0000-0600-0000D3020000}"/>
            </a:ext>
          </a:extLst>
        </xdr:cNvPr>
        <xdr:cNvSpPr txBox="1"/>
      </xdr:nvSpPr>
      <xdr:spPr>
        <a:xfrm>
          <a:off x="22212300" y="5004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86116</xdr:rowOff>
    </xdr:from>
    <xdr:to>
      <xdr:col>116</xdr:col>
      <xdr:colOff>152400</xdr:colOff>
      <xdr:row>30</xdr:row>
      <xdr:rowOff>86116</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22072600" y="5229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111777</xdr:rowOff>
    </xdr:from>
    <xdr:ext cx="469744" cy="259045"/>
    <xdr:sp macro="" textlink="">
      <xdr:nvSpPr>
        <xdr:cNvPr id="726" name="投資及び出資金平均値テキスト">
          <a:extLst>
            <a:ext uri="{FF2B5EF4-FFF2-40B4-BE49-F238E27FC236}">
              <a16:creationId xmlns:a16="http://schemas.microsoft.com/office/drawing/2014/main" id="{00000000-0008-0000-0600-0000D6020000}"/>
            </a:ext>
          </a:extLst>
        </xdr:cNvPr>
        <xdr:cNvSpPr txBox="1"/>
      </xdr:nvSpPr>
      <xdr:spPr>
        <a:xfrm>
          <a:off x="22212300" y="62839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88900</xdr:rowOff>
    </xdr:from>
    <xdr:to>
      <xdr:col>116</xdr:col>
      <xdr:colOff>114300</xdr:colOff>
      <xdr:row>38</xdr:row>
      <xdr:rowOff>19050</xdr:rowOff>
    </xdr:to>
    <xdr:sp macro="" textlink="">
      <xdr:nvSpPr>
        <xdr:cNvPr id="727" name="フローチャート: 判断 726">
          <a:extLst>
            <a:ext uri="{FF2B5EF4-FFF2-40B4-BE49-F238E27FC236}">
              <a16:creationId xmlns:a16="http://schemas.microsoft.com/office/drawing/2014/main" id="{00000000-0008-0000-0600-0000D7020000}"/>
            </a:ext>
          </a:extLst>
        </xdr:cNvPr>
        <xdr:cNvSpPr/>
      </xdr:nvSpPr>
      <xdr:spPr>
        <a:xfrm>
          <a:off x="22110700" y="643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105725</xdr:rowOff>
    </xdr:from>
    <xdr:to>
      <xdr:col>112</xdr:col>
      <xdr:colOff>38100</xdr:colOff>
      <xdr:row>38</xdr:row>
      <xdr:rowOff>35875</xdr:rowOff>
    </xdr:to>
    <xdr:sp macro="" textlink="">
      <xdr:nvSpPr>
        <xdr:cNvPr id="729" name="フローチャート: 判断 728">
          <a:extLst>
            <a:ext uri="{FF2B5EF4-FFF2-40B4-BE49-F238E27FC236}">
              <a16:creationId xmlns:a16="http://schemas.microsoft.com/office/drawing/2014/main" id="{00000000-0008-0000-0600-0000D9020000}"/>
            </a:ext>
          </a:extLst>
        </xdr:cNvPr>
        <xdr:cNvSpPr/>
      </xdr:nvSpPr>
      <xdr:spPr>
        <a:xfrm>
          <a:off x="21272500" y="6449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52402</xdr:rowOff>
    </xdr:from>
    <xdr:ext cx="469744"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21088428" y="6224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82408</xdr:rowOff>
    </xdr:from>
    <xdr:to>
      <xdr:col>107</xdr:col>
      <xdr:colOff>101600</xdr:colOff>
      <xdr:row>38</xdr:row>
      <xdr:rowOff>12557</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0383500" y="642605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29085</xdr:rowOff>
    </xdr:from>
    <xdr:ext cx="469744"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20199428" y="6201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63754</xdr:rowOff>
    </xdr:from>
    <xdr:to>
      <xdr:col>102</xdr:col>
      <xdr:colOff>165100</xdr:colOff>
      <xdr:row>37</xdr:row>
      <xdr:rowOff>165354</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19494500" y="6407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10431</xdr:rowOff>
    </xdr:from>
    <xdr:ext cx="469744"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9310428" y="6182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51135</xdr:rowOff>
    </xdr:from>
    <xdr:to>
      <xdr:col>98</xdr:col>
      <xdr:colOff>38100</xdr:colOff>
      <xdr:row>37</xdr:row>
      <xdr:rowOff>152735</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18605500" y="639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169262</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8421428" y="6170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4" name="楕円 743">
          <a:extLst>
            <a:ext uri="{FF2B5EF4-FFF2-40B4-BE49-F238E27FC236}">
              <a16:creationId xmlns:a16="http://schemas.microsoft.com/office/drawing/2014/main" id="{00000000-0008-0000-0600-0000E8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45" name="投資及び出資金該当値テキスト">
          <a:extLst>
            <a:ext uri="{FF2B5EF4-FFF2-40B4-BE49-F238E27FC236}">
              <a16:creationId xmlns:a16="http://schemas.microsoft.com/office/drawing/2014/main" id="{00000000-0008-0000-0600-0000E9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46" name="楕円 745">
          <a:extLst>
            <a:ext uri="{FF2B5EF4-FFF2-40B4-BE49-F238E27FC236}">
              <a16:creationId xmlns:a16="http://schemas.microsoft.com/office/drawing/2014/main" id="{00000000-0008-0000-0600-0000EA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4" name="正方形/長方形 753">
          <a:extLst>
            <a:ext uri="{FF2B5EF4-FFF2-40B4-BE49-F238E27FC236}">
              <a16:creationId xmlns:a16="http://schemas.microsoft.com/office/drawing/2014/main" id="{00000000-0008-0000-0600-0000F2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5" name="正方形/長方形 754">
          <a:extLst>
            <a:ext uri="{FF2B5EF4-FFF2-40B4-BE49-F238E27FC236}">
              <a16:creationId xmlns:a16="http://schemas.microsoft.com/office/drawing/2014/main" id="{00000000-0008-0000-0600-0000F3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3" name="直線コネクタ 762">
          <a:extLst>
            <a:ext uri="{FF2B5EF4-FFF2-40B4-BE49-F238E27FC236}">
              <a16:creationId xmlns:a16="http://schemas.microsoft.com/office/drawing/2014/main" id="{00000000-0008-0000-0600-0000FB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4" name="直線コネクタ 763">
          <a:extLst>
            <a:ext uri="{FF2B5EF4-FFF2-40B4-BE49-F238E27FC236}">
              <a16:creationId xmlns:a16="http://schemas.microsoft.com/office/drawing/2014/main" id="{00000000-0008-0000-0600-0000FC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6" name="貸付金グラフ枠">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146215</xdr:rowOff>
    </xdr:from>
    <xdr:to>
      <xdr:col>116</xdr:col>
      <xdr:colOff>62864</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flipV="1">
          <a:off x="22159595" y="8547265"/>
          <a:ext cx="1269" cy="16127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78" name="貸付金最小値テキスト">
          <a:extLst>
            <a:ext uri="{FF2B5EF4-FFF2-40B4-BE49-F238E27FC236}">
              <a16:creationId xmlns:a16="http://schemas.microsoft.com/office/drawing/2014/main" id="{00000000-0008-0000-0600-00000A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92892</xdr:rowOff>
    </xdr:from>
    <xdr:ext cx="534377" cy="259045"/>
    <xdr:sp macro="" textlink="">
      <xdr:nvSpPr>
        <xdr:cNvPr id="780" name="貸付金最大値テキスト">
          <a:extLst>
            <a:ext uri="{FF2B5EF4-FFF2-40B4-BE49-F238E27FC236}">
              <a16:creationId xmlns:a16="http://schemas.microsoft.com/office/drawing/2014/main" id="{00000000-0008-0000-0600-00000C030000}"/>
            </a:ext>
          </a:extLst>
        </xdr:cNvPr>
        <xdr:cNvSpPr txBox="1"/>
      </xdr:nvSpPr>
      <xdr:spPr>
        <a:xfrm>
          <a:off x="22212300" y="8322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146215</xdr:rowOff>
    </xdr:from>
    <xdr:to>
      <xdr:col>116</xdr:col>
      <xdr:colOff>152400</xdr:colOff>
      <xdr:row>49</xdr:row>
      <xdr:rowOff>146215</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2072600" y="8547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93946</xdr:rowOff>
    </xdr:from>
    <xdr:ext cx="469744" cy="259045"/>
    <xdr:sp macro="" textlink="">
      <xdr:nvSpPr>
        <xdr:cNvPr id="783" name="貸付金平均値テキスト">
          <a:extLst>
            <a:ext uri="{FF2B5EF4-FFF2-40B4-BE49-F238E27FC236}">
              <a16:creationId xmlns:a16="http://schemas.microsoft.com/office/drawing/2014/main" id="{00000000-0008-0000-0600-00000F030000}"/>
            </a:ext>
          </a:extLst>
        </xdr:cNvPr>
        <xdr:cNvSpPr txBox="1"/>
      </xdr:nvSpPr>
      <xdr:spPr>
        <a:xfrm>
          <a:off x="22212300" y="98665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71069</xdr:rowOff>
    </xdr:from>
    <xdr:to>
      <xdr:col>116</xdr:col>
      <xdr:colOff>114300</xdr:colOff>
      <xdr:row>59</xdr:row>
      <xdr:rowOff>1219</xdr:rowOff>
    </xdr:to>
    <xdr:sp macro="" textlink="">
      <xdr:nvSpPr>
        <xdr:cNvPr id="784" name="フローチャート: 判断 783">
          <a:extLst>
            <a:ext uri="{FF2B5EF4-FFF2-40B4-BE49-F238E27FC236}">
              <a16:creationId xmlns:a16="http://schemas.microsoft.com/office/drawing/2014/main" id="{00000000-0008-0000-0600-000010030000}"/>
            </a:ext>
          </a:extLst>
        </xdr:cNvPr>
        <xdr:cNvSpPr/>
      </xdr:nvSpPr>
      <xdr:spPr>
        <a:xfrm>
          <a:off x="22110700" y="10015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55638</xdr:rowOff>
    </xdr:from>
    <xdr:to>
      <xdr:col>112</xdr:col>
      <xdr:colOff>38100</xdr:colOff>
      <xdr:row>58</xdr:row>
      <xdr:rowOff>157238</xdr:rowOff>
    </xdr:to>
    <xdr:sp macro=""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1272500" y="9999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2315</xdr:rowOff>
    </xdr:from>
    <xdr:ext cx="469744"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21088428" y="9774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55829</xdr:rowOff>
    </xdr:from>
    <xdr:to>
      <xdr:col>107</xdr:col>
      <xdr:colOff>101600</xdr:colOff>
      <xdr:row>58</xdr:row>
      <xdr:rowOff>157429</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0383500" y="9999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2506</xdr:rowOff>
    </xdr:from>
    <xdr:ext cx="469744"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20199428" y="9775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58420</xdr:rowOff>
    </xdr:from>
    <xdr:to>
      <xdr:col>102</xdr:col>
      <xdr:colOff>165100</xdr:colOff>
      <xdr:row>58</xdr:row>
      <xdr:rowOff>160020</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19494500" y="10002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5097</xdr:rowOff>
    </xdr:from>
    <xdr:ext cx="469744"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9310428" y="9777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75336</xdr:rowOff>
    </xdr:from>
    <xdr:to>
      <xdr:col>98</xdr:col>
      <xdr:colOff>38100</xdr:colOff>
      <xdr:row>59</xdr:row>
      <xdr:rowOff>5486</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18605500" y="100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22013</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8421428" y="9794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1" name="楕円 800">
          <a:extLst>
            <a:ext uri="{FF2B5EF4-FFF2-40B4-BE49-F238E27FC236}">
              <a16:creationId xmlns:a16="http://schemas.microsoft.com/office/drawing/2014/main" id="{00000000-0008-0000-0600-000021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02" name="貸付金該当値テキスト">
          <a:extLst>
            <a:ext uri="{FF2B5EF4-FFF2-40B4-BE49-F238E27FC236}">
              <a16:creationId xmlns:a16="http://schemas.microsoft.com/office/drawing/2014/main" id="{00000000-0008-0000-0600-000022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03" name="楕円 802">
          <a:extLst>
            <a:ext uri="{FF2B5EF4-FFF2-40B4-BE49-F238E27FC236}">
              <a16:creationId xmlns:a16="http://schemas.microsoft.com/office/drawing/2014/main" id="{00000000-0008-0000-0600-000023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1" name="正方形/長方形 810">
          <a:extLst>
            <a:ext uri="{FF2B5EF4-FFF2-40B4-BE49-F238E27FC236}">
              <a16:creationId xmlns:a16="http://schemas.microsoft.com/office/drawing/2014/main" id="{00000000-0008-0000-0600-00002B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2" name="正方形/長方形 811">
          <a:extLst>
            <a:ext uri="{FF2B5EF4-FFF2-40B4-BE49-F238E27FC236}">
              <a16:creationId xmlns:a16="http://schemas.microsoft.com/office/drawing/2014/main" id="{00000000-0008-0000-0600-00002C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0" name="直線コネクタ 819">
          <a:extLst>
            <a:ext uri="{FF2B5EF4-FFF2-40B4-BE49-F238E27FC236}">
              <a16:creationId xmlns:a16="http://schemas.microsoft.com/office/drawing/2014/main" id="{00000000-0008-0000-0600-000034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1" name="直線コネクタ 820">
          <a:extLst>
            <a:ext uri="{FF2B5EF4-FFF2-40B4-BE49-F238E27FC236}">
              <a16:creationId xmlns:a16="http://schemas.microsoft.com/office/drawing/2014/main" id="{00000000-0008-0000-0600-000035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3" name="直線コネクタ 822">
          <a:extLst>
            <a:ext uri="{FF2B5EF4-FFF2-40B4-BE49-F238E27FC236}">
              <a16:creationId xmlns:a16="http://schemas.microsoft.com/office/drawing/2014/main" id="{00000000-0008-0000-0600-000037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5" name="繰出金グラフ枠">
          <a:extLst>
            <a:ext uri="{FF2B5EF4-FFF2-40B4-BE49-F238E27FC236}">
              <a16:creationId xmlns:a16="http://schemas.microsoft.com/office/drawing/2014/main" id="{00000000-0008-0000-0600-000043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79317</xdr:rowOff>
    </xdr:from>
    <xdr:to>
      <xdr:col>116</xdr:col>
      <xdr:colOff>62864</xdr:colOff>
      <xdr:row>79</xdr:row>
      <xdr:rowOff>66429</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flipV="1">
          <a:off x="22159595" y="12080817"/>
          <a:ext cx="1269" cy="15301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70256</xdr:rowOff>
    </xdr:from>
    <xdr:ext cx="469744" cy="259045"/>
    <xdr:sp macro="" textlink="">
      <xdr:nvSpPr>
        <xdr:cNvPr id="837" name="繰出金最小値テキスト">
          <a:extLst>
            <a:ext uri="{FF2B5EF4-FFF2-40B4-BE49-F238E27FC236}">
              <a16:creationId xmlns:a16="http://schemas.microsoft.com/office/drawing/2014/main" id="{00000000-0008-0000-0600-000045030000}"/>
            </a:ext>
          </a:extLst>
        </xdr:cNvPr>
        <xdr:cNvSpPr txBox="1"/>
      </xdr:nvSpPr>
      <xdr:spPr>
        <a:xfrm>
          <a:off x="22212300" y="13614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66429</xdr:rowOff>
    </xdr:from>
    <xdr:to>
      <xdr:col>116</xdr:col>
      <xdr:colOff>152400</xdr:colOff>
      <xdr:row>79</xdr:row>
      <xdr:rowOff>66429</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22072600" y="13610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25994</xdr:rowOff>
    </xdr:from>
    <xdr:ext cx="599010" cy="259045"/>
    <xdr:sp macro="" textlink="">
      <xdr:nvSpPr>
        <xdr:cNvPr id="839" name="繰出金最大値テキスト">
          <a:extLst>
            <a:ext uri="{FF2B5EF4-FFF2-40B4-BE49-F238E27FC236}">
              <a16:creationId xmlns:a16="http://schemas.microsoft.com/office/drawing/2014/main" id="{00000000-0008-0000-0600-000047030000}"/>
            </a:ext>
          </a:extLst>
        </xdr:cNvPr>
        <xdr:cNvSpPr txBox="1"/>
      </xdr:nvSpPr>
      <xdr:spPr>
        <a:xfrm>
          <a:off x="22212300" y="11856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143,547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79317</xdr:rowOff>
    </xdr:from>
    <xdr:to>
      <xdr:col>116</xdr:col>
      <xdr:colOff>152400</xdr:colOff>
      <xdr:row>70</xdr:row>
      <xdr:rowOff>79317</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22072600" y="12080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121324</xdr:rowOff>
    </xdr:from>
    <xdr:to>
      <xdr:col>116</xdr:col>
      <xdr:colOff>63500</xdr:colOff>
      <xdr:row>76</xdr:row>
      <xdr:rowOff>144185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flipV="1">
          <a:off x="21323300" y="13151524"/>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115054</xdr:rowOff>
    </xdr:from>
    <xdr:ext cx="534377" cy="259045"/>
    <xdr:sp macro="" textlink="">
      <xdr:nvSpPr>
        <xdr:cNvPr id="842" name="繰出金平均値テキスト">
          <a:extLst>
            <a:ext uri="{FF2B5EF4-FFF2-40B4-BE49-F238E27FC236}">
              <a16:creationId xmlns:a16="http://schemas.microsoft.com/office/drawing/2014/main" id="{00000000-0008-0000-0600-00004A030000}"/>
            </a:ext>
          </a:extLst>
        </xdr:cNvPr>
        <xdr:cNvSpPr txBox="1"/>
      </xdr:nvSpPr>
      <xdr:spPr>
        <a:xfrm>
          <a:off x="22212300" y="128023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92177</xdr:rowOff>
    </xdr:from>
    <xdr:to>
      <xdr:col>116</xdr:col>
      <xdr:colOff>114300</xdr:colOff>
      <xdr:row>76</xdr:row>
      <xdr:rowOff>22327</xdr:rowOff>
    </xdr:to>
    <xdr:sp macro="" textlink="">
      <xdr:nvSpPr>
        <xdr:cNvPr id="843" name="フローチャート: 判断 842">
          <a:extLst>
            <a:ext uri="{FF2B5EF4-FFF2-40B4-BE49-F238E27FC236}">
              <a16:creationId xmlns:a16="http://schemas.microsoft.com/office/drawing/2014/main" id="{00000000-0008-0000-0600-00004B030000}"/>
            </a:ext>
          </a:extLst>
        </xdr:cNvPr>
        <xdr:cNvSpPr/>
      </xdr:nvSpPr>
      <xdr:spPr>
        <a:xfrm>
          <a:off x="22110700" y="12950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144185</xdr:rowOff>
    </xdr:from>
    <xdr:to>
      <xdr:col>111</xdr:col>
      <xdr:colOff>177800</xdr:colOff>
      <xdr:row>76</xdr:row>
      <xdr:rowOff>165706</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0434300" y="13174385"/>
          <a:ext cx="889000" cy="21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69360</xdr:rowOff>
    </xdr:from>
    <xdr:to>
      <xdr:col>112</xdr:col>
      <xdr:colOff>38100</xdr:colOff>
      <xdr:row>75</xdr:row>
      <xdr:rowOff>170960</xdr:rowOff>
    </xdr:to>
    <xdr:sp macro="" textlink="">
      <xdr:nvSpPr>
        <xdr:cNvPr id="845" name="フローチャート: 判断 844">
          <a:extLst>
            <a:ext uri="{FF2B5EF4-FFF2-40B4-BE49-F238E27FC236}">
              <a16:creationId xmlns:a16="http://schemas.microsoft.com/office/drawing/2014/main" id="{00000000-0008-0000-0600-00004D030000}"/>
            </a:ext>
          </a:extLst>
        </xdr:cNvPr>
        <xdr:cNvSpPr/>
      </xdr:nvSpPr>
      <xdr:spPr>
        <a:xfrm>
          <a:off x="21272500" y="1292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16037</xdr:rowOff>
    </xdr:from>
    <xdr:ext cx="534377"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21056111" y="12703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165706</xdr:rowOff>
    </xdr:from>
    <xdr:to>
      <xdr:col>107</xdr:col>
      <xdr:colOff>50800</xdr:colOff>
      <xdr:row>76</xdr:row>
      <xdr:rowOff>167198</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19545300" y="13195906"/>
          <a:ext cx="889000" cy="1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76381</xdr:rowOff>
    </xdr:from>
    <xdr:to>
      <xdr:col>107</xdr:col>
      <xdr:colOff>101600</xdr:colOff>
      <xdr:row>76</xdr:row>
      <xdr:rowOff>6531</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0383500" y="12935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23058</xdr:rowOff>
    </xdr:from>
    <xdr:ext cx="534377"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20167111" y="12710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41218</xdr:rowOff>
    </xdr:from>
    <xdr:to>
      <xdr:col>102</xdr:col>
      <xdr:colOff>114300</xdr:colOff>
      <xdr:row>76</xdr:row>
      <xdr:rowOff>167198</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656300" y="13071418"/>
          <a:ext cx="889000" cy="125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73910</xdr:rowOff>
    </xdr:from>
    <xdr:to>
      <xdr:col>102</xdr:col>
      <xdr:colOff>165100</xdr:colOff>
      <xdr:row>76</xdr:row>
      <xdr:rowOff>4060</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19494500" y="1293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20587</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9278111" y="12707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103639</xdr:rowOff>
    </xdr:from>
    <xdr:to>
      <xdr:col>98</xdr:col>
      <xdr:colOff>38100</xdr:colOff>
      <xdr:row>76</xdr:row>
      <xdr:rowOff>33790</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18605500" y="1296238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50316</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8389111" y="12737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70524</xdr:rowOff>
    </xdr:from>
    <xdr:to>
      <xdr:col>116</xdr:col>
      <xdr:colOff>114300</xdr:colOff>
      <xdr:row>77</xdr:row>
      <xdr:rowOff>674</xdr:rowOff>
    </xdr:to>
    <xdr:sp macro="" textlink="">
      <xdr:nvSpPr>
        <xdr:cNvPr id="860" name="楕円 859">
          <a:extLst>
            <a:ext uri="{FF2B5EF4-FFF2-40B4-BE49-F238E27FC236}">
              <a16:creationId xmlns:a16="http://schemas.microsoft.com/office/drawing/2014/main" id="{00000000-0008-0000-0600-00005C030000}"/>
            </a:ext>
          </a:extLst>
        </xdr:cNvPr>
        <xdr:cNvSpPr/>
      </xdr:nvSpPr>
      <xdr:spPr>
        <a:xfrm>
          <a:off x="22110700" y="13100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48951</xdr:rowOff>
    </xdr:from>
    <xdr:ext cx="534377" cy="259045"/>
    <xdr:sp macro="" textlink="">
      <xdr:nvSpPr>
        <xdr:cNvPr id="861" name="繰出金該当値テキスト">
          <a:extLst>
            <a:ext uri="{FF2B5EF4-FFF2-40B4-BE49-F238E27FC236}">
              <a16:creationId xmlns:a16="http://schemas.microsoft.com/office/drawing/2014/main" id="{00000000-0008-0000-0600-00005D030000}"/>
            </a:ext>
          </a:extLst>
        </xdr:cNvPr>
        <xdr:cNvSpPr txBox="1"/>
      </xdr:nvSpPr>
      <xdr:spPr>
        <a:xfrm>
          <a:off x="22212300" y="13079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93385</xdr:rowOff>
    </xdr:from>
    <xdr:to>
      <xdr:col>112</xdr:col>
      <xdr:colOff>38100</xdr:colOff>
      <xdr:row>77</xdr:row>
      <xdr:rowOff>23535</xdr:rowOff>
    </xdr:to>
    <xdr:sp macro="" textlink="">
      <xdr:nvSpPr>
        <xdr:cNvPr id="862" name="楕円 861">
          <a:extLst>
            <a:ext uri="{FF2B5EF4-FFF2-40B4-BE49-F238E27FC236}">
              <a16:creationId xmlns:a16="http://schemas.microsoft.com/office/drawing/2014/main" id="{00000000-0008-0000-0600-00005E030000}"/>
            </a:ext>
          </a:extLst>
        </xdr:cNvPr>
        <xdr:cNvSpPr/>
      </xdr:nvSpPr>
      <xdr:spPr>
        <a:xfrm>
          <a:off x="21272500" y="1312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14662</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056111" y="13216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114906</xdr:rowOff>
    </xdr:from>
    <xdr:to>
      <xdr:col>107</xdr:col>
      <xdr:colOff>101600</xdr:colOff>
      <xdr:row>77</xdr:row>
      <xdr:rowOff>45056</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0383500" y="13145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36183</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167111" y="13237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116398</xdr:rowOff>
    </xdr:from>
    <xdr:to>
      <xdr:col>102</xdr:col>
      <xdr:colOff>165100</xdr:colOff>
      <xdr:row>77</xdr:row>
      <xdr:rowOff>46548</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19494500" y="13146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37675</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78111" y="13239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161868</xdr:rowOff>
    </xdr:from>
    <xdr:to>
      <xdr:col>98</xdr:col>
      <xdr:colOff>38100</xdr:colOff>
      <xdr:row>76</xdr:row>
      <xdr:rowOff>92018</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18605500" y="13020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83145</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89111" y="13113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0" name="正方形/長方形 869">
          <a:extLst>
            <a:ext uri="{FF2B5EF4-FFF2-40B4-BE49-F238E27FC236}">
              <a16:creationId xmlns:a16="http://schemas.microsoft.com/office/drawing/2014/main" id="{00000000-0008-0000-0600-000066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1" name="正方形/長方形 870">
          <a:extLst>
            <a:ext uri="{FF2B5EF4-FFF2-40B4-BE49-F238E27FC236}">
              <a16:creationId xmlns:a16="http://schemas.microsoft.com/office/drawing/2014/main" id="{00000000-0008-0000-0600-000067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9" name="直線コネクタ 878">
          <a:extLst>
            <a:ext uri="{FF2B5EF4-FFF2-40B4-BE49-F238E27FC236}">
              <a16:creationId xmlns:a16="http://schemas.microsoft.com/office/drawing/2014/main" id="{00000000-0008-0000-0600-00006F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0" name="直線コネクタ 879">
          <a:extLst>
            <a:ext uri="{FF2B5EF4-FFF2-40B4-BE49-F238E27FC236}">
              <a16:creationId xmlns:a16="http://schemas.microsoft.com/office/drawing/2014/main" id="{00000000-0008-0000-0600-00007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4" name="前年度繰上充用金グラフ枠">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6" name="前年度繰上充用金最小値テキスト">
          <a:extLst>
            <a:ext uri="{FF2B5EF4-FFF2-40B4-BE49-F238E27FC236}">
              <a16:creationId xmlns:a16="http://schemas.microsoft.com/office/drawing/2014/main" id="{00000000-0008-0000-0600-000076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8" name="前年度繰上充用金最大値テキスト">
          <a:extLst>
            <a:ext uri="{FF2B5EF4-FFF2-40B4-BE49-F238E27FC236}">
              <a16:creationId xmlns:a16="http://schemas.microsoft.com/office/drawing/2014/main" id="{00000000-0008-0000-0600-000078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1" name="前年度繰上充用金平均値テキスト">
          <a:extLst>
            <a:ext uri="{FF2B5EF4-FFF2-40B4-BE49-F238E27FC236}">
              <a16:creationId xmlns:a16="http://schemas.microsoft.com/office/drawing/2014/main" id="{00000000-0008-0000-0600-00007B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2" name="フローチャート: 判断 891">
          <a:extLst>
            <a:ext uri="{FF2B5EF4-FFF2-40B4-BE49-F238E27FC236}">
              <a16:creationId xmlns:a16="http://schemas.microsoft.com/office/drawing/2014/main" id="{00000000-0008-0000-0600-00007C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4" name="フローチャート: 判断 893">
          <a:extLst>
            <a:ext uri="{FF2B5EF4-FFF2-40B4-BE49-F238E27FC236}">
              <a16:creationId xmlns:a16="http://schemas.microsoft.com/office/drawing/2014/main" id="{00000000-0008-0000-0600-00007E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楕円 908">
          <a:extLst>
            <a:ext uri="{FF2B5EF4-FFF2-40B4-BE49-F238E27FC236}">
              <a16:creationId xmlns:a16="http://schemas.microsoft.com/office/drawing/2014/main" id="{00000000-0008-0000-0600-00008D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0" name="前年度繰上充用金該当値テキスト">
          <a:extLst>
            <a:ext uri="{FF2B5EF4-FFF2-40B4-BE49-F238E27FC236}">
              <a16:creationId xmlns:a16="http://schemas.microsoft.com/office/drawing/2014/main" id="{00000000-0008-0000-0600-00008E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1" name="楕円 910">
          <a:extLst>
            <a:ext uri="{FF2B5EF4-FFF2-40B4-BE49-F238E27FC236}">
              <a16:creationId xmlns:a16="http://schemas.microsoft.com/office/drawing/2014/main" id="{00000000-0008-0000-0600-00008F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9" name="正方形/長方形 918">
          <a:extLst>
            <a:ext uri="{FF2B5EF4-FFF2-40B4-BE49-F238E27FC236}">
              <a16:creationId xmlns:a16="http://schemas.microsoft.com/office/drawing/2014/main" id="{00000000-0008-0000-0600-00009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0" name="正方形/長方形 919">
          <a:extLst>
            <a:ext uri="{FF2B5EF4-FFF2-40B4-BE49-F238E27FC236}">
              <a16:creationId xmlns:a16="http://schemas.microsoft.com/office/drawing/2014/main" id="{00000000-0008-0000-0600-00009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481,277</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人件費は、住民一人当たり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93,969</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円となり、類似団体内平均値を下回る水準で推移している。これは、類似団体と比較して、人口</a:t>
          </a:r>
          <a:r>
            <a:rPr kumimoji="1" lang="en-US" altLang="ja-JP" sz="1300">
              <a:solidFill>
                <a:schemeClr val="tx1"/>
              </a:solidFill>
              <a:latin typeface="ＭＳ Ｐゴシック" panose="020B0600070205080204" pitchFamily="50" charset="-128"/>
              <a:ea typeface="ＭＳ Ｐゴシック" panose="020B0600070205080204" pitchFamily="50" charset="-128"/>
            </a:rPr>
            <a:t>1,000</a:t>
          </a:r>
          <a:r>
            <a:rPr kumimoji="1" lang="ja-JP" altLang="en-US" sz="1300">
              <a:solidFill>
                <a:schemeClr val="tx1"/>
              </a:solidFill>
              <a:latin typeface="ＭＳ Ｐゴシック" panose="020B0600070205080204" pitchFamily="50" charset="-128"/>
              <a:ea typeface="ＭＳ Ｐゴシック" panose="020B0600070205080204" pitchFamily="50" charset="-128"/>
            </a:rPr>
            <a:t>人当たり職員数が少ないことが影響している。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扶助費は、住民一人当たり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101,550</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円となり、類似団体内平均値を上回る水準で推移している。これは、高齢者施策や障がい児者施策に係る給付費等が増加し続けていることなどが影響している。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普通建設事業費は、住民一人当たり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19,256</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円となり、類似団体平均値を大きく下回る水準となっている。令和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2</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年度から令和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3</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年度にかけて新規整備費が膨らんだ生涯学習施設整備事業が令和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4</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年度に完了し、今後は他施設の更新整備費を平準化していく必要がある。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　積立金は、住民一人当たり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41,633</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円となり、令和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4</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年度以降、類似団体平均値を上回る水準となっている。これは、ふるさと納税の促進により増加した寄附金を、基金に積み立てたことなどが影響している。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大阪府太子町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12,813
12,673
14.17
6,370,183
6,166,607
164,494
3,473,227
3,985,376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87693</xdr:rowOff>
    </xdr:from>
    <xdr:to>
      <xdr:col>24</xdr:col>
      <xdr:colOff>62865</xdr:colOff>
      <xdr:row>38</xdr:row>
      <xdr:rowOff>95504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02643"/>
          <a:ext cx="1270" cy="1207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99331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14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95504</xdr:rowOff>
    </xdr:from>
    <xdr:to>
      <xdr:col>24</xdr:col>
      <xdr:colOff>152400</xdr:colOff>
      <xdr:row>38</xdr:row>
      <xdr:rowOff>95504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10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34370</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77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10,973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87693</xdr:rowOff>
    </xdr:from>
    <xdr:to>
      <xdr:col>24</xdr:col>
      <xdr:colOff>152400</xdr:colOff>
      <xdr:row>31</xdr:row>
      <xdr:rowOff>87693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02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143891</xdr:rowOff>
    </xdr:from>
    <xdr:to>
      <xdr:col>24</xdr:col>
      <xdr:colOff>63500</xdr:colOff>
      <xdr:row>35</xdr:row>
      <xdr:rowOff>154178</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5973191"/>
          <a:ext cx="838200" cy="181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108856</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1096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130429</xdr:rowOff>
    </xdr:from>
    <xdr:to>
      <xdr:col>24</xdr:col>
      <xdr:colOff>114300</xdr:colOff>
      <xdr:row>36</xdr:row>
      <xdr:rowOff>60579</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31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143891</xdr:rowOff>
    </xdr:from>
    <xdr:to>
      <xdr:col>19</xdr:col>
      <xdr:colOff>177800</xdr:colOff>
      <xdr:row>35</xdr:row>
      <xdr:rowOff>165036</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5973191"/>
          <a:ext cx="889000" cy="192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144716</xdr:rowOff>
    </xdr:from>
    <xdr:to>
      <xdr:col>20</xdr:col>
      <xdr:colOff>38100</xdr:colOff>
      <xdr:row>36</xdr:row>
      <xdr:rowOff>74866</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45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65993</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238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165036</xdr:rowOff>
    </xdr:from>
    <xdr:to>
      <xdr:col>15</xdr:col>
      <xdr:colOff>50800</xdr:colOff>
      <xdr:row>36</xdr:row>
      <xdr:rowOff>54928</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165786"/>
          <a:ext cx="889000" cy="61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12509</xdr:rowOff>
    </xdr:from>
    <xdr:to>
      <xdr:col>15</xdr:col>
      <xdr:colOff>101600</xdr:colOff>
      <xdr:row>36</xdr:row>
      <xdr:rowOff>114109</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84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105236</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77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143701</xdr:rowOff>
    </xdr:from>
    <xdr:to>
      <xdr:col>10</xdr:col>
      <xdr:colOff>114300</xdr:colOff>
      <xdr:row>36</xdr:row>
      <xdr:rowOff>54928</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144451"/>
          <a:ext cx="889000" cy="82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12128</xdr:rowOff>
    </xdr:from>
    <xdr:to>
      <xdr:col>10</xdr:col>
      <xdr:colOff>165100</xdr:colOff>
      <xdr:row>36</xdr:row>
      <xdr:rowOff>113728</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84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104855</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277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81090</xdr:rowOff>
    </xdr:from>
    <xdr:to>
      <xdr:col>6</xdr:col>
      <xdr:colOff>38100</xdr:colOff>
      <xdr:row>36</xdr:row>
      <xdr:rowOff>11240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81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27767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857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103378</xdr:rowOff>
    </xdr:from>
    <xdr:to>
      <xdr:col>24</xdr:col>
      <xdr:colOff>114300</xdr:colOff>
      <xdr:row>36</xdr:row>
      <xdr:rowOff>33528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104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126255</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955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93091</xdr:rowOff>
    </xdr:from>
    <xdr:to>
      <xdr:col>20</xdr:col>
      <xdr:colOff>38100</xdr:colOff>
      <xdr:row>35</xdr:row>
      <xdr:rowOff>23241</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922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39768</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697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114236</xdr:rowOff>
    </xdr:from>
    <xdr:to>
      <xdr:col>15</xdr:col>
      <xdr:colOff>101600</xdr:colOff>
      <xdr:row>36</xdr:row>
      <xdr:rowOff>44386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114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60913</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890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4128</xdr:rowOff>
    </xdr:from>
    <xdr:to>
      <xdr:col>10</xdr:col>
      <xdr:colOff>165100</xdr:colOff>
      <xdr:row>36</xdr:row>
      <xdr:rowOff>105728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176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122255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951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92901</xdr:rowOff>
    </xdr:from>
    <xdr:to>
      <xdr:col>6</xdr:col>
      <xdr:colOff>38100</xdr:colOff>
      <xdr:row>36</xdr:row>
      <xdr:rowOff>23051</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93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14178</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186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44376</xdr:rowOff>
    </xdr:from>
    <xdr:to>
      <xdr:col>24</xdr:col>
      <xdr:colOff>62865</xdr:colOff>
      <xdr:row>58</xdr:row>
      <xdr:rowOff>14432</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616876"/>
          <a:ext cx="1270" cy="1341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18259</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62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14432</xdr:rowOff>
    </xdr:from>
    <xdr:to>
      <xdr:col>24</xdr:col>
      <xdr:colOff>152400</xdr:colOff>
      <xdr:row>58</xdr:row>
      <xdr:rowOff>14432</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58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162503</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921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641,699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44376</xdr:rowOff>
    </xdr:from>
    <xdr:to>
      <xdr:col>24</xdr:col>
      <xdr:colOff>152400</xdr:colOff>
      <xdr:row>50</xdr:row>
      <xdr:rowOff>44376</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616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33</xdr:rowOff>
    </xdr:from>
    <xdr:to>
      <xdr:col>24</xdr:col>
      <xdr:colOff>63500</xdr:colOff>
      <xdr:row>57</xdr:row>
      <xdr:rowOff>51396</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9772683"/>
          <a:ext cx="838200" cy="51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131494</xdr:rowOff>
    </xdr:from>
    <xdr:ext cx="599010"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5612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108617</xdr:rowOff>
    </xdr:from>
    <xdr:to>
      <xdr:col>24</xdr:col>
      <xdr:colOff>114300</xdr:colOff>
      <xdr:row>57</xdr:row>
      <xdr:rowOff>38767</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709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33</xdr:rowOff>
    </xdr:from>
    <xdr:to>
      <xdr:col>19</xdr:col>
      <xdr:colOff>177800</xdr:colOff>
      <xdr:row>57</xdr:row>
      <xdr:rowOff>127767</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9772683"/>
          <a:ext cx="889000" cy="127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112485</xdr:rowOff>
    </xdr:from>
    <xdr:to>
      <xdr:col>20</xdr:col>
      <xdr:colOff>38100</xdr:colOff>
      <xdr:row>57</xdr:row>
      <xdr:rowOff>42635</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713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59162</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9488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78607</xdr:rowOff>
    </xdr:from>
    <xdr:to>
      <xdr:col>15</xdr:col>
      <xdr:colOff>50800</xdr:colOff>
      <xdr:row>57</xdr:row>
      <xdr:rowOff>127767</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679807"/>
          <a:ext cx="889000" cy="220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108665</xdr:rowOff>
    </xdr:from>
    <xdr:to>
      <xdr:col>15</xdr:col>
      <xdr:colOff>101600</xdr:colOff>
      <xdr:row>57</xdr:row>
      <xdr:rowOff>38815</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709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55342</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9485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78607</xdr:rowOff>
    </xdr:from>
    <xdr:to>
      <xdr:col>10</xdr:col>
      <xdr:colOff>114300</xdr:colOff>
      <xdr:row>57</xdr:row>
      <xdr:rowOff>156018</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679807"/>
          <a:ext cx="889000" cy="248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78300</xdr:rowOff>
    </xdr:from>
    <xdr:to>
      <xdr:col>10</xdr:col>
      <xdr:colOff>165100</xdr:colOff>
      <xdr:row>56</xdr:row>
      <xdr:rowOff>8450</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508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24977</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283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149799</xdr:rowOff>
    </xdr:from>
    <xdr:to>
      <xdr:col>6</xdr:col>
      <xdr:colOff>38100</xdr:colOff>
      <xdr:row>57</xdr:row>
      <xdr:rowOff>79949</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750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96476</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9526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596</xdr:rowOff>
    </xdr:from>
    <xdr:to>
      <xdr:col>24</xdr:col>
      <xdr:colOff>114300</xdr:colOff>
      <xdr:row>57</xdr:row>
      <xdr:rowOff>102196</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773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150473</xdr:rowOff>
    </xdr:from>
    <xdr:ext cx="599010"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751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120683</xdr:rowOff>
    </xdr:from>
    <xdr:to>
      <xdr:col>20</xdr:col>
      <xdr:colOff>38100</xdr:colOff>
      <xdr:row>57</xdr:row>
      <xdr:rowOff>50833</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721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41960</xdr:rowOff>
    </xdr:from>
    <xdr:ext cx="59901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497795" y="9814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76967</xdr:rowOff>
    </xdr:from>
    <xdr:to>
      <xdr:col>15</xdr:col>
      <xdr:colOff>101600</xdr:colOff>
      <xdr:row>58</xdr:row>
      <xdr:rowOff>7117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849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169694</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942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27807</xdr:rowOff>
    </xdr:from>
    <xdr:to>
      <xdr:col>10</xdr:col>
      <xdr:colOff>165100</xdr:colOff>
      <xdr:row>56</xdr:row>
      <xdr:rowOff>129407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629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120534</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7217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105218</xdr:rowOff>
    </xdr:from>
    <xdr:to>
      <xdr:col>6</xdr:col>
      <xdr:colOff>38100</xdr:colOff>
      <xdr:row>58</xdr:row>
      <xdr:rowOff>35368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877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26495</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970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a:extLst>
            <a:ext uri="{FF2B5EF4-FFF2-40B4-BE49-F238E27FC236}">
              <a16:creationId xmlns:a16="http://schemas.microsoft.com/office/drawing/2014/main" id="{00000000-0008-0000-07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150691</xdr:rowOff>
    </xdr:from>
    <xdr:to>
      <xdr:col>24</xdr:col>
      <xdr:colOff>62865</xdr:colOff>
      <xdr:row>77</xdr:row>
      <xdr:rowOff>168934</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flipV="1">
          <a:off x="4633595" y="12323641"/>
          <a:ext cx="1270" cy="1046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1311</xdr:rowOff>
    </xdr:from>
    <xdr:ext cx="599010" cy="259045"/>
    <xdr:sp macro="" textlink="">
      <xdr:nvSpPr>
        <xdr:cNvPr id="168" name="民生費最小値テキスト">
          <a:extLst>
            <a:ext uri="{FF2B5EF4-FFF2-40B4-BE49-F238E27FC236}">
              <a16:creationId xmlns:a16="http://schemas.microsoft.com/office/drawing/2014/main" id="{00000000-0008-0000-0700-0000A8000000}"/>
            </a:ext>
          </a:extLst>
        </xdr:cNvPr>
        <xdr:cNvSpPr txBox="1"/>
      </xdr:nvSpPr>
      <xdr:spPr>
        <a:xfrm>
          <a:off x="4686300" y="133744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168934</xdr:rowOff>
    </xdr:from>
    <xdr:to>
      <xdr:col>24</xdr:col>
      <xdr:colOff>152400</xdr:colOff>
      <xdr:row>77</xdr:row>
      <xdr:rowOff>168934</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3370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97368</xdr:rowOff>
    </xdr:from>
    <xdr:ext cx="599010" cy="259045"/>
    <xdr:sp macro="" textlink="">
      <xdr:nvSpPr>
        <xdr:cNvPr id="170" name="民生費最大値テキスト">
          <a:extLst>
            <a:ext uri="{FF2B5EF4-FFF2-40B4-BE49-F238E27FC236}">
              <a16:creationId xmlns:a16="http://schemas.microsoft.com/office/drawing/2014/main" id="{00000000-0008-0000-0700-0000AA000000}"/>
            </a:ext>
          </a:extLst>
        </xdr:cNvPr>
        <xdr:cNvSpPr txBox="1"/>
      </xdr:nvSpPr>
      <xdr:spPr>
        <a:xfrm>
          <a:off x="4686300" y="12098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360,096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150691</xdr:rowOff>
    </xdr:from>
    <xdr:to>
      <xdr:col>24</xdr:col>
      <xdr:colOff>152400</xdr:colOff>
      <xdr:row>71</xdr:row>
      <xdr:rowOff>150691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2323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137139</xdr:rowOff>
    </xdr:from>
    <xdr:to>
      <xdr:col>24</xdr:col>
      <xdr:colOff>63500</xdr:colOff>
      <xdr:row>77</xdr:row>
      <xdr:rowOff>25958</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3797300" y="13167339"/>
          <a:ext cx="838200" cy="60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21132</xdr:rowOff>
    </xdr:from>
    <xdr:ext cx="599010" cy="259045"/>
    <xdr:sp macro="" textlink="">
      <xdr:nvSpPr>
        <xdr:cNvPr id="173" name="民生費平均値テキスト">
          <a:extLst>
            <a:ext uri="{FF2B5EF4-FFF2-40B4-BE49-F238E27FC236}">
              <a16:creationId xmlns:a16="http://schemas.microsoft.com/office/drawing/2014/main" id="{00000000-0008-0000-0700-0000AD000000}"/>
            </a:ext>
          </a:extLst>
        </xdr:cNvPr>
        <xdr:cNvSpPr txBox="1"/>
      </xdr:nvSpPr>
      <xdr:spPr>
        <a:xfrm>
          <a:off x="4686300" y="1287988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169706</xdr:rowOff>
    </xdr:from>
    <xdr:to>
      <xdr:col>24</xdr:col>
      <xdr:colOff>114300</xdr:colOff>
      <xdr:row>76</xdr:row>
      <xdr:rowOff>99856</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4584700" y="13028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170593</xdr:rowOff>
    </xdr:from>
    <xdr:to>
      <xdr:col>19</xdr:col>
      <xdr:colOff>177800</xdr:colOff>
      <xdr:row>77</xdr:row>
      <xdr:rowOff>25958</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2908300" y="13200793"/>
          <a:ext cx="889000" cy="26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44647</xdr:rowOff>
    </xdr:from>
    <xdr:to>
      <xdr:col>20</xdr:col>
      <xdr:colOff>38100</xdr:colOff>
      <xdr:row>76</xdr:row>
      <xdr:rowOff>146247</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3746500" y="13074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162775</xdr:rowOff>
    </xdr:from>
    <xdr:ext cx="599010" cy="259045"/>
    <xdr:sp macro="" textlink="">
      <xdr:nvSpPr>
        <xdr:cNvPr id="177" name="テキスト ボックス 176">
          <a:extLst>
            <a:ext uri="{FF2B5EF4-FFF2-40B4-BE49-F238E27FC236}">
              <a16:creationId xmlns:a16="http://schemas.microsoft.com/office/drawing/2014/main" id="{00000000-0008-0000-0700-0000B1000000}"/>
            </a:ext>
          </a:extLst>
        </xdr:cNvPr>
        <xdr:cNvSpPr txBox="1"/>
      </xdr:nvSpPr>
      <xdr:spPr>
        <a:xfrm>
          <a:off x="3497795" y="12850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170593</xdr:rowOff>
    </xdr:from>
    <xdr:to>
      <xdr:col>15</xdr:col>
      <xdr:colOff>50800</xdr:colOff>
      <xdr:row>77</xdr:row>
      <xdr:rowOff>120603</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019300" y="13200793"/>
          <a:ext cx="889000" cy="12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14728</xdr:rowOff>
    </xdr:from>
    <xdr:to>
      <xdr:col>15</xdr:col>
      <xdr:colOff>101600</xdr:colOff>
      <xdr:row>76</xdr:row>
      <xdr:rowOff>116328</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2857500" y="13044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132856</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2608795" y="12820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120603</xdr:rowOff>
    </xdr:from>
    <xdr:to>
      <xdr:col>10</xdr:col>
      <xdr:colOff>114300</xdr:colOff>
      <xdr:row>77</xdr:row>
      <xdr:rowOff>139632</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1130300" y="13322253"/>
          <a:ext cx="889000" cy="19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131936</xdr:rowOff>
    </xdr:from>
    <xdr:to>
      <xdr:col>10</xdr:col>
      <xdr:colOff>165100</xdr:colOff>
      <xdr:row>77</xdr:row>
      <xdr:rowOff>62086</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968500" y="13162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78613</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1719795" y="12937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684</xdr:rowOff>
    </xdr:from>
    <xdr:to>
      <xdr:col>6</xdr:col>
      <xdr:colOff>38100</xdr:colOff>
      <xdr:row>77</xdr:row>
      <xdr:rowOff>102284</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079500" y="13202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118811</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830795" y="12977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86339</xdr:rowOff>
    </xdr:from>
    <xdr:to>
      <xdr:col>24</xdr:col>
      <xdr:colOff>114300</xdr:colOff>
      <xdr:row>77</xdr:row>
      <xdr:rowOff>16489</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4584700" y="13116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64766</xdr:rowOff>
    </xdr:from>
    <xdr:ext cx="599010" cy="259045"/>
    <xdr:sp macro="" textlink="">
      <xdr:nvSpPr>
        <xdr:cNvPr id="192" name="民生費該当値テキスト">
          <a:extLst>
            <a:ext uri="{FF2B5EF4-FFF2-40B4-BE49-F238E27FC236}">
              <a16:creationId xmlns:a16="http://schemas.microsoft.com/office/drawing/2014/main" id="{00000000-0008-0000-0700-0000C0000000}"/>
            </a:ext>
          </a:extLst>
        </xdr:cNvPr>
        <xdr:cNvSpPr txBox="1"/>
      </xdr:nvSpPr>
      <xdr:spPr>
        <a:xfrm>
          <a:off x="4686300" y="13094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146608</xdr:rowOff>
    </xdr:from>
    <xdr:to>
      <xdr:col>20</xdr:col>
      <xdr:colOff>38100</xdr:colOff>
      <xdr:row>77</xdr:row>
      <xdr:rowOff>76758</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3746500" y="13176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67885</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497795" y="13269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119793</xdr:rowOff>
    </xdr:from>
    <xdr:to>
      <xdr:col>15</xdr:col>
      <xdr:colOff>101600</xdr:colOff>
      <xdr:row>77</xdr:row>
      <xdr:rowOff>49943</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2857500" y="13149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41070</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608795" y="13242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69803</xdr:rowOff>
    </xdr:from>
    <xdr:to>
      <xdr:col>10</xdr:col>
      <xdr:colOff>165100</xdr:colOff>
      <xdr:row>77</xdr:row>
      <xdr:rowOff>171403</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968500" y="13271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162530</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719795" y="13364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88832</xdr:rowOff>
    </xdr:from>
    <xdr:to>
      <xdr:col>6</xdr:col>
      <xdr:colOff>38100</xdr:colOff>
      <xdr:row>78</xdr:row>
      <xdr:rowOff>18982</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079500" y="13290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10109</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830795" y="13383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7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96527</xdr:rowOff>
    </xdr:from>
    <xdr:to>
      <xdr:col>24</xdr:col>
      <xdr:colOff>62865</xdr:colOff>
      <xdr:row>99</xdr:row>
      <xdr:rowOff>169994</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527027"/>
          <a:ext cx="1270" cy="16165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2371</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714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169994</xdr:rowOff>
    </xdr:from>
    <xdr:to>
      <xdr:col>24</xdr:col>
      <xdr:colOff>152400</xdr:colOff>
      <xdr:row>99</xdr:row>
      <xdr:rowOff>169994</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7143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43204</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302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171,966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96527</xdr:rowOff>
    </xdr:from>
    <xdr:to>
      <xdr:col>24</xdr:col>
      <xdr:colOff>152400</xdr:colOff>
      <xdr:row>90</xdr:row>
      <xdr:rowOff>96527</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527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161754</xdr:rowOff>
    </xdr:from>
    <xdr:to>
      <xdr:col>24</xdr:col>
      <xdr:colOff>63500</xdr:colOff>
      <xdr:row>99</xdr:row>
      <xdr:rowOff>23681</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3797300" y="16963854"/>
          <a:ext cx="838200" cy="33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163920</xdr:rowOff>
    </xdr:from>
    <xdr:ext cx="534377"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4516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141043</xdr:rowOff>
    </xdr:from>
    <xdr:to>
      <xdr:col>24</xdr:col>
      <xdr:colOff>114300</xdr:colOff>
      <xdr:row>97</xdr:row>
      <xdr:rowOff>71193</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600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147744</xdr:rowOff>
    </xdr:from>
    <xdr:to>
      <xdr:col>19</xdr:col>
      <xdr:colOff>177800</xdr:colOff>
      <xdr:row>98</xdr:row>
      <xdr:rowOff>161754</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2908300" y="16949844"/>
          <a:ext cx="889000" cy="14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135818</xdr:rowOff>
    </xdr:from>
    <xdr:to>
      <xdr:col>20</xdr:col>
      <xdr:colOff>38100</xdr:colOff>
      <xdr:row>97</xdr:row>
      <xdr:rowOff>65968</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595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82495</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530111" y="16370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147744</xdr:rowOff>
    </xdr:from>
    <xdr:to>
      <xdr:col>15</xdr:col>
      <xdr:colOff>50800</xdr:colOff>
      <xdr:row>99</xdr:row>
      <xdr:rowOff>95090</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019300" y="16949844"/>
          <a:ext cx="889000" cy="118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149098</xdr:rowOff>
    </xdr:from>
    <xdr:to>
      <xdr:col>15</xdr:col>
      <xdr:colOff>101600</xdr:colOff>
      <xdr:row>97</xdr:row>
      <xdr:rowOff>79248</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608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95775</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41111" y="16383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95090</xdr:rowOff>
    </xdr:from>
    <xdr:to>
      <xdr:col>10</xdr:col>
      <xdr:colOff>114300</xdr:colOff>
      <xdr:row>99</xdr:row>
      <xdr:rowOff>128575</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7068640"/>
          <a:ext cx="889000" cy="33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53891</xdr:rowOff>
    </xdr:from>
    <xdr:to>
      <xdr:col>10</xdr:col>
      <xdr:colOff>165100</xdr:colOff>
      <xdr:row>97</xdr:row>
      <xdr:rowOff>155491</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684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568</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52111" y="16459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122940</xdr:rowOff>
    </xdr:from>
    <xdr:to>
      <xdr:col>6</xdr:col>
      <xdr:colOff>38100</xdr:colOff>
      <xdr:row>98</xdr:row>
      <xdr:rowOff>53090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753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69617</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63111" y="16528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144331</xdr:rowOff>
    </xdr:from>
    <xdr:to>
      <xdr:col>24</xdr:col>
      <xdr:colOff>114300</xdr:colOff>
      <xdr:row>99</xdr:row>
      <xdr:rowOff>74481</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946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122758</xdr:rowOff>
    </xdr:from>
    <xdr:ext cx="534377"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924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110954</xdr:rowOff>
    </xdr:from>
    <xdr:to>
      <xdr:col>20</xdr:col>
      <xdr:colOff>38100</xdr:colOff>
      <xdr:row>99</xdr:row>
      <xdr:rowOff>41104</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913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32231</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7005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96944</xdr:rowOff>
    </xdr:from>
    <xdr:to>
      <xdr:col>15</xdr:col>
      <xdr:colOff>101600</xdr:colOff>
      <xdr:row>99</xdr:row>
      <xdr:rowOff>27094</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899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18221</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6991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44290</xdr:rowOff>
    </xdr:from>
    <xdr:to>
      <xdr:col>10</xdr:col>
      <xdr:colOff>165100</xdr:colOff>
      <xdr:row>99</xdr:row>
      <xdr:rowOff>145890</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7017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137017</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52111" y="17110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77775</xdr:rowOff>
    </xdr:from>
    <xdr:to>
      <xdr:col>6</xdr:col>
      <xdr:colOff>38100</xdr:colOff>
      <xdr:row>100</xdr:row>
      <xdr:rowOff>7925</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7051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170502</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63111" y="17144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93327</xdr:rowOff>
    </xdr:from>
    <xdr:to>
      <xdr:col>54</xdr:col>
      <xdr:colOff>189865</xdr:colOff>
      <xdr:row>39</xdr:row>
      <xdr:rowOff>98878</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236827"/>
          <a:ext cx="1270" cy="1548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40004</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012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4,742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93327</xdr:rowOff>
    </xdr:from>
    <xdr:to>
      <xdr:col>55</xdr:col>
      <xdr:colOff>88900</xdr:colOff>
      <xdr:row>30</xdr:row>
      <xdr:rowOff>93327</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236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91856</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43550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68980</xdr:rowOff>
    </xdr:from>
    <xdr:to>
      <xdr:col>55</xdr:col>
      <xdr:colOff>50800</xdr:colOff>
      <xdr:row>38</xdr:row>
      <xdr:rowOff>170580</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5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31424</xdr:rowOff>
    </xdr:from>
    <xdr:to>
      <xdr:col>50</xdr:col>
      <xdr:colOff>165100</xdr:colOff>
      <xdr:row>38</xdr:row>
      <xdr:rowOff>133024</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546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149550</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3217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98878</xdr:rowOff>
    </xdr:from>
    <xdr:to>
      <xdr:col>45</xdr:col>
      <xdr:colOff>177800</xdr:colOff>
      <xdr:row>39</xdr:row>
      <xdr:rowOff>98878</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149969</xdr:rowOff>
    </xdr:from>
    <xdr:to>
      <xdr:col>46</xdr:col>
      <xdr:colOff>38100</xdr:colOff>
      <xdr:row>38</xdr:row>
      <xdr:rowOff>80119</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493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96646</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2688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98878</xdr:rowOff>
    </xdr:from>
    <xdr:to>
      <xdr:col>41</xdr:col>
      <xdr:colOff>50800</xdr:colOff>
      <xdr:row>39</xdr:row>
      <xdr:rowOff>98878</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49058</xdr:rowOff>
    </xdr:from>
    <xdr:to>
      <xdr:col>41</xdr:col>
      <xdr:colOff>101600</xdr:colOff>
      <xdr:row>38</xdr:row>
      <xdr:rowOff>150658</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564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167185</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3393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28484</xdr:rowOff>
    </xdr:from>
    <xdr:to>
      <xdr:col>36</xdr:col>
      <xdr:colOff>165100</xdr:colOff>
      <xdr:row>38</xdr:row>
      <xdr:rowOff>130084</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543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146611</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3188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625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48078</xdr:rowOff>
    </xdr:from>
    <xdr:to>
      <xdr:col>41</xdr:col>
      <xdr:colOff>101600</xdr:colOff>
      <xdr:row>39</xdr:row>
      <xdr:rowOff>149678</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140805</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73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48078</xdr:rowOff>
    </xdr:from>
    <xdr:to>
      <xdr:col>36</xdr:col>
      <xdr:colOff>165100</xdr:colOff>
      <xdr:row>39</xdr:row>
      <xdr:rowOff>149678</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140805</xdr:rowOff>
    </xdr:from>
    <xdr:ext cx="249299"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84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147717</xdr:rowOff>
    </xdr:from>
    <xdr:to>
      <xdr:col>54</xdr:col>
      <xdr:colOff>189865</xdr:colOff>
      <xdr:row>59</xdr:row>
      <xdr:rowOff>24966</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891667"/>
          <a:ext cx="1270" cy="1248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28793</xdr:rowOff>
    </xdr:from>
    <xdr:ext cx="469744"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44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24966</xdr:rowOff>
    </xdr:from>
    <xdr:to>
      <xdr:col>55</xdr:col>
      <xdr:colOff>88900</xdr:colOff>
      <xdr:row>59</xdr:row>
      <xdr:rowOff>24966</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40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94394</xdr:rowOff>
    </xdr:from>
    <xdr:ext cx="599010"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666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166,448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147717</xdr:rowOff>
    </xdr:from>
    <xdr:to>
      <xdr:col>55</xdr:col>
      <xdr:colOff>88900</xdr:colOff>
      <xdr:row>51</xdr:row>
      <xdr:rowOff>147717</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891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10282</xdr:rowOff>
    </xdr:from>
    <xdr:to>
      <xdr:col>55</xdr:col>
      <xdr:colOff>0</xdr:colOff>
      <xdr:row>59</xdr:row>
      <xdr:rowOff>14892</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10125832"/>
          <a:ext cx="838200" cy="4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125089</xdr:rowOff>
    </xdr:from>
    <xdr:ext cx="534377"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7262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102212</xdr:rowOff>
    </xdr:from>
    <xdr:to>
      <xdr:col>55</xdr:col>
      <xdr:colOff>50800</xdr:colOff>
      <xdr:row>58</xdr:row>
      <xdr:rowOff>32362</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874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14892</xdr:rowOff>
    </xdr:from>
    <xdr:to>
      <xdr:col>50</xdr:col>
      <xdr:colOff>114300</xdr:colOff>
      <xdr:row>59</xdr:row>
      <xdr:rowOff>17383</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10130442"/>
          <a:ext cx="889000" cy="2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98174</xdr:rowOff>
    </xdr:from>
    <xdr:to>
      <xdr:col>50</xdr:col>
      <xdr:colOff>165100</xdr:colOff>
      <xdr:row>58</xdr:row>
      <xdr:rowOff>28324</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870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44851</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72111" y="9646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13064</xdr:rowOff>
    </xdr:from>
    <xdr:to>
      <xdr:col>45</xdr:col>
      <xdr:colOff>177800</xdr:colOff>
      <xdr:row>59</xdr:row>
      <xdr:rowOff>17383</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7861300" y="10128614"/>
          <a:ext cx="889000" cy="4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106144</xdr:rowOff>
    </xdr:from>
    <xdr:to>
      <xdr:col>46</xdr:col>
      <xdr:colOff>38100</xdr:colOff>
      <xdr:row>58</xdr:row>
      <xdr:rowOff>36294</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878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52821</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83111" y="9654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3142</xdr:rowOff>
    </xdr:from>
    <xdr:to>
      <xdr:col>41</xdr:col>
      <xdr:colOff>50800</xdr:colOff>
      <xdr:row>59</xdr:row>
      <xdr:rowOff>13064</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6972300" y="10118692"/>
          <a:ext cx="889000" cy="9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84076</xdr:rowOff>
    </xdr:from>
    <xdr:to>
      <xdr:col>41</xdr:col>
      <xdr:colOff>101600</xdr:colOff>
      <xdr:row>58</xdr:row>
      <xdr:rowOff>14226</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856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30753</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94111" y="9631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116416</xdr:rowOff>
    </xdr:from>
    <xdr:to>
      <xdr:col>36</xdr:col>
      <xdr:colOff>165100</xdr:colOff>
      <xdr:row>58</xdr:row>
      <xdr:rowOff>46566</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889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63093</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664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130932</xdr:rowOff>
    </xdr:from>
    <xdr:to>
      <xdr:col>55</xdr:col>
      <xdr:colOff>50800</xdr:colOff>
      <xdr:row>59</xdr:row>
      <xdr:rowOff>61082</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10075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45859</xdr:rowOff>
    </xdr:from>
    <xdr:ext cx="469744"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989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135542</xdr:rowOff>
    </xdr:from>
    <xdr:to>
      <xdr:col>50</xdr:col>
      <xdr:colOff>165100</xdr:colOff>
      <xdr:row>59</xdr:row>
      <xdr:rowOff>65692</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10079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56819</xdr:rowOff>
    </xdr:from>
    <xdr:ext cx="469744"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404428" y="10172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138033</xdr:rowOff>
    </xdr:from>
    <xdr:to>
      <xdr:col>46</xdr:col>
      <xdr:colOff>38100</xdr:colOff>
      <xdr:row>59</xdr:row>
      <xdr:rowOff>68183</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10082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59310</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515428" y="10174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133714</xdr:rowOff>
    </xdr:from>
    <xdr:to>
      <xdr:col>41</xdr:col>
      <xdr:colOff>101600</xdr:colOff>
      <xdr:row>59</xdr:row>
      <xdr:rowOff>63864</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10077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54991</xdr:rowOff>
    </xdr:from>
    <xdr:ext cx="469744"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626428" y="10170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123792</xdr:rowOff>
    </xdr:from>
    <xdr:to>
      <xdr:col>36</xdr:col>
      <xdr:colOff>165100</xdr:colOff>
      <xdr:row>59</xdr:row>
      <xdr:rowOff>53942</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10067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45069</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37428" y="10160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131021</xdr:rowOff>
    </xdr:from>
    <xdr:to>
      <xdr:col>54</xdr:col>
      <xdr:colOff>189865</xdr:colOff>
      <xdr:row>79</xdr:row>
      <xdr:rowOff>38438</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132521"/>
          <a:ext cx="1270" cy="14504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42265</xdr:rowOff>
    </xdr:from>
    <xdr:ext cx="378565"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868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38438</xdr:rowOff>
    </xdr:from>
    <xdr:to>
      <xdr:col>55</xdr:col>
      <xdr:colOff>88900</xdr:colOff>
      <xdr:row>79</xdr:row>
      <xdr:rowOff>38438</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82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77698</xdr:rowOff>
    </xdr:from>
    <xdr:ext cx="599010"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907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191,139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131021</xdr:rowOff>
    </xdr:from>
    <xdr:to>
      <xdr:col>55</xdr:col>
      <xdr:colOff>88900</xdr:colOff>
      <xdr:row>70</xdr:row>
      <xdr:rowOff>131021</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132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139677</xdr:rowOff>
    </xdr:from>
    <xdr:to>
      <xdr:col>55</xdr:col>
      <xdr:colOff>0</xdr:colOff>
      <xdr:row>79</xdr:row>
      <xdr:rowOff>5207</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3512777"/>
          <a:ext cx="838200" cy="36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30433</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2320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7556</xdr:rowOff>
    </xdr:from>
    <xdr:to>
      <xdr:col>55</xdr:col>
      <xdr:colOff>50800</xdr:colOff>
      <xdr:row>78</xdr:row>
      <xdr:rowOff>109156</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380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139677</xdr:rowOff>
    </xdr:from>
    <xdr:to>
      <xdr:col>50</xdr:col>
      <xdr:colOff>114300</xdr:colOff>
      <xdr:row>78</xdr:row>
      <xdr:rowOff>154346</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8750300" y="13512777"/>
          <a:ext cx="889000" cy="14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128067</xdr:rowOff>
    </xdr:from>
    <xdr:to>
      <xdr:col>50</xdr:col>
      <xdr:colOff>165100</xdr:colOff>
      <xdr:row>78</xdr:row>
      <xdr:rowOff>58217</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329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74744</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310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154346</xdr:rowOff>
    </xdr:from>
    <xdr:to>
      <xdr:col>45</xdr:col>
      <xdr:colOff>177800</xdr:colOff>
      <xdr:row>78</xdr:row>
      <xdr:rowOff>164297</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3527446"/>
          <a:ext cx="889000" cy="9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135626</xdr:rowOff>
    </xdr:from>
    <xdr:to>
      <xdr:col>46</xdr:col>
      <xdr:colOff>38100</xdr:colOff>
      <xdr:row>78</xdr:row>
      <xdr:rowOff>65776</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33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82303</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3112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164297</xdr:rowOff>
    </xdr:from>
    <xdr:to>
      <xdr:col>41</xdr:col>
      <xdr:colOff>50800</xdr:colOff>
      <xdr:row>78</xdr:row>
      <xdr:rowOff>170393</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537397"/>
          <a:ext cx="8890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116858</xdr:rowOff>
    </xdr:from>
    <xdr:to>
      <xdr:col>41</xdr:col>
      <xdr:colOff>101600</xdr:colOff>
      <xdr:row>78</xdr:row>
      <xdr:rowOff>47008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318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63535</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3093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22058</xdr:rowOff>
    </xdr:from>
    <xdr:to>
      <xdr:col>36</xdr:col>
      <xdr:colOff>165100</xdr:colOff>
      <xdr:row>78</xdr:row>
      <xdr:rowOff>123658</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395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140185</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5111" y="13170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125857</xdr:rowOff>
    </xdr:from>
    <xdr:to>
      <xdr:col>55</xdr:col>
      <xdr:colOff>50800</xdr:colOff>
      <xdr:row>79</xdr:row>
      <xdr:rowOff>56007</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498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40784</xdr:rowOff>
    </xdr:from>
    <xdr:ext cx="469744"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413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88877</xdr:rowOff>
    </xdr:from>
    <xdr:to>
      <xdr:col>50</xdr:col>
      <xdr:colOff>165100</xdr:colOff>
      <xdr:row>79</xdr:row>
      <xdr:rowOff>19027</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461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10154</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72111" y="13554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103546</xdr:rowOff>
    </xdr:from>
    <xdr:to>
      <xdr:col>46</xdr:col>
      <xdr:colOff>38100</xdr:colOff>
      <xdr:row>79</xdr:row>
      <xdr:rowOff>33696</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476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24823</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15428" y="13569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113497</xdr:rowOff>
    </xdr:from>
    <xdr:to>
      <xdr:col>41</xdr:col>
      <xdr:colOff>101600</xdr:colOff>
      <xdr:row>79</xdr:row>
      <xdr:rowOff>43647</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486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34774</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626428" y="13579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119593</xdr:rowOff>
    </xdr:from>
    <xdr:to>
      <xdr:col>36</xdr:col>
      <xdr:colOff>165100</xdr:colOff>
      <xdr:row>79</xdr:row>
      <xdr:rowOff>49743</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492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40870</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37428" y="13585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146718</xdr:rowOff>
    </xdr:from>
    <xdr:to>
      <xdr:col>54</xdr:col>
      <xdr:colOff>189865</xdr:colOff>
      <xdr:row>98</xdr:row>
      <xdr:rowOff>58054</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748668"/>
          <a:ext cx="1270" cy="1111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61881</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863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58054</xdr:rowOff>
    </xdr:from>
    <xdr:to>
      <xdr:col>55</xdr:col>
      <xdr:colOff>88900</xdr:colOff>
      <xdr:row>98</xdr:row>
      <xdr:rowOff>58054</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860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93395</xdr:rowOff>
    </xdr:from>
    <xdr:ext cx="599010"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523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260,965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146718</xdr:rowOff>
    </xdr:from>
    <xdr:to>
      <xdr:col>55</xdr:col>
      <xdr:colOff>88900</xdr:colOff>
      <xdr:row>91</xdr:row>
      <xdr:rowOff>146718</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748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15438</xdr:rowOff>
    </xdr:from>
    <xdr:to>
      <xdr:col>55</xdr:col>
      <xdr:colOff>0</xdr:colOff>
      <xdr:row>98</xdr:row>
      <xdr:rowOff>40680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817538"/>
          <a:ext cx="838200" cy="25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145463</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4332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122586</xdr:rowOff>
    </xdr:from>
    <xdr:to>
      <xdr:col>55</xdr:col>
      <xdr:colOff>50800</xdr:colOff>
      <xdr:row>97</xdr:row>
      <xdr:rowOff>52736</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581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28363</xdr:rowOff>
    </xdr:from>
    <xdr:to>
      <xdr:col>50</xdr:col>
      <xdr:colOff>114300</xdr:colOff>
      <xdr:row>98</xdr:row>
      <xdr:rowOff>40680</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830463"/>
          <a:ext cx="889000" cy="12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140491</xdr:rowOff>
    </xdr:from>
    <xdr:to>
      <xdr:col>50</xdr:col>
      <xdr:colOff>165100</xdr:colOff>
      <xdr:row>97</xdr:row>
      <xdr:rowOff>70641</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99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87168</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374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27882</xdr:rowOff>
    </xdr:from>
    <xdr:to>
      <xdr:col>45</xdr:col>
      <xdr:colOff>177800</xdr:colOff>
      <xdr:row>98</xdr:row>
      <xdr:rowOff>28363</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829982"/>
          <a:ext cx="889000" cy="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154175</xdr:rowOff>
    </xdr:from>
    <xdr:to>
      <xdr:col>46</xdr:col>
      <xdr:colOff>38100</xdr:colOff>
      <xdr:row>97</xdr:row>
      <xdr:rowOff>84325</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61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100852</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388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22264</xdr:rowOff>
    </xdr:from>
    <xdr:to>
      <xdr:col>41</xdr:col>
      <xdr:colOff>50800</xdr:colOff>
      <xdr:row>98</xdr:row>
      <xdr:rowOff>27882</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824364"/>
          <a:ext cx="889000" cy="5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143151</xdr:rowOff>
    </xdr:from>
    <xdr:to>
      <xdr:col>41</xdr:col>
      <xdr:colOff>101600</xdr:colOff>
      <xdr:row>97</xdr:row>
      <xdr:rowOff>73301</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602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89828</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377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170903</xdr:rowOff>
    </xdr:from>
    <xdr:to>
      <xdr:col>36</xdr:col>
      <xdr:colOff>165100</xdr:colOff>
      <xdr:row>97</xdr:row>
      <xdr:rowOff>101053</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630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117580</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405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136088</xdr:rowOff>
    </xdr:from>
    <xdr:to>
      <xdr:col>55</xdr:col>
      <xdr:colOff>50800</xdr:colOff>
      <xdr:row>98</xdr:row>
      <xdr:rowOff>66238</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766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51015</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68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161330</xdr:rowOff>
    </xdr:from>
    <xdr:to>
      <xdr:col>50</xdr:col>
      <xdr:colOff>165100</xdr:colOff>
      <xdr:row>98</xdr:row>
      <xdr:rowOff>91480</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79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82607</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884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149013</xdr:rowOff>
    </xdr:from>
    <xdr:to>
      <xdr:col>46</xdr:col>
      <xdr:colOff>38100</xdr:colOff>
      <xdr:row>98</xdr:row>
      <xdr:rowOff>79163</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779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70290</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872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148532</xdr:rowOff>
    </xdr:from>
    <xdr:to>
      <xdr:col>41</xdr:col>
      <xdr:colOff>101600</xdr:colOff>
      <xdr:row>98</xdr:row>
      <xdr:rowOff>78682</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779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69809</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871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142914</xdr:rowOff>
    </xdr:from>
    <xdr:to>
      <xdr:col>36</xdr:col>
      <xdr:colOff>165100</xdr:colOff>
      <xdr:row>98</xdr:row>
      <xdr:rowOff>73064</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773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64191</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866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162154</xdr:rowOff>
    </xdr:from>
    <xdr:to>
      <xdr:col>85</xdr:col>
      <xdr:colOff>126364</xdr:colOff>
      <xdr:row>38</xdr:row>
      <xdr:rowOff>30886</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134204"/>
          <a:ext cx="1269" cy="14117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34713</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549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30886</xdr:rowOff>
    </xdr:from>
    <xdr:to>
      <xdr:col>86</xdr:col>
      <xdr:colOff>25400</xdr:colOff>
      <xdr:row>38</xdr:row>
      <xdr:rowOff>30886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545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108831</xdr:rowOff>
    </xdr:from>
    <xdr:ext cx="599010"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4909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125,732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162154</xdr:rowOff>
    </xdr:from>
    <xdr:to>
      <xdr:col>86</xdr:col>
      <xdr:colOff>25400</xdr:colOff>
      <xdr:row>29</xdr:row>
      <xdr:rowOff>162154</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134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112573</xdr:rowOff>
    </xdr:from>
    <xdr:to>
      <xdr:col>85</xdr:col>
      <xdr:colOff>127000</xdr:colOff>
      <xdr:row>37</xdr:row>
      <xdr:rowOff>142189</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5481300" y="6456223"/>
          <a:ext cx="838200" cy="29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160812</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1615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137935</xdr:rowOff>
    </xdr:from>
    <xdr:to>
      <xdr:col>85</xdr:col>
      <xdr:colOff>177800</xdr:colOff>
      <xdr:row>37</xdr:row>
      <xdr:rowOff>68085</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10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112573</xdr:rowOff>
    </xdr:from>
    <xdr:to>
      <xdr:col>81</xdr:col>
      <xdr:colOff>50800</xdr:colOff>
      <xdr:row>37</xdr:row>
      <xdr:rowOff>148971</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4592300" y="6456223"/>
          <a:ext cx="889000" cy="36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162395</xdr:rowOff>
    </xdr:from>
    <xdr:to>
      <xdr:col>81</xdr:col>
      <xdr:colOff>101600</xdr:colOff>
      <xdr:row>37</xdr:row>
      <xdr:rowOff>92545</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334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109072</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109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148971</xdr:rowOff>
    </xdr:from>
    <xdr:to>
      <xdr:col>76</xdr:col>
      <xdr:colOff>114300</xdr:colOff>
      <xdr:row>37</xdr:row>
      <xdr:rowOff>160274</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3703300" y="6492621"/>
          <a:ext cx="889000" cy="11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143383</xdr:rowOff>
    </xdr:from>
    <xdr:to>
      <xdr:col>76</xdr:col>
      <xdr:colOff>165100</xdr:colOff>
      <xdr:row>37</xdr:row>
      <xdr:rowOff>73533</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315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90060</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090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156566</xdr:rowOff>
    </xdr:from>
    <xdr:to>
      <xdr:col>71</xdr:col>
      <xdr:colOff>177800</xdr:colOff>
      <xdr:row>37</xdr:row>
      <xdr:rowOff>160274</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2814300" y="6500216"/>
          <a:ext cx="889000" cy="3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98920</xdr:rowOff>
    </xdr:from>
    <xdr:to>
      <xdr:col>72</xdr:col>
      <xdr:colOff>38100</xdr:colOff>
      <xdr:row>37</xdr:row>
      <xdr:rowOff>29070</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27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45597</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046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153962</xdr:rowOff>
    </xdr:from>
    <xdr:to>
      <xdr:col>67</xdr:col>
      <xdr:colOff>101600</xdr:colOff>
      <xdr:row>37</xdr:row>
      <xdr:rowOff>84112</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26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100639</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101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91389</xdr:rowOff>
    </xdr:from>
    <xdr:to>
      <xdr:col>85</xdr:col>
      <xdr:colOff>177800</xdr:colOff>
      <xdr:row>38</xdr:row>
      <xdr:rowOff>21540</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43503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6316</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349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61773</xdr:rowOff>
    </xdr:from>
    <xdr:to>
      <xdr:col>81</xdr:col>
      <xdr:colOff>101600</xdr:colOff>
      <xdr:row>37</xdr:row>
      <xdr:rowOff>163373</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405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154500</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498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98171</xdr:rowOff>
    </xdr:from>
    <xdr:to>
      <xdr:col>76</xdr:col>
      <xdr:colOff>165100</xdr:colOff>
      <xdr:row>38</xdr:row>
      <xdr:rowOff>28321</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441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19448</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534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109474</xdr:rowOff>
    </xdr:from>
    <xdr:to>
      <xdr:col>72</xdr:col>
      <xdr:colOff>38100</xdr:colOff>
      <xdr:row>38</xdr:row>
      <xdr:rowOff>39624</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453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30751</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545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105766</xdr:rowOff>
    </xdr:from>
    <xdr:to>
      <xdr:col>67</xdr:col>
      <xdr:colOff>101600</xdr:colOff>
      <xdr:row>38</xdr:row>
      <xdr:rowOff>35916</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449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27043</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542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57972</xdr:rowOff>
    </xdr:from>
    <xdr:to>
      <xdr:col>85</xdr:col>
      <xdr:colOff>126364</xdr:colOff>
      <xdr:row>58</xdr:row>
      <xdr:rowOff>157514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630472"/>
          <a:ext cx="1269" cy="1471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161341</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105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157514</xdr:rowOff>
    </xdr:from>
    <xdr:to>
      <xdr:col>86</xdr:col>
      <xdr:colOff>25400</xdr:colOff>
      <xdr:row>58</xdr:row>
      <xdr:rowOff>157514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101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4649</xdr:rowOff>
    </xdr:from>
    <xdr:ext cx="599010"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405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485,026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57972</xdr:rowOff>
    </xdr:from>
    <xdr:to>
      <xdr:col>86</xdr:col>
      <xdr:colOff>25400</xdr:colOff>
      <xdr:row>50</xdr:row>
      <xdr:rowOff>57972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630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76002</xdr:rowOff>
    </xdr:from>
    <xdr:to>
      <xdr:col>85</xdr:col>
      <xdr:colOff>127000</xdr:colOff>
      <xdr:row>58</xdr:row>
      <xdr:rowOff>81793</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5481300" y="10020102"/>
          <a:ext cx="838200" cy="5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151471</xdr:rowOff>
    </xdr:from>
    <xdr:ext cx="534377"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7526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128594</xdr:rowOff>
    </xdr:from>
    <xdr:to>
      <xdr:col>85</xdr:col>
      <xdr:colOff>177800</xdr:colOff>
      <xdr:row>58</xdr:row>
      <xdr:rowOff>58744</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901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132937</xdr:rowOff>
    </xdr:from>
    <xdr:to>
      <xdr:col>81</xdr:col>
      <xdr:colOff>50800</xdr:colOff>
      <xdr:row>58</xdr:row>
      <xdr:rowOff>81793</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4592300" y="9905587"/>
          <a:ext cx="889000" cy="120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162970</xdr:rowOff>
    </xdr:from>
    <xdr:to>
      <xdr:col>81</xdr:col>
      <xdr:colOff>101600</xdr:colOff>
      <xdr:row>58</xdr:row>
      <xdr:rowOff>93120</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93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109647</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4111" y="9710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132937</xdr:rowOff>
    </xdr:from>
    <xdr:to>
      <xdr:col>76</xdr:col>
      <xdr:colOff>114300</xdr:colOff>
      <xdr:row>57</xdr:row>
      <xdr:rowOff>165881</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3703300" y="9905587"/>
          <a:ext cx="889000" cy="32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164805</xdr:rowOff>
    </xdr:from>
    <xdr:to>
      <xdr:col>76</xdr:col>
      <xdr:colOff>165100</xdr:colOff>
      <xdr:row>58</xdr:row>
      <xdr:rowOff>94955</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937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86082</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5111" y="10030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165881</xdr:rowOff>
    </xdr:from>
    <xdr:to>
      <xdr:col>71</xdr:col>
      <xdr:colOff>177800</xdr:colOff>
      <xdr:row>58</xdr:row>
      <xdr:rowOff>67939</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2814300" y="9938531"/>
          <a:ext cx="889000" cy="73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129415</xdr:rowOff>
    </xdr:from>
    <xdr:to>
      <xdr:col>72</xdr:col>
      <xdr:colOff>38100</xdr:colOff>
      <xdr:row>58</xdr:row>
      <xdr:rowOff>59565</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902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50692</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6111" y="9994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153091</xdr:rowOff>
    </xdr:from>
    <xdr:to>
      <xdr:col>67</xdr:col>
      <xdr:colOff>101600</xdr:colOff>
      <xdr:row>58</xdr:row>
      <xdr:rowOff>83241</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925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99768</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7111" y="9700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25202</xdr:rowOff>
    </xdr:from>
    <xdr:to>
      <xdr:col>85</xdr:col>
      <xdr:colOff>177800</xdr:colOff>
      <xdr:row>58</xdr:row>
      <xdr:rowOff>126802</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969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111579</xdr:rowOff>
    </xdr:from>
    <xdr:ext cx="534377"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884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30993</xdr:rowOff>
    </xdr:from>
    <xdr:to>
      <xdr:col>81</xdr:col>
      <xdr:colOff>101600</xdr:colOff>
      <xdr:row>58</xdr:row>
      <xdr:rowOff>132593</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97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123720</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4111" y="10067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82137</xdr:rowOff>
    </xdr:from>
    <xdr:to>
      <xdr:col>76</xdr:col>
      <xdr:colOff>165100</xdr:colOff>
      <xdr:row>58</xdr:row>
      <xdr:rowOff>12287</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854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28814</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9630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115081</xdr:rowOff>
    </xdr:from>
    <xdr:to>
      <xdr:col>72</xdr:col>
      <xdr:colOff>38100</xdr:colOff>
      <xdr:row>58</xdr:row>
      <xdr:rowOff>45231</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887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61758</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9662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17139</xdr:rowOff>
    </xdr:from>
    <xdr:to>
      <xdr:col>67</xdr:col>
      <xdr:colOff>101600</xdr:colOff>
      <xdr:row>58</xdr:row>
      <xdr:rowOff>118739</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961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109866</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10053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20188</xdr:rowOff>
    </xdr:from>
    <xdr:to>
      <xdr:col>85</xdr:col>
      <xdr:colOff>126364</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364588"/>
          <a:ext cx="1269" cy="1148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138315</xdr:rowOff>
    </xdr:from>
    <xdr:ext cx="534377"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2139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50,228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20188</xdr:rowOff>
    </xdr:from>
    <xdr:to>
      <xdr:col>86</xdr:col>
      <xdr:colOff>25400</xdr:colOff>
      <xdr:row>72</xdr:row>
      <xdr:rowOff>20188</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364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121777</xdr:rowOff>
    </xdr:from>
    <xdr:to>
      <xdr:col>85</xdr:col>
      <xdr:colOff>127000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5481300" y="13494877"/>
          <a:ext cx="838200" cy="17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7101</xdr:rowOff>
    </xdr:from>
    <xdr:ext cx="469744"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2087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155674</xdr:rowOff>
    </xdr:from>
    <xdr:to>
      <xdr:col>85</xdr:col>
      <xdr:colOff>177800</xdr:colOff>
      <xdr:row>78</xdr:row>
      <xdr:rowOff>85824</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357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102960</xdr:rowOff>
    </xdr:from>
    <xdr:to>
      <xdr:col>81</xdr:col>
      <xdr:colOff>101600</xdr:colOff>
      <xdr:row>78</xdr:row>
      <xdr:rowOff>33110</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304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49637</xdr:rowOff>
    </xdr:from>
    <xdr:ext cx="469744"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46428" y="13079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102319</xdr:rowOff>
    </xdr:from>
    <xdr:to>
      <xdr:col>76</xdr:col>
      <xdr:colOff>165100</xdr:colOff>
      <xdr:row>78</xdr:row>
      <xdr:rowOff>32469</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30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48996</xdr:rowOff>
    </xdr:from>
    <xdr:ext cx="469744"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357428" y="13079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140357</xdr:rowOff>
    </xdr:from>
    <xdr:to>
      <xdr:col>72</xdr:col>
      <xdr:colOff>38100</xdr:colOff>
      <xdr:row>78</xdr:row>
      <xdr:rowOff>70507</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342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87034</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468428" y="13117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110937</xdr:rowOff>
    </xdr:from>
    <xdr:to>
      <xdr:col>67</xdr:col>
      <xdr:colOff>101600</xdr:colOff>
      <xdr:row>78</xdr:row>
      <xdr:rowOff>41087</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312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57614</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579428" y="13087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70977</xdr:rowOff>
    </xdr:from>
    <xdr:to>
      <xdr:col>85</xdr:col>
      <xdr:colOff>177800</xdr:colOff>
      <xdr:row>79</xdr:row>
      <xdr:rowOff>1127</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444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157354</xdr:rowOff>
    </xdr:from>
    <xdr:ext cx="378565"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3590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25400</xdr:rowOff>
    </xdr:from>
    <xdr:to>
      <xdr:col>89</xdr:col>
      <xdr:colOff>177800</xdr:colOff>
      <xdr:row>98</xdr:row>
      <xdr:rowOff>25400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54627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90</xdr:row>
      <xdr:rowOff>111777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公債費グラフ枠">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101764</xdr:rowOff>
    </xdr:from>
    <xdr:to>
      <xdr:col>85</xdr:col>
      <xdr:colOff>126364</xdr:colOff>
      <xdr:row>97</xdr:row>
      <xdr:rowOff>137522</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flipV="1">
          <a:off x="16317595" y="15532264"/>
          <a:ext cx="1269" cy="12359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141349</xdr:rowOff>
    </xdr:from>
    <xdr:ext cx="534377" cy="259045"/>
    <xdr:sp macro="" textlink="">
      <xdr:nvSpPr>
        <xdr:cNvPr id="680" name="公債費最小値テキスト">
          <a:extLst>
            <a:ext uri="{FF2B5EF4-FFF2-40B4-BE49-F238E27FC236}">
              <a16:creationId xmlns:a16="http://schemas.microsoft.com/office/drawing/2014/main" id="{00000000-0008-0000-0700-0000A8020000}"/>
            </a:ext>
          </a:extLst>
        </xdr:cNvPr>
        <xdr:cNvSpPr txBox="1"/>
      </xdr:nvSpPr>
      <xdr:spPr>
        <a:xfrm>
          <a:off x="16370300" y="16771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137522</xdr:rowOff>
    </xdr:from>
    <xdr:to>
      <xdr:col>86</xdr:col>
      <xdr:colOff>25400</xdr:colOff>
      <xdr:row>97</xdr:row>
      <xdr:rowOff>137522</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6230600" y="16768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48441</xdr:rowOff>
    </xdr:from>
    <xdr:ext cx="599010" cy="259045"/>
    <xdr:sp macro="" textlink="">
      <xdr:nvSpPr>
        <xdr:cNvPr id="682" name="公債費最大値テキスト">
          <a:extLst>
            <a:ext uri="{FF2B5EF4-FFF2-40B4-BE49-F238E27FC236}">
              <a16:creationId xmlns:a16="http://schemas.microsoft.com/office/drawing/2014/main" id="{00000000-0008-0000-0700-0000AA020000}"/>
            </a:ext>
          </a:extLst>
        </xdr:cNvPr>
        <xdr:cNvSpPr txBox="1"/>
      </xdr:nvSpPr>
      <xdr:spPr>
        <a:xfrm>
          <a:off x="16370300" y="15307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226,638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101764</xdr:rowOff>
    </xdr:from>
    <xdr:to>
      <xdr:col>86</xdr:col>
      <xdr:colOff>25400</xdr:colOff>
      <xdr:row>90</xdr:row>
      <xdr:rowOff>101764</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5532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13170</xdr:rowOff>
    </xdr:from>
    <xdr:to>
      <xdr:col>85</xdr:col>
      <xdr:colOff>127000</xdr:colOff>
      <xdr:row>97</xdr:row>
      <xdr:rowOff>15393</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5481300" y="16643820"/>
          <a:ext cx="838200" cy="2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143124</xdr:rowOff>
    </xdr:from>
    <xdr:ext cx="534377" cy="259045"/>
    <xdr:sp macro="" textlink="">
      <xdr:nvSpPr>
        <xdr:cNvPr id="685" name="公債費平均値テキスト">
          <a:extLst>
            <a:ext uri="{FF2B5EF4-FFF2-40B4-BE49-F238E27FC236}">
              <a16:creationId xmlns:a16="http://schemas.microsoft.com/office/drawing/2014/main" id="{00000000-0008-0000-0700-0000AD020000}"/>
            </a:ext>
          </a:extLst>
        </xdr:cNvPr>
        <xdr:cNvSpPr txBox="1"/>
      </xdr:nvSpPr>
      <xdr:spPr>
        <a:xfrm>
          <a:off x="16370300" y="16259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120247</xdr:rowOff>
    </xdr:from>
    <xdr:to>
      <xdr:col>85</xdr:col>
      <xdr:colOff>177800</xdr:colOff>
      <xdr:row>96</xdr:row>
      <xdr:rowOff>50397</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6268700" y="16407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4369</xdr:rowOff>
    </xdr:from>
    <xdr:to>
      <xdr:col>81</xdr:col>
      <xdr:colOff>50800</xdr:colOff>
      <xdr:row>97</xdr:row>
      <xdr:rowOff>13170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4592300" y="16635019"/>
          <a:ext cx="889000" cy="8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128184</xdr:rowOff>
    </xdr:from>
    <xdr:to>
      <xdr:col>81</xdr:col>
      <xdr:colOff>101600</xdr:colOff>
      <xdr:row>96</xdr:row>
      <xdr:rowOff>58334</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5430500" y="1641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74861</xdr:rowOff>
    </xdr:from>
    <xdr:ext cx="534377"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5214111" y="16191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4369</xdr:rowOff>
    </xdr:from>
    <xdr:to>
      <xdr:col>76</xdr:col>
      <xdr:colOff>114300</xdr:colOff>
      <xdr:row>97</xdr:row>
      <xdr:rowOff>10953</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3703300" y="16635019"/>
          <a:ext cx="889000" cy="6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147188</xdr:rowOff>
    </xdr:from>
    <xdr:to>
      <xdr:col>76</xdr:col>
      <xdr:colOff>165100</xdr:colOff>
      <xdr:row>96</xdr:row>
      <xdr:rowOff>77338</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4541500" y="16434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93865</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4325111" y="16210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9770</xdr:rowOff>
    </xdr:from>
    <xdr:to>
      <xdr:col>71</xdr:col>
      <xdr:colOff>177800</xdr:colOff>
      <xdr:row>97</xdr:row>
      <xdr:rowOff>10953</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2814300" y="16640420"/>
          <a:ext cx="889000" cy="1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158057</xdr:rowOff>
    </xdr:from>
    <xdr:to>
      <xdr:col>72</xdr:col>
      <xdr:colOff>38100</xdr:colOff>
      <xdr:row>96</xdr:row>
      <xdr:rowOff>88207</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3652500" y="16445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104734</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3436111" y="16221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8576</xdr:rowOff>
    </xdr:from>
    <xdr:to>
      <xdr:col>67</xdr:col>
      <xdr:colOff>101600</xdr:colOff>
      <xdr:row>96</xdr:row>
      <xdr:rowOff>110176</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2763500" y="16467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126703</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547111" y="16243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136043</xdr:rowOff>
    </xdr:from>
    <xdr:to>
      <xdr:col>85</xdr:col>
      <xdr:colOff>177800</xdr:colOff>
      <xdr:row>97</xdr:row>
      <xdr:rowOff>66193</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6268700" y="1659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50970</xdr:rowOff>
    </xdr:from>
    <xdr:ext cx="534377" cy="259045"/>
    <xdr:sp macro="" textlink="">
      <xdr:nvSpPr>
        <xdr:cNvPr id="704" name="公債費該当値テキスト">
          <a:extLst>
            <a:ext uri="{FF2B5EF4-FFF2-40B4-BE49-F238E27FC236}">
              <a16:creationId xmlns:a16="http://schemas.microsoft.com/office/drawing/2014/main" id="{00000000-0008-0000-0700-0000C0020000}"/>
            </a:ext>
          </a:extLst>
        </xdr:cNvPr>
        <xdr:cNvSpPr txBox="1"/>
      </xdr:nvSpPr>
      <xdr:spPr>
        <a:xfrm>
          <a:off x="16370300" y="16510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133820</xdr:rowOff>
    </xdr:from>
    <xdr:to>
      <xdr:col>81</xdr:col>
      <xdr:colOff>101600</xdr:colOff>
      <xdr:row>97</xdr:row>
      <xdr:rowOff>63970</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5430500" y="16593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55097</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14111" y="16685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125019</xdr:rowOff>
    </xdr:from>
    <xdr:to>
      <xdr:col>76</xdr:col>
      <xdr:colOff>165100</xdr:colOff>
      <xdr:row>97</xdr:row>
      <xdr:rowOff>55169</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4541500" y="16584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46296</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325111" y="16676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131603</xdr:rowOff>
    </xdr:from>
    <xdr:to>
      <xdr:col>72</xdr:col>
      <xdr:colOff>38100</xdr:colOff>
      <xdr:row>97</xdr:row>
      <xdr:rowOff>61753</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3652500" y="16590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52880</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683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130420</xdr:rowOff>
    </xdr:from>
    <xdr:to>
      <xdr:col>67</xdr:col>
      <xdr:colOff>101600</xdr:colOff>
      <xdr:row>97</xdr:row>
      <xdr:rowOff>60570</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2763500" y="1658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51697</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682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111777</xdr:rowOff>
    </xdr:from>
    <xdr:ext cx="46717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820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諸支出金グラフ枠">
          <a:extLst>
            <a:ext uri="{FF2B5EF4-FFF2-40B4-BE49-F238E27FC236}">
              <a16:creationId xmlns:a16="http://schemas.microsoft.com/office/drawing/2014/main" id="{00000000-0008-0000-0700-0000DB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57404</xdr:rowOff>
    </xdr:from>
    <xdr:to>
      <xdr:col>116</xdr:col>
      <xdr:colOff>62864</xdr:colOff>
      <xdr:row>38</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flipV="1">
          <a:off x="22159595" y="5372354"/>
          <a:ext cx="1269" cy="11681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41165</xdr:rowOff>
    </xdr:from>
    <xdr:ext cx="249299" cy="259045"/>
    <xdr:sp macro="" textlink="">
      <xdr:nvSpPr>
        <xdr:cNvPr id="733" name="諸支出金最小値テキスト">
          <a:extLst>
            <a:ext uri="{FF2B5EF4-FFF2-40B4-BE49-F238E27FC236}">
              <a16:creationId xmlns:a16="http://schemas.microsoft.com/office/drawing/2014/main" id="{00000000-0008-0000-0700-0000DD020000}"/>
            </a:ext>
          </a:extLst>
        </xdr:cNvPr>
        <xdr:cNvSpPr txBox="1"/>
      </xdr:nvSpPr>
      <xdr:spPr>
        <a:xfrm>
          <a:off x="22212300" y="65562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4081</xdr:rowOff>
    </xdr:from>
    <xdr:ext cx="469744" cy="259045"/>
    <xdr:sp macro="" textlink="">
      <xdr:nvSpPr>
        <xdr:cNvPr id="735" name="諸支出金最大値テキスト">
          <a:extLst>
            <a:ext uri="{FF2B5EF4-FFF2-40B4-BE49-F238E27FC236}">
              <a16:creationId xmlns:a16="http://schemas.microsoft.com/office/drawing/2014/main" id="{00000000-0008-0000-0700-0000DF020000}"/>
            </a:ext>
          </a:extLst>
        </xdr:cNvPr>
        <xdr:cNvSpPr txBox="1"/>
      </xdr:nvSpPr>
      <xdr:spPr>
        <a:xfrm>
          <a:off x="22212300" y="5147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2,044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57404</xdr:rowOff>
    </xdr:from>
    <xdr:to>
      <xdr:col>116</xdr:col>
      <xdr:colOff>152400</xdr:colOff>
      <xdr:row>31</xdr:row>
      <xdr:rowOff>57404</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2072600" y="5372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130065</xdr:rowOff>
    </xdr:from>
    <xdr:ext cx="313932" cy="259045"/>
    <xdr:sp macro="" textlink="">
      <xdr:nvSpPr>
        <xdr:cNvPr id="738" name="諸支出金平均値テキスト">
          <a:extLst>
            <a:ext uri="{FF2B5EF4-FFF2-40B4-BE49-F238E27FC236}">
              <a16:creationId xmlns:a16="http://schemas.microsoft.com/office/drawing/2014/main" id="{00000000-0008-0000-0700-0000E2020000}"/>
            </a:ext>
          </a:extLst>
        </xdr:cNvPr>
        <xdr:cNvSpPr txBox="1"/>
      </xdr:nvSpPr>
      <xdr:spPr>
        <a:xfrm>
          <a:off x="22212300" y="630226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107188</xdr:rowOff>
    </xdr:from>
    <xdr:to>
      <xdr:col>116</xdr:col>
      <xdr:colOff>114300</xdr:colOff>
      <xdr:row>38</xdr:row>
      <xdr:rowOff>37338</xdr:rowOff>
    </xdr:to>
    <xdr:sp macro="" textlink="">
      <xdr:nvSpPr>
        <xdr:cNvPr id="739" name="フローチャート: 判断 738">
          <a:extLst>
            <a:ext uri="{FF2B5EF4-FFF2-40B4-BE49-F238E27FC236}">
              <a16:creationId xmlns:a16="http://schemas.microsoft.com/office/drawing/2014/main" id="{00000000-0008-0000-0700-0000E3020000}"/>
            </a:ext>
          </a:extLst>
        </xdr:cNvPr>
        <xdr:cNvSpPr/>
      </xdr:nvSpPr>
      <xdr:spPr>
        <a:xfrm>
          <a:off x="22110700" y="645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110046</xdr:rowOff>
    </xdr:from>
    <xdr:to>
      <xdr:col>112</xdr:col>
      <xdr:colOff>38100</xdr:colOff>
      <xdr:row>38</xdr:row>
      <xdr:rowOff>40196</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1272500" y="6453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56723</xdr:rowOff>
    </xdr:from>
    <xdr:ext cx="313932"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21166333" y="62289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90551</xdr:rowOff>
    </xdr:from>
    <xdr:to>
      <xdr:col>107</xdr:col>
      <xdr:colOff>50800</xdr:colOff>
      <xdr:row>38</xdr:row>
      <xdr:rowOff>25400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9545300" y="6434201"/>
          <a:ext cx="889000" cy="106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80328</xdr:rowOff>
    </xdr:from>
    <xdr:to>
      <xdr:col>107</xdr:col>
      <xdr:colOff>101600</xdr:colOff>
      <xdr:row>38</xdr:row>
      <xdr:rowOff>10478</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20383500" y="6423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27005</xdr:rowOff>
    </xdr:from>
    <xdr:ext cx="378565"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20245017" y="6199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34</xdr:row>
      <xdr:rowOff>96838</xdr:rowOff>
    </xdr:from>
    <xdr:to>
      <xdr:col>102</xdr:col>
      <xdr:colOff>114300</xdr:colOff>
      <xdr:row>37</xdr:row>
      <xdr:rowOff>90551</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656300" y="5926138"/>
          <a:ext cx="889000" cy="508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120904</xdr:rowOff>
    </xdr:from>
    <xdr:to>
      <xdr:col>102</xdr:col>
      <xdr:colOff>165100</xdr:colOff>
      <xdr:row>38</xdr:row>
      <xdr:rowOff>51054</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19494500" y="6464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38</xdr:row>
      <xdr:rowOff>42181</xdr:rowOff>
    </xdr:from>
    <xdr:ext cx="313932"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9388333" y="65572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124333</xdr:rowOff>
    </xdr:from>
    <xdr:to>
      <xdr:col>98</xdr:col>
      <xdr:colOff>38100</xdr:colOff>
      <xdr:row>36</xdr:row>
      <xdr:rowOff>54483</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18605500" y="6125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45610</xdr:rowOff>
    </xdr:from>
    <xdr:ext cx="378565"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8467017" y="62178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6" name="楕円 755">
          <a:extLst>
            <a:ext uri="{FF2B5EF4-FFF2-40B4-BE49-F238E27FC236}">
              <a16:creationId xmlns:a16="http://schemas.microsoft.com/office/drawing/2014/main" id="{00000000-0008-0000-0700-0000F4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85615</xdr:rowOff>
    </xdr:from>
    <xdr:ext cx="249299" cy="259045"/>
    <xdr:sp macro="" textlink="">
      <xdr:nvSpPr>
        <xdr:cNvPr id="757" name="諸支出金該当値テキスト">
          <a:extLst>
            <a:ext uri="{FF2B5EF4-FFF2-40B4-BE49-F238E27FC236}">
              <a16:creationId xmlns:a16="http://schemas.microsoft.com/office/drawing/2014/main" id="{00000000-0008-0000-0700-0000F5020000}"/>
            </a:ext>
          </a:extLst>
        </xdr:cNvPr>
        <xdr:cNvSpPr txBox="1"/>
      </xdr:nvSpPr>
      <xdr:spPr>
        <a:xfrm>
          <a:off x="22212300" y="64292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8" name="楕円 757">
          <a:extLst>
            <a:ext uri="{FF2B5EF4-FFF2-40B4-BE49-F238E27FC236}">
              <a16:creationId xmlns:a16="http://schemas.microsoft.com/office/drawing/2014/main" id="{00000000-0008-0000-0700-0000F6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39751</xdr:rowOff>
    </xdr:from>
    <xdr:to>
      <xdr:col>102</xdr:col>
      <xdr:colOff>165100</xdr:colOff>
      <xdr:row>37</xdr:row>
      <xdr:rowOff>141351</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19494500" y="6383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35</xdr:row>
      <xdr:rowOff>157878</xdr:rowOff>
    </xdr:from>
    <xdr:ext cx="378565"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6017" y="61586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34</xdr:row>
      <xdr:rowOff>46038</xdr:rowOff>
    </xdr:from>
    <xdr:to>
      <xdr:col>98</xdr:col>
      <xdr:colOff>38100</xdr:colOff>
      <xdr:row>34</xdr:row>
      <xdr:rowOff>147638</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18605500" y="587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32</xdr:row>
      <xdr:rowOff>164165</xdr:rowOff>
    </xdr:from>
    <xdr:ext cx="469744"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421428" y="5650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6" name="直線コネクタ 775">
          <a:extLst>
            <a:ext uri="{FF2B5EF4-FFF2-40B4-BE49-F238E27FC236}">
              <a16:creationId xmlns:a16="http://schemas.microsoft.com/office/drawing/2014/main" id="{00000000-0008-0000-0700-000008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0" name="前年度繰上充用金グラフ枠">
          <a:extLst>
            <a:ext uri="{FF2B5EF4-FFF2-40B4-BE49-F238E27FC236}">
              <a16:creationId xmlns:a16="http://schemas.microsoft.com/office/drawing/2014/main" id="{00000000-0008-0000-0700-00000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2" name="前年度繰上充用金最小値テキスト">
          <a:extLst>
            <a:ext uri="{FF2B5EF4-FFF2-40B4-BE49-F238E27FC236}">
              <a16:creationId xmlns:a16="http://schemas.microsoft.com/office/drawing/2014/main" id="{00000000-0008-0000-0700-00000E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4" name="前年度繰上充用金最大値テキスト">
          <a:extLst>
            <a:ext uri="{FF2B5EF4-FFF2-40B4-BE49-F238E27FC236}">
              <a16:creationId xmlns:a16="http://schemas.microsoft.com/office/drawing/2014/main" id="{00000000-0008-0000-0700-000010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7" name="前年度繰上充用金平均値テキスト">
          <a:extLst>
            <a:ext uri="{FF2B5EF4-FFF2-40B4-BE49-F238E27FC236}">
              <a16:creationId xmlns:a16="http://schemas.microsoft.com/office/drawing/2014/main" id="{00000000-0008-0000-0700-000013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8" name="フローチャート: 判断 787">
          <a:extLst>
            <a:ext uri="{FF2B5EF4-FFF2-40B4-BE49-F238E27FC236}">
              <a16:creationId xmlns:a16="http://schemas.microsoft.com/office/drawing/2014/main" id="{00000000-0008-0000-0700-000014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楕円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6" name="前年度繰上充用金該当値テキスト">
          <a:extLst>
            <a:ext uri="{FF2B5EF4-FFF2-40B4-BE49-F238E27FC236}">
              <a16:creationId xmlns:a16="http://schemas.microsoft.com/office/drawing/2014/main" id="{00000000-0008-0000-0700-000026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7" name="楕円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5" name="正方形/長方形 814">
          <a:extLst>
            <a:ext uri="{FF2B5EF4-FFF2-40B4-BE49-F238E27FC236}">
              <a16:creationId xmlns:a16="http://schemas.microsoft.com/office/drawing/2014/main" id="{00000000-0008-0000-0700-00002F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6" name="正方形/長方形 815">
          <a:extLst>
            <a:ext uri="{FF2B5EF4-FFF2-40B4-BE49-F238E27FC236}">
              <a16:creationId xmlns:a16="http://schemas.microsoft.com/office/drawing/2014/main" id="{00000000-0008-0000-0700-000030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5</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年度決算の総務費は、住民一人当たり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113,628</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円となり、前年度より</a:t>
          </a:r>
          <a:r>
            <a:rPr kumimoji="1" lang="en-US" altLang="ja-JP" sz="1300">
              <a:solidFill>
                <a:schemeClr val="tx1"/>
              </a:solidFill>
              <a:latin typeface="ＭＳ Ｐゴシック" panose="020B0600070205080204" pitchFamily="50" charset="-128"/>
              <a:ea typeface="ＭＳ Ｐゴシック" panose="020B0600070205080204" pitchFamily="50" charset="-128"/>
            </a:rPr>
            <a:t>22,469</a:t>
          </a:r>
          <a:r>
            <a:rPr kumimoji="1" lang="ja-JP" altLang="en-US" sz="1300">
              <a:solidFill>
                <a:schemeClr val="tx1"/>
              </a:solidFill>
              <a:latin typeface="ＭＳ Ｐゴシック" panose="020B0600070205080204" pitchFamily="50" charset="-128"/>
              <a:ea typeface="ＭＳ Ｐゴシック" panose="020B0600070205080204" pitchFamily="50" charset="-128"/>
            </a:rPr>
            <a:t>円減少した。これは主に、ふるさと納税による基金積立金や業務委託料が減額となったことが要因である。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本町の目的別歳出のうち全体の</a:t>
          </a:r>
          <a:r>
            <a:rPr kumimoji="1" lang="en-US" altLang="ja-JP" sz="1300">
              <a:solidFill>
                <a:schemeClr val="tx1"/>
              </a:solidFill>
              <a:latin typeface="ＭＳ Ｐゴシック" panose="020B0600070205080204" pitchFamily="50" charset="-128"/>
              <a:ea typeface="ＭＳ Ｐゴシック" panose="020B0600070205080204" pitchFamily="50" charset="-128"/>
            </a:rPr>
            <a:t>3</a:t>
          </a:r>
          <a:r>
            <a:rPr kumimoji="1" lang="ja-JP" altLang="en-US" sz="1300">
              <a:solidFill>
                <a:schemeClr val="tx1"/>
              </a:solidFill>
              <a:latin typeface="ＭＳ Ｐゴシック" panose="020B0600070205080204" pitchFamily="50" charset="-128"/>
              <a:ea typeface="ＭＳ Ｐゴシック" panose="020B0600070205080204" pitchFamily="50" charset="-128"/>
            </a:rPr>
            <a:t>割以上を占める民生費は、住民一人当たり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175,560</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円となり、前年度より</a:t>
          </a:r>
          <a:r>
            <a:rPr kumimoji="1" lang="en-US" altLang="ja-JP" sz="1300">
              <a:solidFill>
                <a:schemeClr val="tx1"/>
              </a:solidFill>
              <a:latin typeface="ＭＳ Ｐゴシック" panose="020B0600070205080204" pitchFamily="50" charset="-128"/>
              <a:ea typeface="ＭＳ Ｐゴシック" panose="020B0600070205080204" pitchFamily="50" charset="-128"/>
            </a:rPr>
            <a:t>13,182</a:t>
          </a:r>
          <a:r>
            <a:rPr kumimoji="1" lang="ja-JP" altLang="en-US" sz="1300">
              <a:solidFill>
                <a:schemeClr val="tx1"/>
              </a:solidFill>
              <a:latin typeface="ＭＳ Ｐゴシック" panose="020B0600070205080204" pitchFamily="50" charset="-128"/>
              <a:ea typeface="ＭＳ Ｐゴシック" panose="020B0600070205080204" pitchFamily="50" charset="-128"/>
            </a:rPr>
            <a:t>円増加した。類似団体内平均値と比較すると低い水準で推移しているが、臨時給付金など国施策の影響により、年度間の増減がある。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商工費は、住民一人当たり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5,150</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円となり、前年度より</a:t>
          </a:r>
          <a:r>
            <a:rPr kumimoji="1" lang="en-US" altLang="ja-JP" sz="1300">
              <a:solidFill>
                <a:schemeClr val="tx1"/>
              </a:solidFill>
              <a:latin typeface="ＭＳ Ｐゴシック" panose="020B0600070205080204" pitchFamily="50" charset="-128"/>
              <a:ea typeface="ＭＳ Ｐゴシック" panose="020B0600070205080204" pitchFamily="50" charset="-128"/>
            </a:rPr>
            <a:t>4,853</a:t>
          </a:r>
          <a:r>
            <a:rPr kumimoji="1" lang="ja-JP" altLang="en-US" sz="1300">
              <a:solidFill>
                <a:schemeClr val="tx1"/>
              </a:solidFill>
              <a:latin typeface="ＭＳ Ｐゴシック" panose="020B0600070205080204" pitchFamily="50" charset="-128"/>
              <a:ea typeface="ＭＳ Ｐゴシック" panose="020B0600070205080204" pitchFamily="50" charset="-128"/>
            </a:rPr>
            <a:t>円減少した。これは、令和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4</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年度で臨時的に実施した新型コロナウイルス感染症対策事業の影響によるものである。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　土木費は、住民一人当たり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27,179</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円となり、前年度に比べ</a:t>
          </a:r>
          <a:r>
            <a:rPr kumimoji="1" lang="en-US" altLang="ja-JP" sz="1300">
              <a:solidFill>
                <a:schemeClr val="tx1"/>
              </a:solidFill>
              <a:latin typeface="ＭＳ Ｐゴシック" panose="020B0600070205080204" pitchFamily="50" charset="-128"/>
              <a:ea typeface="ＭＳ Ｐゴシック" panose="020B0600070205080204" pitchFamily="50" charset="-128"/>
            </a:rPr>
            <a:t>5,521</a:t>
          </a:r>
          <a:r>
            <a:rPr kumimoji="1" lang="ja-JP" altLang="en-US" sz="1300">
              <a:solidFill>
                <a:schemeClr val="tx1"/>
              </a:solidFill>
              <a:latin typeface="ＭＳ Ｐゴシック" panose="020B0600070205080204" pitchFamily="50" charset="-128"/>
              <a:ea typeface="ＭＳ Ｐゴシック" panose="020B0600070205080204" pitchFamily="50" charset="-128"/>
            </a:rPr>
            <a:t>円増加した。これは、防災公園を新規整備するための投資的事業を実施したことなどが主な要因である。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農林水産業費や商工費は、低水準で推移しており、関連産業の状況を見極めながら、就労問題や税収確保の観点を踏まえ、政策的に事業費を配分する必要がある。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今後も、社会保障関連経費や施設の整備、老朽化対策等により、歳出需要の増加が見込まれるが、限られた財源のなかで選択と集中による効率的・効果的な行財政運営を行う必要がある。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大阪府太子町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latin typeface="ＭＳ ゴシック" pitchFamily="49" charset="-128"/>
              <a:ea typeface="ＭＳ ゴシック" pitchFamily="49" charset="-128"/>
            </a:rPr>
            <a:t>　令和</a:t>
          </a:r>
          <a:r>
            <a:rPr kumimoji="1" lang="en-US" altLang="ja-JP" sz="1400">
              <a:solidFill>
                <a:schemeClr val="tx1"/>
              </a:solidFill>
              <a:latin typeface="ＭＳ ゴシック" pitchFamily="49" charset="-128"/>
              <a:ea typeface="ＭＳ ゴシック" pitchFamily="49" charset="-128"/>
            </a:rPr>
            <a:t>5</a:t>
          </a:r>
          <a:r>
            <a:rPr kumimoji="1" lang="ja-JP" altLang="en-US" sz="1400">
              <a:solidFill>
                <a:schemeClr val="tx1"/>
              </a:solidFill>
              <a:latin typeface="ＭＳ ゴシック" pitchFamily="49" charset="-128"/>
              <a:ea typeface="ＭＳ ゴシック" pitchFamily="49" charset="-128"/>
            </a:rPr>
            <a:t>年度決算は、前年度と比較して、歳入総額、歳出総額ともに減少し、前年度同様、財政調整基金を取り崩すことなく実質単年度収支が黒字となった。</a:t>
          </a:r>
        </a:p>
        <a:p>
          <a:r>
            <a:rPr kumimoji="1" lang="ja-JP" altLang="en-US" sz="1400">
              <a:solidFill>
                <a:schemeClr val="tx1"/>
              </a:solidFill>
              <a:latin typeface="ＭＳ ゴシック" pitchFamily="49" charset="-128"/>
              <a:ea typeface="ＭＳ ゴシック" pitchFamily="49" charset="-128"/>
            </a:rPr>
            <a:t>　今後、人口減少による税収減や、生涯学習施設整備に要した町債の元利償還金、増加傾向にある扶助費など経常経費の増加が見込まれるため、財政状況の実質的な改善に向けた取組みが必要である。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大阪府太子町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latin typeface="ＭＳ ゴシック" pitchFamily="49" charset="-128"/>
              <a:ea typeface="ＭＳ ゴシック" pitchFamily="49" charset="-128"/>
            </a:rPr>
            <a:t>　令和</a:t>
          </a:r>
          <a:r>
            <a:rPr kumimoji="1" lang="en-US" altLang="ja-JP" sz="1400">
              <a:solidFill>
                <a:schemeClr val="tx1"/>
              </a:solidFill>
              <a:latin typeface="ＭＳ ゴシック" pitchFamily="49" charset="-128"/>
              <a:ea typeface="ＭＳ ゴシック" pitchFamily="49" charset="-128"/>
            </a:rPr>
            <a:t>5</a:t>
          </a:r>
          <a:r>
            <a:rPr kumimoji="1" lang="ja-JP" altLang="en-US" sz="1400">
              <a:solidFill>
                <a:schemeClr val="tx1"/>
              </a:solidFill>
              <a:latin typeface="ＭＳ ゴシック" pitchFamily="49" charset="-128"/>
              <a:ea typeface="ＭＳ ゴシック" pitchFamily="49" charset="-128"/>
            </a:rPr>
            <a:t>年度の連結実質赤字比率は生じておらず、早期健全化基準（</a:t>
          </a:r>
          <a:r>
            <a:rPr kumimoji="1" lang="en-US" altLang="ja-JP" sz="1400">
              <a:solidFill>
                <a:schemeClr val="tx1"/>
              </a:solidFill>
              <a:latin typeface="ＭＳ ゴシック" pitchFamily="49" charset="-128"/>
              <a:ea typeface="ＭＳ ゴシック" pitchFamily="49" charset="-128"/>
            </a:rPr>
            <a:t>20</a:t>
          </a:r>
          <a:r>
            <a:rPr kumimoji="1" lang="ja-JP" altLang="en-US" sz="1400">
              <a:solidFill>
                <a:schemeClr val="tx1"/>
              </a:solidFill>
              <a:latin typeface="ＭＳ ゴシック" pitchFamily="49" charset="-128"/>
              <a:ea typeface="ＭＳ ゴシック" pitchFamily="49" charset="-128"/>
            </a:rPr>
            <a:t>％）を下回っている。また、一般会計以外についても赤字決算となった会計はない。</a:t>
          </a:r>
        </a:p>
        <a:p>
          <a:r>
            <a:rPr kumimoji="1" lang="ja-JP" altLang="en-US" sz="1400">
              <a:solidFill>
                <a:schemeClr val="tx1"/>
              </a:solidFill>
              <a:latin typeface="ＭＳ ゴシック" pitchFamily="49" charset="-128"/>
              <a:ea typeface="ＭＳ ゴシック" pitchFamily="49" charset="-128"/>
            </a:rPr>
            <a:t>　特別会計の黒字額の内訳では、国民健康保険特別会計が最も多い</a:t>
          </a:r>
          <a:r>
            <a:rPr kumimoji="1" lang="en-US" altLang="ja-JP" sz="1400">
              <a:solidFill>
                <a:schemeClr val="tx1"/>
              </a:solidFill>
              <a:latin typeface="ＭＳ ゴシック" pitchFamily="49" charset="-128"/>
              <a:ea typeface="ＭＳ ゴシック" pitchFamily="49" charset="-128"/>
            </a:rPr>
            <a:t>25</a:t>
          </a:r>
          <a:r>
            <a:rPr kumimoji="1" lang="ja-JP" altLang="en-US" sz="1400">
              <a:solidFill>
                <a:schemeClr val="tx1"/>
              </a:solidFill>
              <a:latin typeface="ＭＳ ゴシック" pitchFamily="49" charset="-128"/>
              <a:ea typeface="ＭＳ ゴシック" pitchFamily="49" charset="-128"/>
            </a:rPr>
            <a:t>百万円となり、標準財政規模（</a:t>
          </a:r>
          <a:r>
            <a:rPr kumimoji="1" lang="en-US" altLang="ja-JP" sz="1400">
              <a:solidFill>
                <a:schemeClr val="tx1"/>
              </a:solidFill>
              <a:latin typeface="ＭＳ ゴシック" pitchFamily="49" charset="-128"/>
              <a:ea typeface="ＭＳ ゴシック" pitchFamily="49" charset="-128"/>
            </a:rPr>
            <a:t>3,473</a:t>
          </a:r>
          <a:r>
            <a:rPr kumimoji="1" lang="ja-JP" altLang="en-US" sz="1400">
              <a:solidFill>
                <a:schemeClr val="tx1"/>
              </a:solidFill>
              <a:latin typeface="ＭＳ ゴシック" pitchFamily="49" charset="-128"/>
              <a:ea typeface="ＭＳ ゴシック" pitchFamily="49" charset="-128"/>
            </a:rPr>
            <a:t>百万円）に対する比率は</a:t>
          </a:r>
          <a:r>
            <a:rPr kumimoji="1" lang="en-US" altLang="ja-JP" sz="1400">
              <a:solidFill>
                <a:schemeClr val="tx1"/>
              </a:solidFill>
              <a:latin typeface="ＭＳ ゴシック" pitchFamily="49" charset="-128"/>
              <a:ea typeface="ＭＳ ゴシック" pitchFamily="49" charset="-128"/>
            </a:rPr>
            <a:t>0.72</a:t>
          </a:r>
          <a:r>
            <a:rPr kumimoji="1" lang="ja-JP" altLang="en-US" sz="1400">
              <a:solidFill>
                <a:schemeClr val="tx1"/>
              </a:solidFill>
              <a:latin typeface="ＭＳ ゴシック" pitchFamily="49" charset="-128"/>
              <a:ea typeface="ＭＳ ゴシック" pitchFamily="49" charset="-128"/>
            </a:rPr>
            <a:t>％、次いで介護保険特別会計が</a:t>
          </a:r>
          <a:r>
            <a:rPr kumimoji="1" lang="en-US" altLang="ja-JP" sz="1400">
              <a:solidFill>
                <a:schemeClr val="tx1"/>
              </a:solidFill>
              <a:latin typeface="ＭＳ ゴシック" pitchFamily="49" charset="-128"/>
              <a:ea typeface="ＭＳ ゴシック" pitchFamily="49" charset="-128"/>
            </a:rPr>
            <a:t>12</a:t>
          </a:r>
          <a:r>
            <a:rPr kumimoji="1" lang="ja-JP" altLang="en-US" sz="1400">
              <a:solidFill>
                <a:schemeClr val="tx1"/>
              </a:solidFill>
              <a:latin typeface="ＭＳ ゴシック" pitchFamily="49" charset="-128"/>
              <a:ea typeface="ＭＳ ゴシック" pitchFamily="49" charset="-128"/>
            </a:rPr>
            <a:t>百万円で、同</a:t>
          </a:r>
          <a:r>
            <a:rPr kumimoji="1" lang="en-US" altLang="ja-JP" sz="1400">
              <a:solidFill>
                <a:schemeClr val="tx1"/>
              </a:solidFill>
              <a:latin typeface="ＭＳ ゴシック" pitchFamily="49" charset="-128"/>
              <a:ea typeface="ＭＳ ゴシック" pitchFamily="49" charset="-128"/>
            </a:rPr>
            <a:t>0.33</a:t>
          </a:r>
          <a:r>
            <a:rPr kumimoji="1" lang="ja-JP" altLang="en-US" sz="1400">
              <a:solidFill>
                <a:schemeClr val="tx1"/>
              </a:solidFill>
              <a:latin typeface="ＭＳ ゴシック" pitchFamily="49" charset="-128"/>
              <a:ea typeface="ＭＳ ゴシック" pitchFamily="49" charset="-128"/>
            </a:rPr>
            <a:t>％となった。</a:t>
          </a:r>
        </a:p>
        <a:p>
          <a:r>
            <a:rPr kumimoji="1" lang="ja-JP" altLang="en-US" sz="1400">
              <a:solidFill>
                <a:schemeClr val="tx1"/>
              </a:solidFill>
              <a:latin typeface="ＭＳ ゴシック" pitchFamily="49" charset="-128"/>
              <a:ea typeface="ＭＳ ゴシック" pitchFamily="49" charset="-128"/>
            </a:rPr>
            <a:t>　なお、各特別会計においては、一般会計からの財源繰入を行っており、特に下水道事業会計では、公債費の影響も大きいことから基準外繰入を行っている状況である。</a:t>
          </a:r>
        </a:p>
        <a:p>
          <a:r>
            <a:rPr kumimoji="1" lang="ja-JP" altLang="en-US" sz="1400">
              <a:solidFill>
                <a:schemeClr val="tx1"/>
              </a:solidFill>
              <a:latin typeface="ＭＳ ゴシック" pitchFamily="49" charset="-128"/>
              <a:ea typeface="ＭＳ ゴシック" pitchFamily="49" charset="-128"/>
            </a:rPr>
            <a:t>　そのため、今後においても、徴収事務の強化や保険給付の適正化、広域化・共同化を含む事務事業の効率化を目指し、繰入金（一般会計の負担）の縮減に努める。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NETDATA&#12363;&#12425;&#12398;&#31227;&#34892;&#20998;!!/04_&#12304;&#36001;&#25919;&#12305;/03%20&#27770;&#31639;&#12288;&#9733;/26%20&#36001;&#25919;&#29366;&#27841;&#36039;&#26009;&#38598;/&#36001;&#25919;&#29366;&#27841;&#36039;&#26009;&#38598;&#12304;H24&#65374;&#12305;/R6&#65288;R5&#27770;&#31639;&#65289;/13_&#12481;&#12455;&#12483;&#12463;&#65288;2&#22238;&#30446;&#65289;/&#12481;&#12455;&#12483;&#12463;&#24460;&#22243;&#20307;&#22238;&#31572;&#65288;2&#22238;&#30446;&#65289;/&#12304;&#36001;&#25919;&#29366;&#27841;&#36039;&#26009;&#38598;&#12305;_273813_&#22826;&#23376;&#30010;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row>
        <row r="53">
          <cell r="BP53">
            <v>61.4</v>
          </cell>
          <cell r="BX53">
            <v>62.4</v>
          </cell>
          <cell r="CF53">
            <v>60.7</v>
          </cell>
          <cell r="CN53">
            <v>62.3</v>
          </cell>
          <cell r="CV53">
            <v>64</v>
          </cell>
        </row>
        <row r="55">
          <cell r="AN55" t="str">
            <v>類似団体内平均値</v>
          </cell>
          <cell r="BP55">
            <v>3.1</v>
          </cell>
          <cell r="BX55">
            <v>13.7</v>
          </cell>
          <cell r="CF55">
            <v>6.9</v>
          </cell>
          <cell r="CN55">
            <v>0</v>
          </cell>
          <cell r="CV55">
            <v>0</v>
          </cell>
        </row>
        <row r="57">
          <cell r="BP57">
            <v>61.2</v>
          </cell>
          <cell r="BX57">
            <v>62</v>
          </cell>
          <cell r="CF57">
            <v>62.9</v>
          </cell>
          <cell r="CN57">
            <v>63.3</v>
          </cell>
          <cell r="CV57">
            <v>64.400000000000006</v>
          </cell>
        </row>
        <row r="72">
          <cell r="BP72" t="str">
            <v>R01</v>
          </cell>
          <cell r="BX72" t="str">
            <v>R02</v>
          </cell>
          <cell r="CF72" t="str">
            <v>R03</v>
          </cell>
          <cell r="CN72" t="str">
            <v>R04</v>
          </cell>
          <cell r="CV72" t="str">
            <v>R05</v>
          </cell>
        </row>
        <row r="73">
          <cell r="AN73" t="str">
            <v>当該団体値</v>
          </cell>
        </row>
        <row r="75">
          <cell r="BP75">
            <v>7.1</v>
          </cell>
          <cell r="BX75">
            <v>6.2</v>
          </cell>
          <cell r="CF75">
            <v>5.5</v>
          </cell>
          <cell r="CN75">
            <v>4.5</v>
          </cell>
          <cell r="CV75">
            <v>4.2</v>
          </cell>
        </row>
        <row r="77">
          <cell r="AN77" t="str">
            <v>類似団体内平均値</v>
          </cell>
          <cell r="BP77">
            <v>3.1</v>
          </cell>
          <cell r="BX77">
            <v>13.7</v>
          </cell>
          <cell r="CF77">
            <v>6.9</v>
          </cell>
          <cell r="CN77">
            <v>0</v>
          </cell>
          <cell r="CV77">
            <v>0</v>
          </cell>
        </row>
        <row r="79">
          <cell r="BP79">
            <v>7.9</v>
          </cell>
          <cell r="BX79">
            <v>7.9</v>
          </cell>
          <cell r="CF79">
            <v>8</v>
          </cell>
          <cell r="CN79">
            <v>8</v>
          </cell>
          <cell r="CV79">
            <v>8.1</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 thickBot="1" x14ac:dyDescent="0.25">
      <c r="B2" s="182" t="s">
        <v>77</v>
      </c>
      <c r="C2" s="182"/>
      <c r="D2" s="183"/>
    </row>
    <row r="3" spans="1:119" ht="18.75" customHeight="1" thickBot="1" x14ac:dyDescent="0.25">
      <c r="A3" s="181"/>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6370183</v>
      </c>
      <c r="BO4" s="371"/>
      <c r="BP4" s="371"/>
      <c r="BQ4" s="371"/>
      <c r="BR4" s="371"/>
      <c r="BS4" s="371"/>
      <c r="BT4" s="371"/>
      <c r="BU4" s="372"/>
      <c r="BV4" s="370">
        <v>6569521</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4.7</v>
      </c>
      <c r="CU4" s="377"/>
      <c r="CV4" s="377"/>
      <c r="CW4" s="377"/>
      <c r="CX4" s="377"/>
      <c r="CY4" s="377"/>
      <c r="CZ4" s="377"/>
      <c r="DA4" s="378"/>
      <c r="DB4" s="376">
        <v>4.7</v>
      </c>
      <c r="DC4" s="377"/>
      <c r="DD4" s="377"/>
      <c r="DE4" s="377"/>
      <c r="DF4" s="377"/>
      <c r="DG4" s="377"/>
      <c r="DH4" s="377"/>
      <c r="DI4" s="378"/>
    </row>
    <row r="5" spans="1:119" ht="18.75" customHeight="1" x14ac:dyDescent="0.2">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6166607</v>
      </c>
      <c r="BO5" s="408"/>
      <c r="BP5" s="408"/>
      <c r="BQ5" s="408"/>
      <c r="BR5" s="408"/>
      <c r="BS5" s="408"/>
      <c r="BT5" s="408"/>
      <c r="BU5" s="409"/>
      <c r="BV5" s="407">
        <v>6394939</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93.4</v>
      </c>
      <c r="CU5" s="405"/>
      <c r="CV5" s="405"/>
      <c r="CW5" s="405"/>
      <c r="CX5" s="405"/>
      <c r="CY5" s="405"/>
      <c r="CZ5" s="405"/>
      <c r="DA5" s="406"/>
      <c r="DB5" s="404">
        <v>87.9</v>
      </c>
      <c r="DC5" s="405"/>
      <c r="DD5" s="405"/>
      <c r="DE5" s="405"/>
      <c r="DF5" s="405"/>
      <c r="DG5" s="405"/>
      <c r="DH5" s="405"/>
      <c r="DI5" s="406"/>
    </row>
    <row r="6" spans="1:119" ht="18.75" customHeight="1" x14ac:dyDescent="0.2">
      <c r="A6" s="181"/>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203576</v>
      </c>
      <c r="BO6" s="408"/>
      <c r="BP6" s="408"/>
      <c r="BQ6" s="408"/>
      <c r="BR6" s="408"/>
      <c r="BS6" s="408"/>
      <c r="BT6" s="408"/>
      <c r="BU6" s="409"/>
      <c r="BV6" s="407">
        <v>174582</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94</v>
      </c>
      <c r="CU6" s="445"/>
      <c r="CV6" s="445"/>
      <c r="CW6" s="445"/>
      <c r="CX6" s="445"/>
      <c r="CY6" s="445"/>
      <c r="CZ6" s="445"/>
      <c r="DA6" s="446"/>
      <c r="DB6" s="444">
        <v>89.4</v>
      </c>
      <c r="DC6" s="445"/>
      <c r="DD6" s="445"/>
      <c r="DE6" s="445"/>
      <c r="DF6" s="445"/>
      <c r="DG6" s="445"/>
      <c r="DH6" s="445"/>
      <c r="DI6" s="446"/>
    </row>
    <row r="7" spans="1:119" ht="18.75" customHeight="1" x14ac:dyDescent="0.2">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39082</v>
      </c>
      <c r="BO7" s="408"/>
      <c r="BP7" s="408"/>
      <c r="BQ7" s="408"/>
      <c r="BR7" s="408"/>
      <c r="BS7" s="408"/>
      <c r="BT7" s="408"/>
      <c r="BU7" s="409"/>
      <c r="BV7" s="407">
        <v>8695</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3473227</v>
      </c>
      <c r="CU7" s="408"/>
      <c r="CV7" s="408"/>
      <c r="CW7" s="408"/>
      <c r="CX7" s="408"/>
      <c r="CY7" s="408"/>
      <c r="CZ7" s="408"/>
      <c r="DA7" s="409"/>
      <c r="DB7" s="407">
        <v>3566626</v>
      </c>
      <c r="DC7" s="408"/>
      <c r="DD7" s="408"/>
      <c r="DE7" s="408"/>
      <c r="DF7" s="408"/>
      <c r="DG7" s="408"/>
      <c r="DH7" s="408"/>
      <c r="DI7" s="409"/>
    </row>
    <row r="8" spans="1:119" ht="18.75" customHeight="1" thickBot="1" x14ac:dyDescent="0.25">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164494</v>
      </c>
      <c r="BO8" s="408"/>
      <c r="BP8" s="408"/>
      <c r="BQ8" s="408"/>
      <c r="BR8" s="408"/>
      <c r="BS8" s="408"/>
      <c r="BT8" s="408"/>
      <c r="BU8" s="409"/>
      <c r="BV8" s="407">
        <v>165887</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0.45</v>
      </c>
      <c r="CU8" s="448"/>
      <c r="CV8" s="448"/>
      <c r="CW8" s="448"/>
      <c r="CX8" s="448"/>
      <c r="CY8" s="448"/>
      <c r="CZ8" s="448"/>
      <c r="DA8" s="449"/>
      <c r="DB8" s="447">
        <v>0.47</v>
      </c>
      <c r="DC8" s="448"/>
      <c r="DD8" s="448"/>
      <c r="DE8" s="448"/>
      <c r="DF8" s="448"/>
      <c r="DG8" s="448"/>
      <c r="DH8" s="448"/>
      <c r="DI8" s="449"/>
    </row>
    <row r="9" spans="1:119" ht="18.75" customHeight="1" thickBot="1" x14ac:dyDescent="0.25">
      <c r="A9" s="181"/>
      <c r="B9" s="401" t="s">
        <v>107</v>
      </c>
      <c r="C9" s="402"/>
      <c r="D9" s="402"/>
      <c r="E9" s="402"/>
      <c r="F9" s="402"/>
      <c r="G9" s="402"/>
      <c r="H9" s="402"/>
      <c r="I9" s="402"/>
      <c r="J9" s="402"/>
      <c r="K9" s="450"/>
      <c r="L9" s="451" t="s">
        <v>108</v>
      </c>
      <c r="M9" s="452"/>
      <c r="N9" s="452"/>
      <c r="O9" s="452"/>
      <c r="P9" s="452"/>
      <c r="Q9" s="453"/>
      <c r="R9" s="454">
        <v>13009</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-1393</v>
      </c>
      <c r="BO9" s="408"/>
      <c r="BP9" s="408"/>
      <c r="BQ9" s="408"/>
      <c r="BR9" s="408"/>
      <c r="BS9" s="408"/>
      <c r="BT9" s="408"/>
      <c r="BU9" s="409"/>
      <c r="BV9" s="407">
        <v>-15512</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9.6999999999999993</v>
      </c>
      <c r="CU9" s="405"/>
      <c r="CV9" s="405"/>
      <c r="CW9" s="405"/>
      <c r="CX9" s="405"/>
      <c r="CY9" s="405"/>
      <c r="CZ9" s="405"/>
      <c r="DA9" s="406"/>
      <c r="DB9" s="404">
        <v>9.5</v>
      </c>
      <c r="DC9" s="405"/>
      <c r="DD9" s="405"/>
      <c r="DE9" s="405"/>
      <c r="DF9" s="405"/>
      <c r="DG9" s="405"/>
      <c r="DH9" s="405"/>
      <c r="DI9" s="406"/>
    </row>
    <row r="10" spans="1:119" ht="18.75" customHeight="1" thickBot="1" x14ac:dyDescent="0.25">
      <c r="A10" s="181"/>
      <c r="B10" s="401"/>
      <c r="C10" s="402"/>
      <c r="D10" s="402"/>
      <c r="E10" s="402"/>
      <c r="F10" s="402"/>
      <c r="G10" s="402"/>
      <c r="H10" s="402"/>
      <c r="I10" s="402"/>
      <c r="J10" s="402"/>
      <c r="K10" s="450"/>
      <c r="L10" s="457" t="s">
        <v>113</v>
      </c>
      <c r="M10" s="437"/>
      <c r="N10" s="437"/>
      <c r="O10" s="437"/>
      <c r="P10" s="437"/>
      <c r="Q10" s="438"/>
      <c r="R10" s="458">
        <v>13748</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84062</v>
      </c>
      <c r="BO10" s="408"/>
      <c r="BP10" s="408"/>
      <c r="BQ10" s="408"/>
      <c r="BR10" s="408"/>
      <c r="BS10" s="408"/>
      <c r="BT10" s="408"/>
      <c r="BU10" s="409"/>
      <c r="BV10" s="407">
        <v>91001</v>
      </c>
      <c r="BW10" s="408"/>
      <c r="BX10" s="408"/>
      <c r="BY10" s="408"/>
      <c r="BZ10" s="408"/>
      <c r="CA10" s="408"/>
      <c r="CB10" s="408"/>
      <c r="CC10" s="409"/>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81"/>
      <c r="B12" s="467" t="s">
        <v>123</v>
      </c>
      <c r="C12" s="468"/>
      <c r="D12" s="468"/>
      <c r="E12" s="468"/>
      <c r="F12" s="468"/>
      <c r="G12" s="468"/>
      <c r="H12" s="468"/>
      <c r="I12" s="468"/>
      <c r="J12" s="468"/>
      <c r="K12" s="469"/>
      <c r="L12" s="476" t="s">
        <v>124</v>
      </c>
      <c r="M12" s="477"/>
      <c r="N12" s="477"/>
      <c r="O12" s="477"/>
      <c r="P12" s="477"/>
      <c r="Q12" s="478"/>
      <c r="R12" s="479">
        <v>12813</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81"/>
      <c r="B13" s="470"/>
      <c r="C13" s="471"/>
      <c r="D13" s="471"/>
      <c r="E13" s="471"/>
      <c r="F13" s="471"/>
      <c r="G13" s="471"/>
      <c r="H13" s="471"/>
      <c r="I13" s="471"/>
      <c r="J13" s="471"/>
      <c r="K13" s="472"/>
      <c r="L13" s="190"/>
      <c r="M13" s="498" t="s">
        <v>130</v>
      </c>
      <c r="N13" s="499"/>
      <c r="O13" s="499"/>
      <c r="P13" s="499"/>
      <c r="Q13" s="500"/>
      <c r="R13" s="491">
        <v>12673</v>
      </c>
      <c r="S13" s="492"/>
      <c r="T13" s="492"/>
      <c r="U13" s="492"/>
      <c r="V13" s="493"/>
      <c r="W13" s="423" t="s">
        <v>131</v>
      </c>
      <c r="X13" s="424"/>
      <c r="Y13" s="424"/>
      <c r="Z13" s="424"/>
      <c r="AA13" s="424"/>
      <c r="AB13" s="414"/>
      <c r="AC13" s="458">
        <v>196</v>
      </c>
      <c r="AD13" s="459"/>
      <c r="AE13" s="459"/>
      <c r="AF13" s="459"/>
      <c r="AG13" s="501"/>
      <c r="AH13" s="458">
        <v>193</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82669</v>
      </c>
      <c r="BO13" s="408"/>
      <c r="BP13" s="408"/>
      <c r="BQ13" s="408"/>
      <c r="BR13" s="408"/>
      <c r="BS13" s="408"/>
      <c r="BT13" s="408"/>
      <c r="BU13" s="409"/>
      <c r="BV13" s="407">
        <v>75489</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4.2</v>
      </c>
      <c r="CU13" s="405"/>
      <c r="CV13" s="405"/>
      <c r="CW13" s="405"/>
      <c r="CX13" s="405"/>
      <c r="CY13" s="405"/>
      <c r="CZ13" s="405"/>
      <c r="DA13" s="406"/>
      <c r="DB13" s="404">
        <v>4.5</v>
      </c>
      <c r="DC13" s="405"/>
      <c r="DD13" s="405"/>
      <c r="DE13" s="405"/>
      <c r="DF13" s="405"/>
      <c r="DG13" s="405"/>
      <c r="DH13" s="405"/>
      <c r="DI13" s="406"/>
    </row>
    <row r="14" spans="1:119" ht="18.75" customHeight="1" thickBot="1" x14ac:dyDescent="0.25">
      <c r="A14" s="181"/>
      <c r="B14" s="470"/>
      <c r="C14" s="471"/>
      <c r="D14" s="471"/>
      <c r="E14" s="471"/>
      <c r="F14" s="471"/>
      <c r="G14" s="471"/>
      <c r="H14" s="471"/>
      <c r="I14" s="471"/>
      <c r="J14" s="471"/>
      <c r="K14" s="472"/>
      <c r="L14" s="488" t="s">
        <v>135</v>
      </c>
      <c r="M14" s="489"/>
      <c r="N14" s="489"/>
      <c r="O14" s="489"/>
      <c r="P14" s="489"/>
      <c r="Q14" s="490"/>
      <c r="R14" s="491">
        <v>12959</v>
      </c>
      <c r="S14" s="492"/>
      <c r="T14" s="492"/>
      <c r="U14" s="492"/>
      <c r="V14" s="493"/>
      <c r="W14" s="397"/>
      <c r="X14" s="398"/>
      <c r="Y14" s="398"/>
      <c r="Z14" s="398"/>
      <c r="AA14" s="398"/>
      <c r="AB14" s="387"/>
      <c r="AC14" s="494">
        <v>3.5</v>
      </c>
      <c r="AD14" s="495"/>
      <c r="AE14" s="495"/>
      <c r="AF14" s="495"/>
      <c r="AG14" s="496"/>
      <c r="AH14" s="494">
        <v>3.3</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2">
      <c r="A15" s="181"/>
      <c r="B15" s="470"/>
      <c r="C15" s="471"/>
      <c r="D15" s="471"/>
      <c r="E15" s="471"/>
      <c r="F15" s="471"/>
      <c r="G15" s="471"/>
      <c r="H15" s="471"/>
      <c r="I15" s="471"/>
      <c r="J15" s="471"/>
      <c r="K15" s="472"/>
      <c r="L15" s="190"/>
      <c r="M15" s="498" t="s">
        <v>130</v>
      </c>
      <c r="N15" s="499"/>
      <c r="O15" s="499"/>
      <c r="P15" s="499"/>
      <c r="Q15" s="500"/>
      <c r="R15" s="491">
        <v>12832</v>
      </c>
      <c r="S15" s="492"/>
      <c r="T15" s="492"/>
      <c r="U15" s="492"/>
      <c r="V15" s="493"/>
      <c r="W15" s="423" t="s">
        <v>137</v>
      </c>
      <c r="X15" s="424"/>
      <c r="Y15" s="424"/>
      <c r="Z15" s="424"/>
      <c r="AA15" s="424"/>
      <c r="AB15" s="414"/>
      <c r="AC15" s="458">
        <v>1513</v>
      </c>
      <c r="AD15" s="459"/>
      <c r="AE15" s="459"/>
      <c r="AF15" s="459"/>
      <c r="AG15" s="501"/>
      <c r="AH15" s="458">
        <v>1643</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1409467</v>
      </c>
      <c r="BO15" s="371"/>
      <c r="BP15" s="371"/>
      <c r="BQ15" s="371"/>
      <c r="BR15" s="371"/>
      <c r="BS15" s="371"/>
      <c r="BT15" s="371"/>
      <c r="BU15" s="372"/>
      <c r="BV15" s="370">
        <v>1375341</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26.7</v>
      </c>
      <c r="AD16" s="495"/>
      <c r="AE16" s="495"/>
      <c r="AF16" s="495"/>
      <c r="AG16" s="496"/>
      <c r="AH16" s="494">
        <v>28.4</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3092041</v>
      </c>
      <c r="BO16" s="408"/>
      <c r="BP16" s="408"/>
      <c r="BQ16" s="408"/>
      <c r="BR16" s="408"/>
      <c r="BS16" s="408"/>
      <c r="BT16" s="408"/>
      <c r="BU16" s="409"/>
      <c r="BV16" s="407">
        <v>3153449</v>
      </c>
      <c r="BW16" s="408"/>
      <c r="BX16" s="408"/>
      <c r="BY16" s="408"/>
      <c r="BZ16" s="408"/>
      <c r="CA16" s="408"/>
      <c r="CB16" s="408"/>
      <c r="CC16" s="409"/>
      <c r="CD16" s="194"/>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81"/>
      <c r="B17" s="473"/>
      <c r="C17" s="474"/>
      <c r="D17" s="474"/>
      <c r="E17" s="474"/>
      <c r="F17" s="474"/>
      <c r="G17" s="474"/>
      <c r="H17" s="474"/>
      <c r="I17" s="474"/>
      <c r="J17" s="474"/>
      <c r="K17" s="475"/>
      <c r="L17" s="195"/>
      <c r="M17" s="518" t="s">
        <v>143</v>
      </c>
      <c r="N17" s="519"/>
      <c r="O17" s="519"/>
      <c r="P17" s="519"/>
      <c r="Q17" s="520"/>
      <c r="R17" s="513" t="s">
        <v>144</v>
      </c>
      <c r="S17" s="514"/>
      <c r="T17" s="514"/>
      <c r="U17" s="514"/>
      <c r="V17" s="515"/>
      <c r="W17" s="423" t="s">
        <v>145</v>
      </c>
      <c r="X17" s="424"/>
      <c r="Y17" s="424"/>
      <c r="Z17" s="424"/>
      <c r="AA17" s="424"/>
      <c r="AB17" s="414"/>
      <c r="AC17" s="458">
        <v>3965</v>
      </c>
      <c r="AD17" s="459"/>
      <c r="AE17" s="459"/>
      <c r="AF17" s="459"/>
      <c r="AG17" s="501"/>
      <c r="AH17" s="458">
        <v>3957</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1770121</v>
      </c>
      <c r="BO17" s="408"/>
      <c r="BP17" s="408"/>
      <c r="BQ17" s="408"/>
      <c r="BR17" s="408"/>
      <c r="BS17" s="408"/>
      <c r="BT17" s="408"/>
      <c r="BU17" s="409"/>
      <c r="BV17" s="407">
        <v>1726949</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81"/>
      <c r="B18" s="529" t="s">
        <v>147</v>
      </c>
      <c r="C18" s="450"/>
      <c r="D18" s="450"/>
      <c r="E18" s="530"/>
      <c r="F18" s="530"/>
      <c r="G18" s="530"/>
      <c r="H18" s="530"/>
      <c r="I18" s="530"/>
      <c r="J18" s="530"/>
      <c r="K18" s="530"/>
      <c r="L18" s="531">
        <v>14.17</v>
      </c>
      <c r="M18" s="531"/>
      <c r="N18" s="531"/>
      <c r="O18" s="531"/>
      <c r="P18" s="531"/>
      <c r="Q18" s="531"/>
      <c r="R18" s="532"/>
      <c r="S18" s="532"/>
      <c r="T18" s="532"/>
      <c r="U18" s="532"/>
      <c r="V18" s="533"/>
      <c r="W18" s="425"/>
      <c r="X18" s="426"/>
      <c r="Y18" s="426"/>
      <c r="Z18" s="426"/>
      <c r="AA18" s="426"/>
      <c r="AB18" s="417"/>
      <c r="AC18" s="534">
        <v>69.900000000000006</v>
      </c>
      <c r="AD18" s="535"/>
      <c r="AE18" s="535"/>
      <c r="AF18" s="535"/>
      <c r="AG18" s="536"/>
      <c r="AH18" s="534">
        <v>68.3</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3274911</v>
      </c>
      <c r="BO18" s="408"/>
      <c r="BP18" s="408"/>
      <c r="BQ18" s="408"/>
      <c r="BR18" s="408"/>
      <c r="BS18" s="408"/>
      <c r="BT18" s="408"/>
      <c r="BU18" s="409"/>
      <c r="BV18" s="407">
        <v>3180474</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81"/>
      <c r="B19" s="529" t="s">
        <v>149</v>
      </c>
      <c r="C19" s="450"/>
      <c r="D19" s="450"/>
      <c r="E19" s="530"/>
      <c r="F19" s="530"/>
      <c r="G19" s="530"/>
      <c r="H19" s="530"/>
      <c r="I19" s="530"/>
      <c r="J19" s="530"/>
      <c r="K19" s="530"/>
      <c r="L19" s="538">
        <v>918</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4188379</v>
      </c>
      <c r="BO19" s="408"/>
      <c r="BP19" s="408"/>
      <c r="BQ19" s="408"/>
      <c r="BR19" s="408"/>
      <c r="BS19" s="408"/>
      <c r="BT19" s="408"/>
      <c r="BU19" s="409"/>
      <c r="BV19" s="407">
        <v>4376537</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81"/>
      <c r="B20" s="529" t="s">
        <v>151</v>
      </c>
      <c r="C20" s="450"/>
      <c r="D20" s="450"/>
      <c r="E20" s="530"/>
      <c r="F20" s="530"/>
      <c r="G20" s="530"/>
      <c r="H20" s="530"/>
      <c r="I20" s="530"/>
      <c r="J20" s="530"/>
      <c r="K20" s="530"/>
      <c r="L20" s="538">
        <v>5048</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81"/>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81"/>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3985376</v>
      </c>
      <c r="BO22" s="371"/>
      <c r="BP22" s="371"/>
      <c r="BQ22" s="371"/>
      <c r="BR22" s="371"/>
      <c r="BS22" s="371"/>
      <c r="BT22" s="371"/>
      <c r="BU22" s="372"/>
      <c r="BV22" s="370">
        <v>4210558</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3767187</v>
      </c>
      <c r="BO23" s="408"/>
      <c r="BP23" s="408"/>
      <c r="BQ23" s="408"/>
      <c r="BR23" s="408"/>
      <c r="BS23" s="408"/>
      <c r="BT23" s="408"/>
      <c r="BU23" s="409"/>
      <c r="BV23" s="407">
        <v>3984651</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81"/>
      <c r="B24" s="578"/>
      <c r="C24" s="554"/>
      <c r="D24" s="555"/>
      <c r="E24" s="457" t="s">
        <v>161</v>
      </c>
      <c r="F24" s="437"/>
      <c r="G24" s="437"/>
      <c r="H24" s="437"/>
      <c r="I24" s="437"/>
      <c r="J24" s="437"/>
      <c r="K24" s="438"/>
      <c r="L24" s="458">
        <v>1</v>
      </c>
      <c r="M24" s="459"/>
      <c r="N24" s="459"/>
      <c r="O24" s="459"/>
      <c r="P24" s="501"/>
      <c r="Q24" s="458">
        <v>6560</v>
      </c>
      <c r="R24" s="459"/>
      <c r="S24" s="459"/>
      <c r="T24" s="459"/>
      <c r="U24" s="459"/>
      <c r="V24" s="501"/>
      <c r="W24" s="553"/>
      <c r="X24" s="554"/>
      <c r="Y24" s="555"/>
      <c r="Z24" s="457" t="s">
        <v>162</v>
      </c>
      <c r="AA24" s="437"/>
      <c r="AB24" s="437"/>
      <c r="AC24" s="437"/>
      <c r="AD24" s="437"/>
      <c r="AE24" s="437"/>
      <c r="AF24" s="437"/>
      <c r="AG24" s="438"/>
      <c r="AH24" s="458">
        <v>97</v>
      </c>
      <c r="AI24" s="459"/>
      <c r="AJ24" s="459"/>
      <c r="AK24" s="459"/>
      <c r="AL24" s="501"/>
      <c r="AM24" s="458">
        <v>316317</v>
      </c>
      <c r="AN24" s="459"/>
      <c r="AO24" s="459"/>
      <c r="AP24" s="459"/>
      <c r="AQ24" s="459"/>
      <c r="AR24" s="501"/>
      <c r="AS24" s="458">
        <v>3261</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1809413</v>
      </c>
      <c r="BO24" s="408"/>
      <c r="BP24" s="408"/>
      <c r="BQ24" s="408"/>
      <c r="BR24" s="408"/>
      <c r="BS24" s="408"/>
      <c r="BT24" s="408"/>
      <c r="BU24" s="409"/>
      <c r="BV24" s="407">
        <v>1814414</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81"/>
      <c r="B25" s="578"/>
      <c r="C25" s="554"/>
      <c r="D25" s="555"/>
      <c r="E25" s="457" t="s">
        <v>164</v>
      </c>
      <c r="F25" s="437"/>
      <c r="G25" s="437"/>
      <c r="H25" s="437"/>
      <c r="I25" s="437"/>
      <c r="J25" s="437"/>
      <c r="K25" s="438"/>
      <c r="L25" s="458">
        <v>1</v>
      </c>
      <c r="M25" s="459"/>
      <c r="N25" s="459"/>
      <c r="O25" s="459"/>
      <c r="P25" s="501"/>
      <c r="Q25" s="458">
        <v>6650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157734</v>
      </c>
      <c r="BO25" s="371"/>
      <c r="BP25" s="371"/>
      <c r="BQ25" s="371"/>
      <c r="BR25" s="371"/>
      <c r="BS25" s="371"/>
      <c r="BT25" s="371"/>
      <c r="BU25" s="372"/>
      <c r="BV25" s="370">
        <v>315084</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81"/>
      <c r="B26" s="578"/>
      <c r="C26" s="554"/>
      <c r="D26" s="555"/>
      <c r="E26" s="457" t="s">
        <v>167</v>
      </c>
      <c r="F26" s="437"/>
      <c r="G26" s="437"/>
      <c r="H26" s="437"/>
      <c r="I26" s="437"/>
      <c r="J26" s="437"/>
      <c r="K26" s="438"/>
      <c r="L26" s="458">
        <v>1</v>
      </c>
      <c r="M26" s="459"/>
      <c r="N26" s="459"/>
      <c r="O26" s="459"/>
      <c r="P26" s="501"/>
      <c r="Q26" s="458">
        <v>6270</v>
      </c>
      <c r="R26" s="459"/>
      <c r="S26" s="459"/>
      <c r="T26" s="459"/>
      <c r="U26" s="459"/>
      <c r="V26" s="501"/>
      <c r="W26" s="553"/>
      <c r="X26" s="554"/>
      <c r="Y26" s="555"/>
      <c r="Z26" s="457" t="s">
        <v>168</v>
      </c>
      <c r="AA26" s="559"/>
      <c r="AB26" s="559"/>
      <c r="AC26" s="559"/>
      <c r="AD26" s="559"/>
      <c r="AE26" s="559"/>
      <c r="AF26" s="559"/>
      <c r="AG26" s="560"/>
      <c r="AH26" s="458" t="s">
        <v>122</v>
      </c>
      <c r="AI26" s="459"/>
      <c r="AJ26" s="459"/>
      <c r="AK26" s="459"/>
      <c r="AL26" s="501"/>
      <c r="AM26" s="458" t="s">
        <v>122</v>
      </c>
      <c r="AN26" s="459"/>
      <c r="AO26" s="459"/>
      <c r="AP26" s="459"/>
      <c r="AQ26" s="459"/>
      <c r="AR26" s="501"/>
      <c r="AS26" s="458" t="s">
        <v>122</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81"/>
      <c r="B27" s="578"/>
      <c r="C27" s="554"/>
      <c r="D27" s="555"/>
      <c r="E27" s="457" t="s">
        <v>170</v>
      </c>
      <c r="F27" s="437"/>
      <c r="G27" s="437"/>
      <c r="H27" s="437"/>
      <c r="I27" s="437"/>
      <c r="J27" s="437"/>
      <c r="K27" s="438"/>
      <c r="L27" s="458">
        <v>1</v>
      </c>
      <c r="M27" s="459"/>
      <c r="N27" s="459"/>
      <c r="O27" s="459"/>
      <c r="P27" s="501"/>
      <c r="Q27" s="458">
        <v>3600</v>
      </c>
      <c r="R27" s="459"/>
      <c r="S27" s="459"/>
      <c r="T27" s="459"/>
      <c r="U27" s="459"/>
      <c r="V27" s="501"/>
      <c r="W27" s="553"/>
      <c r="X27" s="554"/>
      <c r="Y27" s="555"/>
      <c r="Z27" s="457" t="s">
        <v>171</v>
      </c>
      <c r="AA27" s="437"/>
      <c r="AB27" s="437"/>
      <c r="AC27" s="437"/>
      <c r="AD27" s="437"/>
      <c r="AE27" s="437"/>
      <c r="AF27" s="437"/>
      <c r="AG27" s="438"/>
      <c r="AH27" s="458">
        <v>5</v>
      </c>
      <c r="AI27" s="459"/>
      <c r="AJ27" s="459"/>
      <c r="AK27" s="459"/>
      <c r="AL27" s="501"/>
      <c r="AM27" s="458">
        <v>18296</v>
      </c>
      <c r="AN27" s="459"/>
      <c r="AO27" s="459"/>
      <c r="AP27" s="459"/>
      <c r="AQ27" s="459"/>
      <c r="AR27" s="501"/>
      <c r="AS27" s="458">
        <v>3659</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v>100942</v>
      </c>
      <c r="BO27" s="527"/>
      <c r="BP27" s="527"/>
      <c r="BQ27" s="527"/>
      <c r="BR27" s="527"/>
      <c r="BS27" s="527"/>
      <c r="BT27" s="527"/>
      <c r="BU27" s="528"/>
      <c r="BV27" s="526">
        <v>100919</v>
      </c>
      <c r="BW27" s="527"/>
      <c r="BX27" s="527"/>
      <c r="BY27" s="527"/>
      <c r="BZ27" s="527"/>
      <c r="CA27" s="527"/>
      <c r="CB27" s="527"/>
      <c r="CC27" s="528"/>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81"/>
      <c r="B28" s="578"/>
      <c r="C28" s="554"/>
      <c r="D28" s="555"/>
      <c r="E28" s="457" t="s">
        <v>173</v>
      </c>
      <c r="F28" s="437"/>
      <c r="G28" s="437"/>
      <c r="H28" s="437"/>
      <c r="I28" s="437"/>
      <c r="J28" s="437"/>
      <c r="K28" s="438"/>
      <c r="L28" s="458">
        <v>1</v>
      </c>
      <c r="M28" s="459"/>
      <c r="N28" s="459"/>
      <c r="O28" s="459"/>
      <c r="P28" s="501"/>
      <c r="Q28" s="458">
        <v>3400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1571638</v>
      </c>
      <c r="BO28" s="371"/>
      <c r="BP28" s="371"/>
      <c r="BQ28" s="371"/>
      <c r="BR28" s="371"/>
      <c r="BS28" s="371"/>
      <c r="BT28" s="371"/>
      <c r="BU28" s="372"/>
      <c r="BV28" s="370">
        <v>1487576</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81"/>
      <c r="B29" s="578"/>
      <c r="C29" s="554"/>
      <c r="D29" s="555"/>
      <c r="E29" s="457" t="s">
        <v>176</v>
      </c>
      <c r="F29" s="437"/>
      <c r="G29" s="437"/>
      <c r="H29" s="437"/>
      <c r="I29" s="437"/>
      <c r="J29" s="437"/>
      <c r="K29" s="438"/>
      <c r="L29" s="458">
        <v>8</v>
      </c>
      <c r="M29" s="459"/>
      <c r="N29" s="459"/>
      <c r="O29" s="459"/>
      <c r="P29" s="501"/>
      <c r="Q29" s="458">
        <v>3200</v>
      </c>
      <c r="R29" s="459"/>
      <c r="S29" s="459"/>
      <c r="T29" s="459"/>
      <c r="U29" s="459"/>
      <c r="V29" s="501"/>
      <c r="W29" s="556"/>
      <c r="X29" s="557"/>
      <c r="Y29" s="558"/>
      <c r="Z29" s="457" t="s">
        <v>177</v>
      </c>
      <c r="AA29" s="437"/>
      <c r="AB29" s="437"/>
      <c r="AC29" s="437"/>
      <c r="AD29" s="437"/>
      <c r="AE29" s="437"/>
      <c r="AF29" s="437"/>
      <c r="AG29" s="438"/>
      <c r="AH29" s="458">
        <v>102</v>
      </c>
      <c r="AI29" s="459"/>
      <c r="AJ29" s="459"/>
      <c r="AK29" s="459"/>
      <c r="AL29" s="501"/>
      <c r="AM29" s="458">
        <v>334613</v>
      </c>
      <c r="AN29" s="459"/>
      <c r="AO29" s="459"/>
      <c r="AP29" s="459"/>
      <c r="AQ29" s="459"/>
      <c r="AR29" s="501"/>
      <c r="AS29" s="458">
        <v>3281</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154043</v>
      </c>
      <c r="BO29" s="408"/>
      <c r="BP29" s="408"/>
      <c r="BQ29" s="408"/>
      <c r="BR29" s="408"/>
      <c r="BS29" s="408"/>
      <c r="BT29" s="408"/>
      <c r="BU29" s="409"/>
      <c r="BV29" s="407">
        <v>135895</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99.7</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1669463</v>
      </c>
      <c r="BO30" s="527"/>
      <c r="BP30" s="527"/>
      <c r="BQ30" s="527"/>
      <c r="BR30" s="527"/>
      <c r="BS30" s="527"/>
      <c r="BT30" s="527"/>
      <c r="BU30" s="528"/>
      <c r="BV30" s="526">
        <v>1470987</v>
      </c>
      <c r="BW30" s="527"/>
      <c r="BX30" s="527"/>
      <c r="BY30" s="527"/>
      <c r="BZ30" s="527"/>
      <c r="CA30" s="527"/>
      <c r="CB30" s="527"/>
      <c r="CC30" s="528"/>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204"/>
    </row>
    <row r="33" spans="1:113" ht="13.5" customHeight="1" x14ac:dyDescent="0.2">
      <c r="A33" s="181"/>
      <c r="B33" s="205"/>
      <c r="C33" s="431" t="s">
        <v>186</v>
      </c>
      <c r="D33" s="431"/>
      <c r="E33" s="396" t="s">
        <v>187</v>
      </c>
      <c r="F33" s="396"/>
      <c r="G33" s="396"/>
      <c r="H33" s="396"/>
      <c r="I33" s="396"/>
      <c r="J33" s="396"/>
      <c r="K33" s="396"/>
      <c r="L33" s="396"/>
      <c r="M33" s="396"/>
      <c r="N33" s="396"/>
      <c r="O33" s="396"/>
      <c r="P33" s="396"/>
      <c r="Q33" s="396"/>
      <c r="R33" s="396"/>
      <c r="S33" s="396"/>
      <c r="T33" s="206"/>
      <c r="U33" s="431" t="s">
        <v>186</v>
      </c>
      <c r="V33" s="431"/>
      <c r="W33" s="396" t="s">
        <v>187</v>
      </c>
      <c r="X33" s="396"/>
      <c r="Y33" s="396"/>
      <c r="Z33" s="396"/>
      <c r="AA33" s="396"/>
      <c r="AB33" s="396"/>
      <c r="AC33" s="396"/>
      <c r="AD33" s="396"/>
      <c r="AE33" s="396"/>
      <c r="AF33" s="396"/>
      <c r="AG33" s="396"/>
      <c r="AH33" s="396"/>
      <c r="AI33" s="396"/>
      <c r="AJ33" s="396"/>
      <c r="AK33" s="396"/>
      <c r="AL33" s="206"/>
      <c r="AM33" s="431" t="s">
        <v>186</v>
      </c>
      <c r="AN33" s="431"/>
      <c r="AO33" s="396" t="s">
        <v>187</v>
      </c>
      <c r="AP33" s="396"/>
      <c r="AQ33" s="396"/>
      <c r="AR33" s="396"/>
      <c r="AS33" s="396"/>
      <c r="AT33" s="396"/>
      <c r="AU33" s="396"/>
      <c r="AV33" s="396"/>
      <c r="AW33" s="396"/>
      <c r="AX33" s="396"/>
      <c r="AY33" s="396"/>
      <c r="AZ33" s="396"/>
      <c r="BA33" s="396"/>
      <c r="BB33" s="396"/>
      <c r="BC33" s="396"/>
      <c r="BD33" s="207"/>
      <c r="BE33" s="396" t="s">
        <v>188</v>
      </c>
      <c r="BF33" s="396"/>
      <c r="BG33" s="396" t="s">
        <v>189</v>
      </c>
      <c r="BH33" s="396"/>
      <c r="BI33" s="396"/>
      <c r="BJ33" s="396"/>
      <c r="BK33" s="396"/>
      <c r="BL33" s="396"/>
      <c r="BM33" s="396"/>
      <c r="BN33" s="396"/>
      <c r="BO33" s="396"/>
      <c r="BP33" s="396"/>
      <c r="BQ33" s="396"/>
      <c r="BR33" s="396"/>
      <c r="BS33" s="396"/>
      <c r="BT33" s="396"/>
      <c r="BU33" s="396"/>
      <c r="BV33" s="207"/>
      <c r="BW33" s="431" t="s">
        <v>188</v>
      </c>
      <c r="BX33" s="431"/>
      <c r="BY33" s="396" t="s">
        <v>190</v>
      </c>
      <c r="BZ33" s="396"/>
      <c r="CA33" s="396"/>
      <c r="CB33" s="396"/>
      <c r="CC33" s="396"/>
      <c r="CD33" s="396"/>
      <c r="CE33" s="396"/>
      <c r="CF33" s="396"/>
      <c r="CG33" s="396"/>
      <c r="CH33" s="396"/>
      <c r="CI33" s="396"/>
      <c r="CJ33" s="396"/>
      <c r="CK33" s="396"/>
      <c r="CL33" s="396"/>
      <c r="CM33" s="396"/>
      <c r="CN33" s="206"/>
      <c r="CO33" s="431" t="s">
        <v>186</v>
      </c>
      <c r="CP33" s="431"/>
      <c r="CQ33" s="396" t="s">
        <v>191</v>
      </c>
      <c r="CR33" s="396"/>
      <c r="CS33" s="396"/>
      <c r="CT33" s="396"/>
      <c r="CU33" s="396"/>
      <c r="CV33" s="396"/>
      <c r="CW33" s="396"/>
      <c r="CX33" s="396"/>
      <c r="CY33" s="396"/>
      <c r="CZ33" s="396"/>
      <c r="DA33" s="396"/>
      <c r="DB33" s="396"/>
      <c r="DC33" s="396"/>
      <c r="DD33" s="396"/>
      <c r="DE33" s="396"/>
      <c r="DF33" s="206"/>
      <c r="DG33" s="596" t="s">
        <v>192</v>
      </c>
      <c r="DH33" s="596"/>
      <c r="DI33" s="208"/>
    </row>
    <row r="34" spans="1:113" ht="32.25" customHeight="1" x14ac:dyDescent="0.2">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2</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81"/>
      <c r="AM34" s="597">
        <f>IF(AO34="","",MAX(C34:D43,U34:V43)+1)</f>
        <v>5</v>
      </c>
      <c r="AN34" s="597"/>
      <c r="AO34" s="598" t="str">
        <f>IF('各会計、関係団体の財政状況及び健全化判断比率'!B31="","",'各会計、関係団体の財政状況及び健全化判断比率'!B31)</f>
        <v>下水道事業会計</v>
      </c>
      <c r="AP34" s="598"/>
      <c r="AQ34" s="598"/>
      <c r="AR34" s="598"/>
      <c r="AS34" s="598"/>
      <c r="AT34" s="598"/>
      <c r="AU34" s="598"/>
      <c r="AV34" s="598"/>
      <c r="AW34" s="598"/>
      <c r="AX34" s="598"/>
      <c r="AY34" s="598"/>
      <c r="AZ34" s="598"/>
      <c r="BA34" s="598"/>
      <c r="BB34" s="598"/>
      <c r="BC34" s="598"/>
      <c r="BD34" s="181"/>
      <c r="BE34" s="597" t="str">
        <f>IF(BG34="","",MAX(C34:D43,U34:V43,AM34:AN43)+1)</f>
        <v/>
      </c>
      <c r="BF34" s="597"/>
      <c r="BG34" s="598"/>
      <c r="BH34" s="598"/>
      <c r="BI34" s="598"/>
      <c r="BJ34" s="598"/>
      <c r="BK34" s="598"/>
      <c r="BL34" s="598"/>
      <c r="BM34" s="598"/>
      <c r="BN34" s="598"/>
      <c r="BO34" s="598"/>
      <c r="BP34" s="598"/>
      <c r="BQ34" s="598"/>
      <c r="BR34" s="598"/>
      <c r="BS34" s="598"/>
      <c r="BT34" s="598"/>
      <c r="BU34" s="598"/>
      <c r="BV34" s="181"/>
      <c r="BW34" s="597">
        <f>IF(BY34="","",MAX(C34:D43,U34:V43,AM34:AN43,BE34:BF43)+1)</f>
        <v>6</v>
      </c>
      <c r="BX34" s="597"/>
      <c r="BY34" s="598" t="str">
        <f>IF('各会計、関係団体の財政状況及び健全化判断比率'!B68="","",'各会計、関係団体の財政状況及び健全化判断比率'!B68)</f>
        <v>南河内環境事業組合</v>
      </c>
      <c r="BZ34" s="598"/>
      <c r="CA34" s="598"/>
      <c r="CB34" s="598"/>
      <c r="CC34" s="598"/>
      <c r="CD34" s="598"/>
      <c r="CE34" s="598"/>
      <c r="CF34" s="598"/>
      <c r="CG34" s="598"/>
      <c r="CH34" s="598"/>
      <c r="CI34" s="598"/>
      <c r="CJ34" s="598"/>
      <c r="CK34" s="598"/>
      <c r="CL34" s="598"/>
      <c r="CM34" s="598"/>
      <c r="CN34" s="181"/>
      <c r="CO34" s="597" t="str">
        <f>IF(CQ34="","",MAX(C34:D43,U34:V43,AM34:AN43,BE34:BF43,BW34:BX43)+1)</f>
        <v/>
      </c>
      <c r="CP34" s="597"/>
      <c r="CQ34" s="598" t="str">
        <f>IF('各会計、関係団体の財政状況及び健全化判断比率'!BS7="","",'各会計、関係団体の財政状況及び健全化判断比率'!BS7)</f>
        <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208"/>
    </row>
    <row r="35" spans="1:113" ht="32.25" customHeight="1" x14ac:dyDescent="0.2">
      <c r="A35" s="181"/>
      <c r="B35" s="205"/>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81"/>
      <c r="U35" s="597">
        <f>IF(W35="","",U34+1)</f>
        <v>3</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81"/>
      <c r="AM35" s="597" t="str">
        <f t="shared" ref="AM35:AM43" si="0">IF(AO35="","",AM34+1)</f>
        <v/>
      </c>
      <c r="AN35" s="597"/>
      <c r="AO35" s="598"/>
      <c r="AP35" s="598"/>
      <c r="AQ35" s="598"/>
      <c r="AR35" s="598"/>
      <c r="AS35" s="598"/>
      <c r="AT35" s="598"/>
      <c r="AU35" s="598"/>
      <c r="AV35" s="598"/>
      <c r="AW35" s="598"/>
      <c r="AX35" s="598"/>
      <c r="AY35" s="598"/>
      <c r="AZ35" s="598"/>
      <c r="BA35" s="598"/>
      <c r="BB35" s="598"/>
      <c r="BC35" s="598"/>
      <c r="BD35" s="181"/>
      <c r="BE35" s="597" t="str">
        <f t="shared" ref="BE35:BE43" si="1">IF(BG35="","",BE34+1)</f>
        <v/>
      </c>
      <c r="BF35" s="597"/>
      <c r="BG35" s="598"/>
      <c r="BH35" s="598"/>
      <c r="BI35" s="598"/>
      <c r="BJ35" s="598"/>
      <c r="BK35" s="598"/>
      <c r="BL35" s="598"/>
      <c r="BM35" s="598"/>
      <c r="BN35" s="598"/>
      <c r="BO35" s="598"/>
      <c r="BP35" s="598"/>
      <c r="BQ35" s="598"/>
      <c r="BR35" s="598"/>
      <c r="BS35" s="598"/>
      <c r="BT35" s="598"/>
      <c r="BU35" s="598"/>
      <c r="BV35" s="181"/>
      <c r="BW35" s="597">
        <f t="shared" ref="BW35:BW43" si="2">IF(BY35="","",BW34+1)</f>
        <v>7</v>
      </c>
      <c r="BX35" s="597"/>
      <c r="BY35" s="598" t="str">
        <f>IF('各会計、関係団体の財政状況及び健全化判断比率'!B69="","",'各会計、関係団体の財政状況及び健全化判断比率'!B69)</f>
        <v>大阪府後期高齢者医療広域連合（一般会計）</v>
      </c>
      <c r="BZ35" s="598"/>
      <c r="CA35" s="598"/>
      <c r="CB35" s="598"/>
      <c r="CC35" s="598"/>
      <c r="CD35" s="598"/>
      <c r="CE35" s="598"/>
      <c r="CF35" s="598"/>
      <c r="CG35" s="598"/>
      <c r="CH35" s="598"/>
      <c r="CI35" s="598"/>
      <c r="CJ35" s="598"/>
      <c r="CK35" s="598"/>
      <c r="CL35" s="598"/>
      <c r="CM35" s="598"/>
      <c r="CN35" s="181"/>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x14ac:dyDescent="0.2">
      <c r="A36" s="181"/>
      <c r="B36" s="205"/>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81"/>
      <c r="U36" s="597">
        <f t="shared" ref="U36:U43" si="4">IF(W36="","",U35+1)</f>
        <v>4</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81"/>
      <c r="AM36" s="597" t="str">
        <f t="shared" si="0"/>
        <v/>
      </c>
      <c r="AN36" s="597"/>
      <c r="AO36" s="598"/>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8</v>
      </c>
      <c r="BX36" s="597"/>
      <c r="BY36" s="598" t="str">
        <f>IF('各会計、関係団体の財政状況及び健全化判断比率'!B70="","",'各会計、関係団体の財政状況及び健全化判断比率'!B70)</f>
        <v>大阪府後期高齢者医療広域連合（後期高齢者医療特別会計）</v>
      </c>
      <c r="BZ36" s="598"/>
      <c r="CA36" s="598"/>
      <c r="CB36" s="598"/>
      <c r="CC36" s="598"/>
      <c r="CD36" s="598"/>
      <c r="CE36" s="598"/>
      <c r="CF36" s="598"/>
      <c r="CG36" s="598"/>
      <c r="CH36" s="598"/>
      <c r="CI36" s="598"/>
      <c r="CJ36" s="598"/>
      <c r="CK36" s="598"/>
      <c r="CL36" s="598"/>
      <c r="CM36" s="598"/>
      <c r="CN36" s="181"/>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x14ac:dyDescent="0.2">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t="str">
        <f t="shared" si="4"/>
        <v/>
      </c>
      <c r="V37" s="597"/>
      <c r="W37" s="598"/>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9</v>
      </c>
      <c r="BX37" s="597"/>
      <c r="BY37" s="598" t="str">
        <f>IF('各会計、関係団体の財政状況及び健全化判断比率'!B71="","",'各会計、関係団体の財政状況及び健全化判断比率'!B71)</f>
        <v>大阪広域水道企業団 水道事業会計（水道用水供給事業）</v>
      </c>
      <c r="BZ37" s="598"/>
      <c r="CA37" s="598"/>
      <c r="CB37" s="598"/>
      <c r="CC37" s="598"/>
      <c r="CD37" s="598"/>
      <c r="CE37" s="598"/>
      <c r="CF37" s="598"/>
      <c r="CG37" s="598"/>
      <c r="CH37" s="598"/>
      <c r="CI37" s="598"/>
      <c r="CJ37" s="598"/>
      <c r="CK37" s="598"/>
      <c r="CL37" s="598"/>
      <c r="CM37" s="598"/>
      <c r="CN37" s="181"/>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x14ac:dyDescent="0.2">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10</v>
      </c>
      <c r="BX38" s="597"/>
      <c r="BY38" s="598" t="str">
        <f>IF('各会計、関係団体の財政状況及び健全化判断比率'!B72="","",'各会計、関係団体の財政状況及び健全化判断比率'!B72)</f>
        <v>大阪広域水道企業団 水道事業会計（市町村域水道事業）太子水道事業</v>
      </c>
      <c r="BZ38" s="598"/>
      <c r="CA38" s="598"/>
      <c r="CB38" s="598"/>
      <c r="CC38" s="598"/>
      <c r="CD38" s="598"/>
      <c r="CE38" s="598"/>
      <c r="CF38" s="598"/>
      <c r="CG38" s="598"/>
      <c r="CH38" s="598"/>
      <c r="CI38" s="598"/>
      <c r="CJ38" s="598"/>
      <c r="CK38" s="598"/>
      <c r="CL38" s="598"/>
      <c r="CM38" s="598"/>
      <c r="CN38" s="181"/>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x14ac:dyDescent="0.2">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f t="shared" si="2"/>
        <v>11</v>
      </c>
      <c r="BX39" s="597"/>
      <c r="BY39" s="598" t="str">
        <f>IF('各会計、関係団体の財政状況及び健全化判断比率'!B73="","",'各会計、関係団体の財政状況及び健全化判断比率'!B73)</f>
        <v>大阪広域水道企業団（工業用水道事業会計）</v>
      </c>
      <c r="BZ39" s="598"/>
      <c r="CA39" s="598"/>
      <c r="CB39" s="598"/>
      <c r="CC39" s="598"/>
      <c r="CD39" s="598"/>
      <c r="CE39" s="598"/>
      <c r="CF39" s="598"/>
      <c r="CG39" s="598"/>
      <c r="CH39" s="598"/>
      <c r="CI39" s="598"/>
      <c r="CJ39" s="598"/>
      <c r="CK39" s="598"/>
      <c r="CL39" s="598"/>
      <c r="CM39" s="598"/>
      <c r="CN39" s="181"/>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x14ac:dyDescent="0.2">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f t="shared" si="2"/>
        <v>12</v>
      </c>
      <c r="BX40" s="597"/>
      <c r="BY40" s="598" t="str">
        <f>IF('各会計、関係団体の財政状況及び健全化判断比率'!B74="","",'各会計、関係団体の財政状況及び健全化判断比率'!B74)</f>
        <v>大阪南消防組合</v>
      </c>
      <c r="BZ40" s="598"/>
      <c r="CA40" s="598"/>
      <c r="CB40" s="598"/>
      <c r="CC40" s="598"/>
      <c r="CD40" s="598"/>
      <c r="CE40" s="598"/>
      <c r="CF40" s="598"/>
      <c r="CG40" s="598"/>
      <c r="CH40" s="598"/>
      <c r="CI40" s="598"/>
      <c r="CJ40" s="598"/>
      <c r="CK40" s="598"/>
      <c r="CL40" s="598"/>
      <c r="CM40" s="598"/>
      <c r="CN40" s="181"/>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x14ac:dyDescent="0.2">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x14ac:dyDescent="0.2">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x14ac:dyDescent="0.2">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2DbaFUBRYK2MQnoMl5hiZkFotNQ0HCpyFQJ0UQvk7HSFUtFYC1mGbcCipEqcIuQXMckL/jKKwnNV0+hXnIQozQ==" saltValue="g7qrdTwz9v3pXOW5ETNFh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523</v>
      </c>
      <c r="G33" s="29" t="s">
        <v>524</v>
      </c>
      <c r="H33" s="29" t="s">
        <v>525</v>
      </c>
      <c r="I33" s="29" t="s">
        <v>526</v>
      </c>
      <c r="J33" s="30" t="s">
        <v>527</v>
      </c>
      <c r="K33" s="22"/>
      <c r="L33" s="22"/>
      <c r="M33" s="22"/>
      <c r="N33" s="22"/>
      <c r="O33" s="22"/>
      <c r="P33" s="22"/>
    </row>
    <row r="34" spans="1:16" ht="39" customHeight="1" x14ac:dyDescent="0.2">
      <c r="A34" s="22"/>
      <c r="B34" s="31"/>
      <c r="C34" s="1151" t="s">
        <v>530</v>
      </c>
      <c r="D34" s="1151"/>
      <c r="E34" s="1152"/>
      <c r="F34" s="32">
        <v>0.87</v>
      </c>
      <c r="G34" s="33">
        <v>1.65</v>
      </c>
      <c r="H34" s="33">
        <v>5.15</v>
      </c>
      <c r="I34" s="33">
        <v>4.6500000000000004</v>
      </c>
      <c r="J34" s="34">
        <v>4.7300000000000004</v>
      </c>
      <c r="K34" s="22"/>
      <c r="L34" s="22"/>
      <c r="M34" s="22"/>
      <c r="N34" s="22"/>
      <c r="O34" s="22"/>
      <c r="P34" s="22"/>
    </row>
    <row r="35" spans="1:16" ht="39" customHeight="1" x14ac:dyDescent="0.2">
      <c r="A35" s="22"/>
      <c r="B35" s="35"/>
      <c r="C35" s="1145" t="s">
        <v>531</v>
      </c>
      <c r="D35" s="1146"/>
      <c r="E35" s="1147"/>
      <c r="F35" s="36">
        <v>0.4</v>
      </c>
      <c r="G35" s="37">
        <v>0.42</v>
      </c>
      <c r="H35" s="37">
        <v>0.59</v>
      </c>
      <c r="I35" s="37">
        <v>0.83</v>
      </c>
      <c r="J35" s="38">
        <v>0.72</v>
      </c>
      <c r="K35" s="22"/>
      <c r="L35" s="22"/>
      <c r="M35" s="22"/>
      <c r="N35" s="22"/>
      <c r="O35" s="22"/>
      <c r="P35" s="22"/>
    </row>
    <row r="36" spans="1:16" ht="39" customHeight="1" x14ac:dyDescent="0.2">
      <c r="A36" s="22"/>
      <c r="B36" s="35"/>
      <c r="C36" s="1145" t="s">
        <v>532</v>
      </c>
      <c r="D36" s="1146"/>
      <c r="E36" s="1147"/>
      <c r="F36" s="36">
        <v>0.44</v>
      </c>
      <c r="G36" s="37">
        <v>1.18</v>
      </c>
      <c r="H36" s="37">
        <v>1.97</v>
      </c>
      <c r="I36" s="37">
        <v>1.1200000000000001</v>
      </c>
      <c r="J36" s="38">
        <v>0.33</v>
      </c>
      <c r="K36" s="22"/>
      <c r="L36" s="22"/>
      <c r="M36" s="22"/>
      <c r="N36" s="22"/>
      <c r="O36" s="22"/>
      <c r="P36" s="22"/>
    </row>
    <row r="37" spans="1:16" ht="39" customHeight="1" x14ac:dyDescent="0.2">
      <c r="A37" s="22"/>
      <c r="B37" s="35"/>
      <c r="C37" s="1145" t="s">
        <v>533</v>
      </c>
      <c r="D37" s="1146"/>
      <c r="E37" s="1147"/>
      <c r="F37" s="36">
        <v>0.19</v>
      </c>
      <c r="G37" s="37">
        <v>0.21</v>
      </c>
      <c r="H37" s="37">
        <v>0.19</v>
      </c>
      <c r="I37" s="37">
        <v>0.32</v>
      </c>
      <c r="J37" s="38">
        <v>0.28000000000000003</v>
      </c>
      <c r="K37" s="22"/>
      <c r="L37" s="22"/>
      <c r="M37" s="22"/>
      <c r="N37" s="22"/>
      <c r="O37" s="22"/>
      <c r="P37" s="22"/>
    </row>
    <row r="38" spans="1:16" ht="39" customHeight="1" x14ac:dyDescent="0.2">
      <c r="A38" s="22"/>
      <c r="B38" s="35"/>
      <c r="C38" s="1145" t="s">
        <v>534</v>
      </c>
      <c r="D38" s="1146"/>
      <c r="E38" s="1147"/>
      <c r="F38" s="36" t="s">
        <v>485</v>
      </c>
      <c r="G38" s="37">
        <v>0.09</v>
      </c>
      <c r="H38" s="37">
        <v>0.08</v>
      </c>
      <c r="I38" s="37">
        <v>0.02</v>
      </c>
      <c r="J38" s="38">
        <v>0.21</v>
      </c>
      <c r="K38" s="22"/>
      <c r="L38" s="22"/>
      <c r="M38" s="22"/>
      <c r="N38" s="22"/>
      <c r="O38" s="22"/>
      <c r="P38" s="22"/>
    </row>
    <row r="39" spans="1:16" ht="39" customHeight="1" x14ac:dyDescent="0.2">
      <c r="A39" s="22"/>
      <c r="B39" s="35"/>
      <c r="C39" s="1145"/>
      <c r="D39" s="1146"/>
      <c r="E39" s="1147"/>
      <c r="F39" s="36"/>
      <c r="G39" s="37"/>
      <c r="H39" s="37"/>
      <c r="I39" s="37"/>
      <c r="J39" s="38"/>
      <c r="K39" s="22"/>
      <c r="L39" s="22"/>
      <c r="M39" s="22"/>
      <c r="N39" s="22"/>
      <c r="O39" s="22"/>
      <c r="P39" s="22"/>
    </row>
    <row r="40" spans="1:16" ht="39" customHeight="1" x14ac:dyDescent="0.2">
      <c r="A40" s="22"/>
      <c r="B40" s="35"/>
      <c r="C40" s="1145"/>
      <c r="D40" s="1146"/>
      <c r="E40" s="1147"/>
      <c r="F40" s="36"/>
      <c r="G40" s="37"/>
      <c r="H40" s="37"/>
      <c r="I40" s="37"/>
      <c r="J40" s="38"/>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535</v>
      </c>
      <c r="D42" s="1146"/>
      <c r="E42" s="1147"/>
      <c r="F42" s="36" t="s">
        <v>485</v>
      </c>
      <c r="G42" s="37" t="s">
        <v>485</v>
      </c>
      <c r="H42" s="37" t="s">
        <v>485</v>
      </c>
      <c r="I42" s="37" t="s">
        <v>485</v>
      </c>
      <c r="J42" s="38" t="s">
        <v>485</v>
      </c>
      <c r="K42" s="22"/>
      <c r="L42" s="22"/>
      <c r="M42" s="22"/>
      <c r="N42" s="22"/>
      <c r="O42" s="22"/>
      <c r="P42" s="22"/>
    </row>
    <row r="43" spans="1:16" ht="39" customHeight="1" thickBot="1" x14ac:dyDescent="0.25">
      <c r="A43" s="22"/>
      <c r="B43" s="40"/>
      <c r="C43" s="1148" t="s">
        <v>536</v>
      </c>
      <c r="D43" s="1149"/>
      <c r="E43" s="1150"/>
      <c r="F43" s="41">
        <v>0.84</v>
      </c>
      <c r="G43" s="42" t="s">
        <v>485</v>
      </c>
      <c r="H43" s="42" t="s">
        <v>485</v>
      </c>
      <c r="I43" s="42" t="s">
        <v>485</v>
      </c>
      <c r="J43" s="43" t="s">
        <v>485</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u7Op+EABSK/4qDWbW8e0xEEI2uMLKVq9IhEuxwMNgFR019DebTnI0SvETYgffeTPdtreIYJ23mUQojGdwYqeAw==" saltValue="zvLshaMbqqTh3bB0e7Igh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523</v>
      </c>
      <c r="L44" s="56" t="s">
        <v>524</v>
      </c>
      <c r="M44" s="56" t="s">
        <v>525</v>
      </c>
      <c r="N44" s="56" t="s">
        <v>526</v>
      </c>
      <c r="O44" s="57" t="s">
        <v>527</v>
      </c>
      <c r="P44" s="48"/>
      <c r="Q44" s="48"/>
      <c r="R44" s="48"/>
      <c r="S44" s="48"/>
      <c r="T44" s="48"/>
      <c r="U44" s="48"/>
    </row>
    <row r="45" spans="1:21" ht="30.75" customHeight="1" x14ac:dyDescent="0.2">
      <c r="A45" s="48"/>
      <c r="B45" s="1153" t="s">
        <v>9</v>
      </c>
      <c r="C45" s="1154"/>
      <c r="D45" s="58"/>
      <c r="E45" s="1159" t="s">
        <v>10</v>
      </c>
      <c r="F45" s="1159"/>
      <c r="G45" s="1159"/>
      <c r="H45" s="1159"/>
      <c r="I45" s="1159"/>
      <c r="J45" s="1160"/>
      <c r="K45" s="59">
        <v>435</v>
      </c>
      <c r="L45" s="60">
        <v>431</v>
      </c>
      <c r="M45" s="60">
        <v>440</v>
      </c>
      <c r="N45" s="60">
        <v>417</v>
      </c>
      <c r="O45" s="61">
        <v>407</v>
      </c>
      <c r="P45" s="48"/>
      <c r="Q45" s="48"/>
      <c r="R45" s="48"/>
      <c r="S45" s="48"/>
      <c r="T45" s="48"/>
      <c r="U45" s="48"/>
    </row>
    <row r="46" spans="1:21" ht="30.75" customHeight="1" x14ac:dyDescent="0.2">
      <c r="A46" s="48"/>
      <c r="B46" s="1155"/>
      <c r="C46" s="1156"/>
      <c r="D46" s="62"/>
      <c r="E46" s="1161" t="s">
        <v>11</v>
      </c>
      <c r="F46" s="1161"/>
      <c r="G46" s="1161"/>
      <c r="H46" s="1161"/>
      <c r="I46" s="1161"/>
      <c r="J46" s="1162"/>
      <c r="K46" s="63" t="s">
        <v>485</v>
      </c>
      <c r="L46" s="64" t="s">
        <v>485</v>
      </c>
      <c r="M46" s="64" t="s">
        <v>485</v>
      </c>
      <c r="N46" s="64" t="s">
        <v>485</v>
      </c>
      <c r="O46" s="65" t="s">
        <v>485</v>
      </c>
      <c r="P46" s="48"/>
      <c r="Q46" s="48"/>
      <c r="R46" s="48"/>
      <c r="S46" s="48"/>
      <c r="T46" s="48"/>
      <c r="U46" s="48"/>
    </row>
    <row r="47" spans="1:21" ht="30.75" customHeight="1" x14ac:dyDescent="0.2">
      <c r="A47" s="48"/>
      <c r="B47" s="1155"/>
      <c r="C47" s="1156"/>
      <c r="D47" s="62"/>
      <c r="E47" s="1161" t="s">
        <v>12</v>
      </c>
      <c r="F47" s="1161"/>
      <c r="G47" s="1161"/>
      <c r="H47" s="1161"/>
      <c r="I47" s="1161"/>
      <c r="J47" s="1162"/>
      <c r="K47" s="63" t="s">
        <v>485</v>
      </c>
      <c r="L47" s="64" t="s">
        <v>485</v>
      </c>
      <c r="M47" s="64" t="s">
        <v>485</v>
      </c>
      <c r="N47" s="64" t="s">
        <v>485</v>
      </c>
      <c r="O47" s="65" t="s">
        <v>485</v>
      </c>
      <c r="P47" s="48"/>
      <c r="Q47" s="48"/>
      <c r="R47" s="48"/>
      <c r="S47" s="48"/>
      <c r="T47" s="48"/>
      <c r="U47" s="48"/>
    </row>
    <row r="48" spans="1:21" ht="30.75" customHeight="1" x14ac:dyDescent="0.2">
      <c r="A48" s="48"/>
      <c r="B48" s="1155"/>
      <c r="C48" s="1156"/>
      <c r="D48" s="62"/>
      <c r="E48" s="1161" t="s">
        <v>13</v>
      </c>
      <c r="F48" s="1161"/>
      <c r="G48" s="1161"/>
      <c r="H48" s="1161"/>
      <c r="I48" s="1161"/>
      <c r="J48" s="1162"/>
      <c r="K48" s="63">
        <v>157</v>
      </c>
      <c r="L48" s="64">
        <v>120</v>
      </c>
      <c r="M48" s="64">
        <v>109</v>
      </c>
      <c r="N48" s="64">
        <v>98</v>
      </c>
      <c r="O48" s="65">
        <v>100</v>
      </c>
      <c r="P48" s="48"/>
      <c r="Q48" s="48"/>
      <c r="R48" s="48"/>
      <c r="S48" s="48"/>
      <c r="T48" s="48"/>
      <c r="U48" s="48"/>
    </row>
    <row r="49" spans="1:21" ht="30.75" customHeight="1" x14ac:dyDescent="0.2">
      <c r="A49" s="48"/>
      <c r="B49" s="1155"/>
      <c r="C49" s="1156"/>
      <c r="D49" s="62"/>
      <c r="E49" s="1161" t="s">
        <v>14</v>
      </c>
      <c r="F49" s="1161"/>
      <c r="G49" s="1161"/>
      <c r="H49" s="1161"/>
      <c r="I49" s="1161"/>
      <c r="J49" s="1162"/>
      <c r="K49" s="63">
        <v>0</v>
      </c>
      <c r="L49" s="64">
        <v>0</v>
      </c>
      <c r="M49" s="64">
        <v>0</v>
      </c>
      <c r="N49" s="64">
        <v>5</v>
      </c>
      <c r="O49" s="65">
        <v>10</v>
      </c>
      <c r="P49" s="48"/>
      <c r="Q49" s="48"/>
      <c r="R49" s="48"/>
      <c r="S49" s="48"/>
      <c r="T49" s="48"/>
      <c r="U49" s="48"/>
    </row>
    <row r="50" spans="1:21" ht="30.75" customHeight="1" x14ac:dyDescent="0.2">
      <c r="A50" s="48"/>
      <c r="B50" s="1155"/>
      <c r="C50" s="1156"/>
      <c r="D50" s="62"/>
      <c r="E50" s="1161" t="s">
        <v>15</v>
      </c>
      <c r="F50" s="1161"/>
      <c r="G50" s="1161"/>
      <c r="H50" s="1161"/>
      <c r="I50" s="1161"/>
      <c r="J50" s="1162"/>
      <c r="K50" s="63" t="s">
        <v>485</v>
      </c>
      <c r="L50" s="64" t="s">
        <v>485</v>
      </c>
      <c r="M50" s="64" t="s">
        <v>485</v>
      </c>
      <c r="N50" s="64" t="s">
        <v>485</v>
      </c>
      <c r="O50" s="65" t="s">
        <v>485</v>
      </c>
      <c r="P50" s="48"/>
      <c r="Q50" s="48"/>
      <c r="R50" s="48"/>
      <c r="S50" s="48"/>
      <c r="T50" s="48"/>
      <c r="U50" s="48"/>
    </row>
    <row r="51" spans="1:21" ht="30.75" customHeight="1" x14ac:dyDescent="0.2">
      <c r="A51" s="48"/>
      <c r="B51" s="1157"/>
      <c r="C51" s="1158"/>
      <c r="D51" s="66"/>
      <c r="E51" s="1161" t="s">
        <v>16</v>
      </c>
      <c r="F51" s="1161"/>
      <c r="G51" s="1161"/>
      <c r="H51" s="1161"/>
      <c r="I51" s="1161"/>
      <c r="J51" s="1162"/>
      <c r="K51" s="63" t="s">
        <v>485</v>
      </c>
      <c r="L51" s="64" t="s">
        <v>485</v>
      </c>
      <c r="M51" s="64" t="s">
        <v>485</v>
      </c>
      <c r="N51" s="64" t="s">
        <v>485</v>
      </c>
      <c r="O51" s="65" t="s">
        <v>485</v>
      </c>
      <c r="P51" s="48"/>
      <c r="Q51" s="48"/>
      <c r="R51" s="48"/>
      <c r="S51" s="48"/>
      <c r="T51" s="48"/>
      <c r="U51" s="48"/>
    </row>
    <row r="52" spans="1:21" ht="30.75" customHeight="1" x14ac:dyDescent="0.2">
      <c r="A52" s="48"/>
      <c r="B52" s="1163" t="s">
        <v>17</v>
      </c>
      <c r="C52" s="1164"/>
      <c r="D52" s="66"/>
      <c r="E52" s="1161" t="s">
        <v>18</v>
      </c>
      <c r="F52" s="1161"/>
      <c r="G52" s="1161"/>
      <c r="H52" s="1161"/>
      <c r="I52" s="1161"/>
      <c r="J52" s="1162"/>
      <c r="K52" s="63">
        <v>406</v>
      </c>
      <c r="L52" s="64">
        <v>405</v>
      </c>
      <c r="M52" s="64">
        <v>402</v>
      </c>
      <c r="N52" s="64">
        <v>398</v>
      </c>
      <c r="O52" s="65">
        <v>385</v>
      </c>
      <c r="P52" s="48"/>
      <c r="Q52" s="48"/>
      <c r="R52" s="48"/>
      <c r="S52" s="48"/>
      <c r="T52" s="48"/>
      <c r="U52" s="48"/>
    </row>
    <row r="53" spans="1:21" ht="30.75" customHeight="1" thickBot="1" x14ac:dyDescent="0.25">
      <c r="A53" s="48"/>
      <c r="B53" s="1165" t="s">
        <v>19</v>
      </c>
      <c r="C53" s="1166"/>
      <c r="D53" s="67"/>
      <c r="E53" s="1167" t="s">
        <v>20</v>
      </c>
      <c r="F53" s="1167"/>
      <c r="G53" s="1167"/>
      <c r="H53" s="1167"/>
      <c r="I53" s="1167"/>
      <c r="J53" s="1168"/>
      <c r="K53" s="68">
        <v>186</v>
      </c>
      <c r="L53" s="69">
        <v>146</v>
      </c>
      <c r="M53" s="69">
        <v>147</v>
      </c>
      <c r="N53" s="69">
        <v>122</v>
      </c>
      <c r="O53" s="70">
        <v>132</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537</v>
      </c>
      <c r="L57" s="81" t="s">
        <v>538</v>
      </c>
      <c r="M57" s="81" t="s">
        <v>539</v>
      </c>
      <c r="N57" s="81" t="s">
        <v>540</v>
      </c>
      <c r="O57" s="82" t="s">
        <v>541</v>
      </c>
      <c r="P57" s="48"/>
      <c r="Q57" s="48"/>
      <c r="R57" s="48"/>
      <c r="S57" s="48"/>
      <c r="T57" s="48"/>
      <c r="U57" s="48"/>
    </row>
    <row r="58" spans="1:21" ht="31.5" customHeight="1" x14ac:dyDescent="0.2">
      <c r="B58" s="1169" t="s">
        <v>24</v>
      </c>
      <c r="C58" s="1170"/>
      <c r="D58" s="1175" t="s">
        <v>25</v>
      </c>
      <c r="E58" s="1176"/>
      <c r="F58" s="1176"/>
      <c r="G58" s="1176"/>
      <c r="H58" s="1176"/>
      <c r="I58" s="1176"/>
      <c r="J58" s="1177"/>
      <c r="K58" s="83"/>
      <c r="L58" s="84"/>
      <c r="M58" s="84"/>
      <c r="N58" s="84"/>
      <c r="O58" s="85"/>
    </row>
    <row r="59" spans="1:21" ht="31.5" customHeight="1" x14ac:dyDescent="0.2">
      <c r="B59" s="1171"/>
      <c r="C59" s="1172"/>
      <c r="D59" s="1178" t="s">
        <v>26</v>
      </c>
      <c r="E59" s="1179"/>
      <c r="F59" s="1179"/>
      <c r="G59" s="1179"/>
      <c r="H59" s="1179"/>
      <c r="I59" s="1179"/>
      <c r="J59" s="1180"/>
      <c r="K59" s="86"/>
      <c r="L59" s="87"/>
      <c r="M59" s="87"/>
      <c r="N59" s="87"/>
      <c r="O59" s="88"/>
    </row>
    <row r="60" spans="1:21" ht="31.5" customHeight="1" thickBot="1" x14ac:dyDescent="0.25">
      <c r="B60" s="1173"/>
      <c r="C60" s="1174"/>
      <c r="D60" s="1181" t="s">
        <v>27</v>
      </c>
      <c r="E60" s="1182"/>
      <c r="F60" s="1182"/>
      <c r="G60" s="1182"/>
      <c r="H60" s="1182"/>
      <c r="I60" s="1182"/>
      <c r="J60" s="1183"/>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2/nFXveTNoQdg30wpOzRgza5Jy3cM4ms0aogrS+BXVelkvoRXth9J6tXTTGpodf00+DIzapr0fHLN7OSRstRwQ==" saltValue="d2raaepyP+UJRh71lq5Ny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4"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523</v>
      </c>
      <c r="J40" s="103" t="s">
        <v>524</v>
      </c>
      <c r="K40" s="103" t="s">
        <v>525</v>
      </c>
      <c r="L40" s="103" t="s">
        <v>526</v>
      </c>
      <c r="M40" s="104" t="s">
        <v>527</v>
      </c>
    </row>
    <row r="41" spans="2:13" ht="27.75" customHeight="1" x14ac:dyDescent="0.2">
      <c r="B41" s="1184" t="s">
        <v>30</v>
      </c>
      <c r="C41" s="1185"/>
      <c r="D41" s="105"/>
      <c r="E41" s="1190" t="s">
        <v>31</v>
      </c>
      <c r="F41" s="1190"/>
      <c r="G41" s="1190"/>
      <c r="H41" s="1191"/>
      <c r="I41" s="355">
        <v>4229</v>
      </c>
      <c r="J41" s="356">
        <v>4319</v>
      </c>
      <c r="K41" s="356">
        <v>4417</v>
      </c>
      <c r="L41" s="356">
        <v>4211</v>
      </c>
      <c r="M41" s="357">
        <v>3985</v>
      </c>
    </row>
    <row r="42" spans="2:13" ht="27.75" customHeight="1" x14ac:dyDescent="0.2">
      <c r="B42" s="1186"/>
      <c r="C42" s="1187"/>
      <c r="D42" s="106"/>
      <c r="E42" s="1192" t="s">
        <v>32</v>
      </c>
      <c r="F42" s="1192"/>
      <c r="G42" s="1192"/>
      <c r="H42" s="1193"/>
      <c r="I42" s="358" t="s">
        <v>485</v>
      </c>
      <c r="J42" s="359" t="s">
        <v>485</v>
      </c>
      <c r="K42" s="359" t="s">
        <v>485</v>
      </c>
      <c r="L42" s="359" t="s">
        <v>485</v>
      </c>
      <c r="M42" s="360" t="s">
        <v>485</v>
      </c>
    </row>
    <row r="43" spans="2:13" ht="27.75" customHeight="1" x14ac:dyDescent="0.2">
      <c r="B43" s="1186"/>
      <c r="C43" s="1187"/>
      <c r="D43" s="106"/>
      <c r="E43" s="1192" t="s">
        <v>33</v>
      </c>
      <c r="F43" s="1192"/>
      <c r="G43" s="1192"/>
      <c r="H43" s="1193"/>
      <c r="I43" s="358">
        <v>1153</v>
      </c>
      <c r="J43" s="359">
        <v>1041</v>
      </c>
      <c r="K43" s="359">
        <v>833</v>
      </c>
      <c r="L43" s="359">
        <v>641</v>
      </c>
      <c r="M43" s="360">
        <v>615</v>
      </c>
    </row>
    <row r="44" spans="2:13" ht="27.75" customHeight="1" x14ac:dyDescent="0.2">
      <c r="B44" s="1186"/>
      <c r="C44" s="1187"/>
      <c r="D44" s="106"/>
      <c r="E44" s="1192" t="s">
        <v>34</v>
      </c>
      <c r="F44" s="1192"/>
      <c r="G44" s="1192"/>
      <c r="H44" s="1193"/>
      <c r="I44" s="358">
        <v>3</v>
      </c>
      <c r="J44" s="359">
        <v>55</v>
      </c>
      <c r="K44" s="359">
        <v>146</v>
      </c>
      <c r="L44" s="359">
        <v>145</v>
      </c>
      <c r="M44" s="360">
        <v>145</v>
      </c>
    </row>
    <row r="45" spans="2:13" ht="27.75" customHeight="1" x14ac:dyDescent="0.2">
      <c r="B45" s="1186"/>
      <c r="C45" s="1187"/>
      <c r="D45" s="106"/>
      <c r="E45" s="1192" t="s">
        <v>35</v>
      </c>
      <c r="F45" s="1192"/>
      <c r="G45" s="1192"/>
      <c r="H45" s="1193"/>
      <c r="I45" s="358">
        <v>912</v>
      </c>
      <c r="J45" s="359">
        <v>849</v>
      </c>
      <c r="K45" s="359">
        <v>862</v>
      </c>
      <c r="L45" s="359">
        <v>872</v>
      </c>
      <c r="M45" s="360">
        <v>861</v>
      </c>
    </row>
    <row r="46" spans="2:13" ht="27.75" customHeight="1" x14ac:dyDescent="0.2">
      <c r="B46" s="1186"/>
      <c r="C46" s="1187"/>
      <c r="D46" s="107"/>
      <c r="E46" s="1192" t="s">
        <v>36</v>
      </c>
      <c r="F46" s="1192"/>
      <c r="G46" s="1192"/>
      <c r="H46" s="1193"/>
      <c r="I46" s="358" t="s">
        <v>485</v>
      </c>
      <c r="J46" s="359" t="s">
        <v>485</v>
      </c>
      <c r="K46" s="359" t="s">
        <v>485</v>
      </c>
      <c r="L46" s="359" t="s">
        <v>485</v>
      </c>
      <c r="M46" s="360" t="s">
        <v>485</v>
      </c>
    </row>
    <row r="47" spans="2:13" ht="27.75" customHeight="1" x14ac:dyDescent="0.2">
      <c r="B47" s="1186"/>
      <c r="C47" s="1187"/>
      <c r="D47" s="108"/>
      <c r="E47" s="1194" t="s">
        <v>37</v>
      </c>
      <c r="F47" s="1195"/>
      <c r="G47" s="1195"/>
      <c r="H47" s="1196"/>
      <c r="I47" s="358" t="s">
        <v>485</v>
      </c>
      <c r="J47" s="359" t="s">
        <v>485</v>
      </c>
      <c r="K47" s="359" t="s">
        <v>485</v>
      </c>
      <c r="L47" s="359" t="s">
        <v>485</v>
      </c>
      <c r="M47" s="360" t="s">
        <v>485</v>
      </c>
    </row>
    <row r="48" spans="2:13" ht="27.75" customHeight="1" x14ac:dyDescent="0.2">
      <c r="B48" s="1186"/>
      <c r="C48" s="1187"/>
      <c r="D48" s="106"/>
      <c r="E48" s="1192" t="s">
        <v>38</v>
      </c>
      <c r="F48" s="1192"/>
      <c r="G48" s="1192"/>
      <c r="H48" s="1193"/>
      <c r="I48" s="358" t="s">
        <v>485</v>
      </c>
      <c r="J48" s="359" t="s">
        <v>485</v>
      </c>
      <c r="K48" s="359" t="s">
        <v>485</v>
      </c>
      <c r="L48" s="359" t="s">
        <v>485</v>
      </c>
      <c r="M48" s="360" t="s">
        <v>485</v>
      </c>
    </row>
    <row r="49" spans="2:13" ht="27.75" customHeight="1" x14ac:dyDescent="0.2">
      <c r="B49" s="1188"/>
      <c r="C49" s="1189"/>
      <c r="D49" s="106"/>
      <c r="E49" s="1192" t="s">
        <v>39</v>
      </c>
      <c r="F49" s="1192"/>
      <c r="G49" s="1192"/>
      <c r="H49" s="1193"/>
      <c r="I49" s="358" t="s">
        <v>485</v>
      </c>
      <c r="J49" s="359" t="s">
        <v>485</v>
      </c>
      <c r="K49" s="359" t="s">
        <v>485</v>
      </c>
      <c r="L49" s="359" t="s">
        <v>485</v>
      </c>
      <c r="M49" s="360" t="s">
        <v>485</v>
      </c>
    </row>
    <row r="50" spans="2:13" ht="27.75" customHeight="1" x14ac:dyDescent="0.2">
      <c r="B50" s="1197" t="s">
        <v>40</v>
      </c>
      <c r="C50" s="1198"/>
      <c r="D50" s="109"/>
      <c r="E50" s="1192" t="s">
        <v>41</v>
      </c>
      <c r="F50" s="1192"/>
      <c r="G50" s="1192"/>
      <c r="H50" s="1193"/>
      <c r="I50" s="358">
        <v>3202</v>
      </c>
      <c r="J50" s="359">
        <v>2907</v>
      </c>
      <c r="K50" s="359">
        <v>2832</v>
      </c>
      <c r="L50" s="359">
        <v>3454</v>
      </c>
      <c r="M50" s="360">
        <v>3768</v>
      </c>
    </row>
    <row r="51" spans="2:13" ht="27.75" customHeight="1" x14ac:dyDescent="0.2">
      <c r="B51" s="1186"/>
      <c r="C51" s="1187"/>
      <c r="D51" s="106"/>
      <c r="E51" s="1192" t="s">
        <v>42</v>
      </c>
      <c r="F51" s="1192"/>
      <c r="G51" s="1192"/>
      <c r="H51" s="1193"/>
      <c r="I51" s="358" t="s">
        <v>485</v>
      </c>
      <c r="J51" s="359" t="s">
        <v>485</v>
      </c>
      <c r="K51" s="359" t="s">
        <v>485</v>
      </c>
      <c r="L51" s="359" t="s">
        <v>485</v>
      </c>
      <c r="M51" s="360" t="s">
        <v>485</v>
      </c>
    </row>
    <row r="52" spans="2:13" ht="27.75" customHeight="1" x14ac:dyDescent="0.2">
      <c r="B52" s="1188"/>
      <c r="C52" s="1189"/>
      <c r="D52" s="106"/>
      <c r="E52" s="1192" t="s">
        <v>43</v>
      </c>
      <c r="F52" s="1192"/>
      <c r="G52" s="1192"/>
      <c r="H52" s="1193"/>
      <c r="I52" s="358">
        <v>4491</v>
      </c>
      <c r="J52" s="359">
        <v>4184</v>
      </c>
      <c r="K52" s="359">
        <v>4183</v>
      </c>
      <c r="L52" s="359">
        <v>3954</v>
      </c>
      <c r="M52" s="360">
        <v>3818</v>
      </c>
    </row>
    <row r="53" spans="2:13" ht="27.75" customHeight="1" thickBot="1" x14ac:dyDescent="0.25">
      <c r="B53" s="1199" t="s">
        <v>19</v>
      </c>
      <c r="C53" s="1200"/>
      <c r="D53" s="110"/>
      <c r="E53" s="1201" t="s">
        <v>44</v>
      </c>
      <c r="F53" s="1201"/>
      <c r="G53" s="1201"/>
      <c r="H53" s="1202"/>
      <c r="I53" s="361">
        <v>-1397</v>
      </c>
      <c r="J53" s="362">
        <v>-827</v>
      </c>
      <c r="K53" s="362">
        <v>-758</v>
      </c>
      <c r="L53" s="362">
        <v>-1539</v>
      </c>
      <c r="M53" s="363">
        <v>-1979</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BCgDkSMHEfUlBl8mcQ+TOo7Jp29uJzlIVY3rZWdLV3vCoNV4cCvLT/RI2KLXovWrMe4yYerMQ34p8ZjyR+FxGw==" saltValue="PoeOPhzUe5c6IeuEgvUKl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525</v>
      </c>
      <c r="G54" s="119" t="s">
        <v>526</v>
      </c>
      <c r="H54" s="120" t="s">
        <v>527</v>
      </c>
    </row>
    <row r="55" spans="2:8" ht="52.5" customHeight="1" x14ac:dyDescent="0.2">
      <c r="B55" s="121"/>
      <c r="C55" s="1211" t="s">
        <v>46</v>
      </c>
      <c r="D55" s="1211"/>
      <c r="E55" s="1212"/>
      <c r="F55" s="122">
        <v>1397</v>
      </c>
      <c r="G55" s="122">
        <v>1488</v>
      </c>
      <c r="H55" s="123">
        <v>1572</v>
      </c>
    </row>
    <row r="56" spans="2:8" ht="52.5" customHeight="1" x14ac:dyDescent="0.2">
      <c r="B56" s="124"/>
      <c r="C56" s="1213" t="s">
        <v>47</v>
      </c>
      <c r="D56" s="1213"/>
      <c r="E56" s="1214"/>
      <c r="F56" s="125">
        <v>8</v>
      </c>
      <c r="G56" s="125">
        <v>136</v>
      </c>
      <c r="H56" s="126">
        <v>154</v>
      </c>
    </row>
    <row r="57" spans="2:8" ht="53.25" customHeight="1" x14ac:dyDescent="0.2">
      <c r="B57" s="124"/>
      <c r="C57" s="1215" t="s">
        <v>48</v>
      </c>
      <c r="D57" s="1215"/>
      <c r="E57" s="1216"/>
      <c r="F57" s="127">
        <v>1107</v>
      </c>
      <c r="G57" s="127">
        <v>1471</v>
      </c>
      <c r="H57" s="128">
        <v>1669</v>
      </c>
    </row>
    <row r="58" spans="2:8" ht="45.75" customHeight="1" x14ac:dyDescent="0.2">
      <c r="B58" s="129"/>
      <c r="C58" s="1203" t="s">
        <v>550</v>
      </c>
      <c r="D58" s="1204"/>
      <c r="E58" s="1205"/>
      <c r="F58" s="130">
        <v>721</v>
      </c>
      <c r="G58" s="130">
        <v>856</v>
      </c>
      <c r="H58" s="131">
        <v>959</v>
      </c>
    </row>
    <row r="59" spans="2:8" ht="45.75" customHeight="1" x14ac:dyDescent="0.2">
      <c r="B59" s="129"/>
      <c r="C59" s="1203" t="s">
        <v>551</v>
      </c>
      <c r="D59" s="1204"/>
      <c r="E59" s="1205"/>
      <c r="F59" s="130">
        <v>155</v>
      </c>
      <c r="G59" s="130">
        <v>349</v>
      </c>
      <c r="H59" s="131">
        <v>448</v>
      </c>
    </row>
    <row r="60" spans="2:8" ht="45.75" customHeight="1" x14ac:dyDescent="0.2">
      <c r="B60" s="129"/>
      <c r="C60" s="1203" t="s">
        <v>552</v>
      </c>
      <c r="D60" s="1204"/>
      <c r="E60" s="1205"/>
      <c r="F60" s="130">
        <v>148</v>
      </c>
      <c r="G60" s="130">
        <v>192</v>
      </c>
      <c r="H60" s="131">
        <v>193</v>
      </c>
    </row>
    <row r="61" spans="2:8" ht="45.75" customHeight="1" x14ac:dyDescent="0.2">
      <c r="B61" s="129"/>
      <c r="C61" s="1203" t="s">
        <v>553</v>
      </c>
      <c r="D61" s="1204"/>
      <c r="E61" s="1205"/>
      <c r="F61" s="130">
        <v>33</v>
      </c>
      <c r="G61" s="130">
        <v>33</v>
      </c>
      <c r="H61" s="131">
        <v>33</v>
      </c>
    </row>
    <row r="62" spans="2:8" ht="45.75" customHeight="1" thickBot="1" x14ac:dyDescent="0.25">
      <c r="B62" s="132"/>
      <c r="C62" s="1206" t="s">
        <v>554</v>
      </c>
      <c r="D62" s="1207"/>
      <c r="E62" s="1208"/>
      <c r="F62" s="133">
        <v>26</v>
      </c>
      <c r="G62" s="133">
        <v>26</v>
      </c>
      <c r="H62" s="134">
        <v>26</v>
      </c>
    </row>
    <row r="63" spans="2:8" ht="52.5" customHeight="1" thickBot="1" x14ac:dyDescent="0.25">
      <c r="B63" s="135"/>
      <c r="C63" s="1209" t="s">
        <v>49</v>
      </c>
      <c r="D63" s="1209"/>
      <c r="E63" s="1210"/>
      <c r="F63" s="136">
        <v>2511</v>
      </c>
      <c r="G63" s="136">
        <v>3094</v>
      </c>
      <c r="H63" s="137">
        <v>3395</v>
      </c>
    </row>
    <row r="64" spans="2:8" ht="13.2" x14ac:dyDescent="0.2"/>
  </sheetData>
  <sheetProtection algorithmName="SHA-512" hashValue="J95RIpecpOAYI4mD+m2iOiOsv96+TtQMac28MONFLCX+wF8qt9XuS7eCFuz1DmGk9JC4vzXYlo1igc9BRU51Zw==" saltValue="P7tjFxOUs9hxeUfCnBgbH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BA4D1-E60E-4CEB-BC61-85BCBC94F9A1}">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1219" customWidth="1"/>
    <col min="2" max="107" width="2.44140625" style="1219" customWidth="1"/>
    <col min="108" max="108" width="6.109375" style="1226" customWidth="1"/>
    <col min="109" max="109" width="5.88671875" style="1225" customWidth="1"/>
    <col min="110" max="16384" width="8.6640625" style="1219" hidden="1"/>
  </cols>
  <sheetData>
    <row r="1" spans="1:109" ht="42.75" customHeight="1" x14ac:dyDescent="0.2">
      <c r="A1" s="1217"/>
      <c r="B1" s="1218"/>
      <c r="DD1" s="1219"/>
      <c r="DE1" s="1219"/>
    </row>
    <row r="2" spans="1:109" ht="25.5" customHeight="1" x14ac:dyDescent="0.2">
      <c r="A2" s="1220"/>
      <c r="C2" s="1220"/>
      <c r="O2" s="1220"/>
      <c r="P2" s="1220"/>
      <c r="Q2" s="1220"/>
      <c r="R2" s="1220"/>
      <c r="S2" s="1220"/>
      <c r="T2" s="1220"/>
      <c r="U2" s="1220"/>
      <c r="V2" s="1220"/>
      <c r="W2" s="1220"/>
      <c r="X2" s="1220"/>
      <c r="Y2" s="1220"/>
      <c r="Z2" s="1220"/>
      <c r="AA2" s="1220"/>
      <c r="AB2" s="1220"/>
      <c r="AC2" s="1220"/>
      <c r="AD2" s="1220"/>
      <c r="AE2" s="1220"/>
      <c r="AF2" s="1220"/>
      <c r="AG2" s="1220"/>
      <c r="AH2" s="1220"/>
      <c r="AI2" s="1220"/>
      <c r="AU2" s="1220"/>
      <c r="BG2" s="1220"/>
      <c r="BS2" s="1220"/>
      <c r="CE2" s="1220"/>
      <c r="CQ2" s="1220"/>
      <c r="DD2" s="1219"/>
      <c r="DE2" s="1219"/>
    </row>
    <row r="3" spans="1:109" ht="25.5" customHeight="1" x14ac:dyDescent="0.2">
      <c r="A3" s="1220"/>
      <c r="C3" s="1220"/>
      <c r="O3" s="1220"/>
      <c r="P3" s="1220"/>
      <c r="Q3" s="1220"/>
      <c r="R3" s="1220"/>
      <c r="S3" s="1220"/>
      <c r="T3" s="1220"/>
      <c r="U3" s="1220"/>
      <c r="V3" s="1220"/>
      <c r="W3" s="1220"/>
      <c r="X3" s="1220"/>
      <c r="Y3" s="1220"/>
      <c r="Z3" s="1220"/>
      <c r="AA3" s="1220"/>
      <c r="AB3" s="1220"/>
      <c r="AC3" s="1220"/>
      <c r="AD3" s="1220"/>
      <c r="AE3" s="1220"/>
      <c r="AF3" s="1220"/>
      <c r="AG3" s="1220"/>
      <c r="AH3" s="1220"/>
      <c r="AI3" s="1220"/>
      <c r="AU3" s="1220"/>
      <c r="BG3" s="1220"/>
      <c r="BS3" s="1220"/>
      <c r="CE3" s="1220"/>
      <c r="CQ3" s="1220"/>
      <c r="DD3" s="1219"/>
      <c r="DE3" s="1219"/>
    </row>
    <row r="4" spans="1:109" s="259" customFormat="1" ht="13.2" x14ac:dyDescent="0.2">
      <c r="A4" s="1220"/>
      <c r="B4" s="1220"/>
      <c r="C4" s="1220"/>
      <c r="D4" s="1220"/>
      <c r="E4" s="1220"/>
      <c r="F4" s="1220"/>
      <c r="G4" s="1220"/>
      <c r="H4" s="1220"/>
      <c r="I4" s="1220"/>
      <c r="J4" s="1220"/>
      <c r="K4" s="1220"/>
      <c r="L4" s="1220"/>
      <c r="M4" s="1220"/>
      <c r="N4" s="1220"/>
      <c r="O4" s="1220"/>
      <c r="P4" s="1220"/>
      <c r="Q4" s="1220"/>
      <c r="R4" s="1220"/>
      <c r="S4" s="1220"/>
      <c r="T4" s="1220"/>
      <c r="U4" s="1220"/>
      <c r="V4" s="1220"/>
      <c r="W4" s="1220"/>
      <c r="X4" s="1220"/>
      <c r="Y4" s="1220"/>
      <c r="Z4" s="1220"/>
      <c r="AA4" s="1220"/>
      <c r="AB4" s="1220"/>
      <c r="AC4" s="1220"/>
      <c r="AD4" s="1220"/>
      <c r="AE4" s="1220"/>
      <c r="AF4" s="1220"/>
      <c r="AG4" s="1220"/>
      <c r="AH4" s="1220"/>
      <c r="AI4" s="1220"/>
      <c r="AJ4" s="1220"/>
      <c r="AK4" s="1220"/>
      <c r="AL4" s="1220"/>
      <c r="AM4" s="1220"/>
      <c r="AN4" s="1220"/>
      <c r="AO4" s="1220"/>
      <c r="AP4" s="1220"/>
      <c r="AQ4" s="1220"/>
      <c r="AR4" s="1220"/>
      <c r="AS4" s="1220"/>
      <c r="AT4" s="1220"/>
      <c r="AU4" s="1220"/>
      <c r="AV4" s="1220"/>
      <c r="AW4" s="1220"/>
      <c r="AX4" s="1220"/>
      <c r="AY4" s="1220"/>
      <c r="AZ4" s="1220"/>
      <c r="BA4" s="1220"/>
      <c r="BB4" s="1220"/>
      <c r="BC4" s="1220"/>
      <c r="BD4" s="1220"/>
      <c r="BE4" s="1220"/>
      <c r="BF4" s="1220"/>
      <c r="BG4" s="1220"/>
      <c r="BH4" s="1220"/>
      <c r="BI4" s="1220"/>
      <c r="BJ4" s="1220"/>
      <c r="BK4" s="1220"/>
      <c r="BL4" s="1220"/>
      <c r="BM4" s="1220"/>
      <c r="BN4" s="1220"/>
      <c r="BO4" s="1220"/>
      <c r="BP4" s="1220"/>
      <c r="BQ4" s="1220"/>
      <c r="BR4" s="1220"/>
      <c r="BS4" s="1220"/>
      <c r="BT4" s="1220"/>
      <c r="BU4" s="1220"/>
      <c r="BV4" s="1220"/>
      <c r="BW4" s="1220"/>
      <c r="BX4" s="1220"/>
      <c r="BY4" s="1220"/>
      <c r="BZ4" s="1220"/>
      <c r="CA4" s="1220"/>
      <c r="CB4" s="1220"/>
      <c r="CC4" s="1220"/>
      <c r="CD4" s="1220"/>
      <c r="CE4" s="1220"/>
      <c r="CF4" s="1220"/>
      <c r="CG4" s="1220"/>
      <c r="CH4" s="1220"/>
      <c r="CI4" s="1220"/>
      <c r="CJ4" s="1220"/>
      <c r="CK4" s="1220"/>
      <c r="CL4" s="1220"/>
      <c r="CM4" s="1220"/>
      <c r="CN4" s="1220"/>
      <c r="CO4" s="1220"/>
      <c r="CP4" s="1220"/>
      <c r="CQ4" s="1220"/>
      <c r="CR4" s="1220"/>
      <c r="CS4" s="1220"/>
      <c r="CT4" s="1220"/>
      <c r="CU4" s="1220"/>
      <c r="CV4" s="1220"/>
      <c r="CW4" s="1220"/>
      <c r="CX4" s="1220"/>
      <c r="CY4" s="1220"/>
      <c r="CZ4" s="1220"/>
      <c r="DA4" s="1220"/>
      <c r="DB4" s="1220"/>
      <c r="DC4" s="1220"/>
      <c r="DD4" s="1220"/>
      <c r="DE4" s="1220"/>
    </row>
    <row r="5" spans="1:109" s="259" customFormat="1" ht="13.2" x14ac:dyDescent="0.2">
      <c r="A5" s="1220"/>
      <c r="B5" s="1220"/>
      <c r="C5" s="1220"/>
      <c r="D5" s="1220"/>
      <c r="E5" s="1220"/>
      <c r="F5" s="1220"/>
      <c r="G5" s="1220"/>
      <c r="H5" s="1220"/>
      <c r="I5" s="1220"/>
      <c r="J5" s="1220"/>
      <c r="K5" s="1220"/>
      <c r="L5" s="1220"/>
      <c r="M5" s="1220"/>
      <c r="N5" s="1220"/>
      <c r="O5" s="1220"/>
      <c r="P5" s="1220"/>
      <c r="Q5" s="1220"/>
      <c r="R5" s="1220"/>
      <c r="S5" s="1220"/>
      <c r="T5" s="1220"/>
      <c r="U5" s="1220"/>
      <c r="V5" s="1220"/>
      <c r="W5" s="1220"/>
      <c r="X5" s="1220"/>
      <c r="Y5" s="1220"/>
      <c r="Z5" s="1220"/>
      <c r="AA5" s="1220"/>
      <c r="AB5" s="1220"/>
      <c r="AC5" s="1220"/>
      <c r="AD5" s="1220"/>
      <c r="AE5" s="1220"/>
      <c r="AF5" s="1220"/>
      <c r="AG5" s="1220"/>
      <c r="AH5" s="1220"/>
      <c r="AI5" s="1220"/>
      <c r="AJ5" s="1220"/>
      <c r="AK5" s="1220"/>
      <c r="AL5" s="1220"/>
      <c r="AM5" s="1220"/>
      <c r="AN5" s="1220"/>
      <c r="AO5" s="1220"/>
      <c r="AP5" s="1220"/>
      <c r="AQ5" s="1220"/>
      <c r="AR5" s="1220"/>
      <c r="AS5" s="1220"/>
      <c r="AT5" s="1220"/>
      <c r="AU5" s="1220"/>
      <c r="AV5" s="1220"/>
      <c r="AW5" s="1220"/>
      <c r="AX5" s="1220"/>
      <c r="AY5" s="1220"/>
      <c r="AZ5" s="1220"/>
      <c r="BA5" s="1220"/>
      <c r="BB5" s="1220"/>
      <c r="BC5" s="1220"/>
      <c r="BD5" s="1220"/>
      <c r="BE5" s="1220"/>
      <c r="BF5" s="1220"/>
      <c r="BG5" s="1220"/>
      <c r="BH5" s="1220"/>
      <c r="BI5" s="1220"/>
      <c r="BJ5" s="1220"/>
      <c r="BK5" s="1220"/>
      <c r="BL5" s="1220"/>
      <c r="BM5" s="1220"/>
      <c r="BN5" s="1220"/>
      <c r="BO5" s="1220"/>
      <c r="BP5" s="1220"/>
      <c r="BQ5" s="1220"/>
      <c r="BR5" s="1220"/>
      <c r="BS5" s="1220"/>
      <c r="BT5" s="1220"/>
      <c r="BU5" s="1220"/>
      <c r="BV5" s="1220"/>
      <c r="BW5" s="1220"/>
      <c r="BX5" s="1220"/>
      <c r="BY5" s="1220"/>
      <c r="BZ5" s="1220"/>
      <c r="CA5" s="1220"/>
      <c r="CB5" s="1220"/>
      <c r="CC5" s="1220"/>
      <c r="CD5" s="1220"/>
      <c r="CE5" s="1220"/>
      <c r="CF5" s="1220"/>
      <c r="CG5" s="1220"/>
      <c r="CH5" s="1220"/>
      <c r="CI5" s="1220"/>
      <c r="CJ5" s="1220"/>
      <c r="CK5" s="1220"/>
      <c r="CL5" s="1220"/>
      <c r="CM5" s="1220"/>
      <c r="CN5" s="1220"/>
      <c r="CO5" s="1220"/>
      <c r="CP5" s="1220"/>
      <c r="CQ5" s="1220"/>
      <c r="CR5" s="1220"/>
      <c r="CS5" s="1220"/>
      <c r="CT5" s="1220"/>
      <c r="CU5" s="1220"/>
      <c r="CV5" s="1220"/>
      <c r="CW5" s="1220"/>
      <c r="CX5" s="1220"/>
      <c r="CY5" s="1220"/>
      <c r="CZ5" s="1220"/>
      <c r="DA5" s="1220"/>
      <c r="DB5" s="1220"/>
      <c r="DC5" s="1220"/>
      <c r="DD5" s="1220"/>
      <c r="DE5" s="1220"/>
    </row>
    <row r="6" spans="1:109" s="259" customFormat="1" ht="13.2" x14ac:dyDescent="0.2">
      <c r="A6" s="1220"/>
      <c r="B6" s="1220"/>
      <c r="C6" s="1220"/>
      <c r="D6" s="1220"/>
      <c r="E6" s="1220"/>
      <c r="F6" s="1220"/>
      <c r="G6" s="1220"/>
      <c r="H6" s="1220"/>
      <c r="I6" s="1220"/>
      <c r="J6" s="1220"/>
      <c r="K6" s="1220"/>
      <c r="L6" s="1220"/>
      <c r="M6" s="1220"/>
      <c r="N6" s="1220"/>
      <c r="O6" s="1220"/>
      <c r="P6" s="1220"/>
      <c r="Q6" s="1220"/>
      <c r="R6" s="1220"/>
      <c r="S6" s="1220"/>
      <c r="T6" s="1220"/>
      <c r="U6" s="1220"/>
      <c r="V6" s="1220"/>
      <c r="W6" s="1220"/>
      <c r="X6" s="1220"/>
      <c r="Y6" s="1220"/>
      <c r="Z6" s="1220"/>
      <c r="AA6" s="1220"/>
      <c r="AB6" s="1220"/>
      <c r="AC6" s="1220"/>
      <c r="AD6" s="1220"/>
      <c r="AE6" s="1220"/>
      <c r="AF6" s="1220"/>
      <c r="AG6" s="1220"/>
      <c r="AH6" s="1220"/>
      <c r="AI6" s="1220"/>
      <c r="AJ6" s="1220"/>
      <c r="AK6" s="1220"/>
      <c r="AL6" s="1220"/>
      <c r="AM6" s="1220"/>
      <c r="AN6" s="1220"/>
      <c r="AO6" s="1220"/>
      <c r="AP6" s="1220"/>
      <c r="AQ6" s="1220"/>
      <c r="AR6" s="1220"/>
      <c r="AS6" s="1220"/>
      <c r="AT6" s="1220"/>
      <c r="AU6" s="1220"/>
      <c r="AV6" s="1220"/>
      <c r="AW6" s="1220"/>
      <c r="AX6" s="1220"/>
      <c r="AY6" s="1220"/>
      <c r="AZ6" s="1220"/>
      <c r="BA6" s="1220"/>
      <c r="BB6" s="1220"/>
      <c r="BC6" s="1220"/>
      <c r="BD6" s="1220"/>
      <c r="BE6" s="1220"/>
      <c r="BF6" s="1220"/>
      <c r="BG6" s="1220"/>
      <c r="BH6" s="1220"/>
      <c r="BI6" s="1220"/>
      <c r="BJ6" s="1220"/>
      <c r="BK6" s="1220"/>
      <c r="BL6" s="1220"/>
      <c r="BM6" s="1220"/>
      <c r="BN6" s="1220"/>
      <c r="BO6" s="1220"/>
      <c r="BP6" s="1220"/>
      <c r="BQ6" s="1220"/>
      <c r="BR6" s="1220"/>
      <c r="BS6" s="1220"/>
      <c r="BT6" s="1220"/>
      <c r="BU6" s="1220"/>
      <c r="BV6" s="1220"/>
      <c r="BW6" s="1220"/>
      <c r="BX6" s="1220"/>
      <c r="BY6" s="1220"/>
      <c r="BZ6" s="1220"/>
      <c r="CA6" s="1220"/>
      <c r="CB6" s="1220"/>
      <c r="CC6" s="1220"/>
      <c r="CD6" s="1220"/>
      <c r="CE6" s="1220"/>
      <c r="CF6" s="1220"/>
      <c r="CG6" s="1220"/>
      <c r="CH6" s="1220"/>
      <c r="CI6" s="1220"/>
      <c r="CJ6" s="1220"/>
      <c r="CK6" s="1220"/>
      <c r="CL6" s="1220"/>
      <c r="CM6" s="1220"/>
      <c r="CN6" s="1220"/>
      <c r="CO6" s="1220"/>
      <c r="CP6" s="1220"/>
      <c r="CQ6" s="1220"/>
      <c r="CR6" s="1220"/>
      <c r="CS6" s="1220"/>
      <c r="CT6" s="1220"/>
      <c r="CU6" s="1220"/>
      <c r="CV6" s="1220"/>
      <c r="CW6" s="1220"/>
      <c r="CX6" s="1220"/>
      <c r="CY6" s="1220"/>
      <c r="CZ6" s="1220"/>
      <c r="DA6" s="1220"/>
      <c r="DB6" s="1220"/>
      <c r="DC6" s="1220"/>
      <c r="DD6" s="1220"/>
      <c r="DE6" s="1220"/>
    </row>
    <row r="7" spans="1:109" s="259" customFormat="1" ht="13.2" x14ac:dyDescent="0.2">
      <c r="A7" s="1220"/>
      <c r="B7" s="1220"/>
      <c r="C7" s="1220"/>
      <c r="D7" s="1220"/>
      <c r="E7" s="1220"/>
      <c r="F7" s="1220"/>
      <c r="G7" s="1220"/>
      <c r="H7" s="1220"/>
      <c r="I7" s="1220"/>
      <c r="J7" s="1220"/>
      <c r="K7" s="1220"/>
      <c r="L7" s="1220"/>
      <c r="M7" s="1220"/>
      <c r="N7" s="1220"/>
      <c r="O7" s="1220"/>
      <c r="P7" s="1220"/>
      <c r="Q7" s="1220"/>
      <c r="R7" s="1220"/>
      <c r="S7" s="1220"/>
      <c r="T7" s="1220"/>
      <c r="U7" s="1220"/>
      <c r="V7" s="1220"/>
      <c r="W7" s="1220"/>
      <c r="X7" s="1220"/>
      <c r="Y7" s="1220"/>
      <c r="Z7" s="1220"/>
      <c r="AA7" s="1220"/>
      <c r="AB7" s="1220"/>
      <c r="AC7" s="1220"/>
      <c r="AD7" s="1220"/>
      <c r="AE7" s="1220"/>
      <c r="AF7" s="1220"/>
      <c r="AG7" s="1220"/>
      <c r="AH7" s="1220"/>
      <c r="AI7" s="1220"/>
      <c r="AJ7" s="1220"/>
      <c r="AK7" s="1220"/>
      <c r="AL7" s="1220"/>
      <c r="AM7" s="1220"/>
      <c r="AN7" s="1220"/>
      <c r="AO7" s="1220"/>
      <c r="AP7" s="1220"/>
      <c r="AQ7" s="1220"/>
      <c r="AR7" s="1220"/>
      <c r="AS7" s="1220"/>
      <c r="AT7" s="1220"/>
      <c r="AU7" s="1220"/>
      <c r="AV7" s="1220"/>
      <c r="AW7" s="1220"/>
      <c r="AX7" s="1220"/>
      <c r="AY7" s="1220"/>
      <c r="AZ7" s="1220"/>
      <c r="BA7" s="1220"/>
      <c r="BB7" s="1220"/>
      <c r="BC7" s="1220"/>
      <c r="BD7" s="1220"/>
      <c r="BE7" s="1220"/>
      <c r="BF7" s="1220"/>
      <c r="BG7" s="1220"/>
      <c r="BH7" s="1220"/>
      <c r="BI7" s="1220"/>
      <c r="BJ7" s="1220"/>
      <c r="BK7" s="1220"/>
      <c r="BL7" s="1220"/>
      <c r="BM7" s="1220"/>
      <c r="BN7" s="1220"/>
      <c r="BO7" s="1220"/>
      <c r="BP7" s="1220"/>
      <c r="BQ7" s="1220"/>
      <c r="BR7" s="1220"/>
      <c r="BS7" s="1220"/>
      <c r="BT7" s="1220"/>
      <c r="BU7" s="1220"/>
      <c r="BV7" s="1220"/>
      <c r="BW7" s="1220"/>
      <c r="BX7" s="1220"/>
      <c r="BY7" s="1220"/>
      <c r="BZ7" s="1220"/>
      <c r="CA7" s="1220"/>
      <c r="CB7" s="1220"/>
      <c r="CC7" s="1220"/>
      <c r="CD7" s="1220"/>
      <c r="CE7" s="1220"/>
      <c r="CF7" s="1220"/>
      <c r="CG7" s="1220"/>
      <c r="CH7" s="1220"/>
      <c r="CI7" s="1220"/>
      <c r="CJ7" s="1220"/>
      <c r="CK7" s="1220"/>
      <c r="CL7" s="1220"/>
      <c r="CM7" s="1220"/>
      <c r="CN7" s="1220"/>
      <c r="CO7" s="1220"/>
      <c r="CP7" s="1220"/>
      <c r="CQ7" s="1220"/>
      <c r="CR7" s="1220"/>
      <c r="CS7" s="1220"/>
      <c r="CT7" s="1220"/>
      <c r="CU7" s="1220"/>
      <c r="CV7" s="1220"/>
      <c r="CW7" s="1220"/>
      <c r="CX7" s="1220"/>
      <c r="CY7" s="1220"/>
      <c r="CZ7" s="1220"/>
      <c r="DA7" s="1220"/>
      <c r="DB7" s="1220"/>
      <c r="DC7" s="1220"/>
      <c r="DD7" s="1220"/>
      <c r="DE7" s="1220"/>
    </row>
    <row r="8" spans="1:109" s="259" customFormat="1" ht="13.2" x14ac:dyDescent="0.2">
      <c r="A8" s="1220"/>
      <c r="B8" s="1220"/>
      <c r="C8" s="1220"/>
      <c r="D8" s="1220"/>
      <c r="E8" s="1220"/>
      <c r="F8" s="1220"/>
      <c r="G8" s="1220"/>
      <c r="H8" s="1220"/>
      <c r="I8" s="1220"/>
      <c r="J8" s="1220"/>
      <c r="K8" s="1220"/>
      <c r="L8" s="1220"/>
      <c r="M8" s="1220"/>
      <c r="N8" s="1220"/>
      <c r="O8" s="1220"/>
      <c r="P8" s="1220"/>
      <c r="Q8" s="1220"/>
      <c r="R8" s="1220"/>
      <c r="S8" s="1220"/>
      <c r="T8" s="1220"/>
      <c r="U8" s="1220"/>
      <c r="V8" s="1220"/>
      <c r="W8" s="1220"/>
      <c r="X8" s="1220"/>
      <c r="Y8" s="1220"/>
      <c r="Z8" s="1220"/>
      <c r="AA8" s="1220"/>
      <c r="AB8" s="1220"/>
      <c r="AC8" s="1220"/>
      <c r="AD8" s="1220"/>
      <c r="AE8" s="1220"/>
      <c r="AF8" s="1220"/>
      <c r="AG8" s="1220"/>
      <c r="AH8" s="1220"/>
      <c r="AI8" s="1220"/>
      <c r="AJ8" s="1220"/>
      <c r="AK8" s="1220"/>
      <c r="AL8" s="1220"/>
      <c r="AM8" s="1220"/>
      <c r="AN8" s="1220"/>
      <c r="AO8" s="1220"/>
      <c r="AP8" s="1220"/>
      <c r="AQ8" s="1220"/>
      <c r="AR8" s="1220"/>
      <c r="AS8" s="1220"/>
      <c r="AT8" s="1220"/>
      <c r="AU8" s="1220"/>
      <c r="AV8" s="1220"/>
      <c r="AW8" s="1220"/>
      <c r="AX8" s="1220"/>
      <c r="AY8" s="1220"/>
      <c r="AZ8" s="1220"/>
      <c r="BA8" s="1220"/>
      <c r="BB8" s="1220"/>
      <c r="BC8" s="1220"/>
      <c r="BD8" s="1220"/>
      <c r="BE8" s="1220"/>
      <c r="BF8" s="1220"/>
      <c r="BG8" s="1220"/>
      <c r="BH8" s="1220"/>
      <c r="BI8" s="1220"/>
      <c r="BJ8" s="1220"/>
      <c r="BK8" s="1220"/>
      <c r="BL8" s="1220"/>
      <c r="BM8" s="1220"/>
      <c r="BN8" s="1220"/>
      <c r="BO8" s="1220"/>
      <c r="BP8" s="1220"/>
      <c r="BQ8" s="1220"/>
      <c r="BR8" s="1220"/>
      <c r="BS8" s="1220"/>
      <c r="BT8" s="1220"/>
      <c r="BU8" s="1220"/>
      <c r="BV8" s="1220"/>
      <c r="BW8" s="1220"/>
      <c r="BX8" s="1220"/>
      <c r="BY8" s="1220"/>
      <c r="BZ8" s="1220"/>
      <c r="CA8" s="1220"/>
      <c r="CB8" s="1220"/>
      <c r="CC8" s="1220"/>
      <c r="CD8" s="1220"/>
      <c r="CE8" s="1220"/>
      <c r="CF8" s="1220"/>
      <c r="CG8" s="1220"/>
      <c r="CH8" s="1220"/>
      <c r="CI8" s="1220"/>
      <c r="CJ8" s="1220"/>
      <c r="CK8" s="1220"/>
      <c r="CL8" s="1220"/>
      <c r="CM8" s="1220"/>
      <c r="CN8" s="1220"/>
      <c r="CO8" s="1220"/>
      <c r="CP8" s="1220"/>
      <c r="CQ8" s="1220"/>
      <c r="CR8" s="1220"/>
      <c r="CS8" s="1220"/>
      <c r="CT8" s="1220"/>
      <c r="CU8" s="1220"/>
      <c r="CV8" s="1220"/>
      <c r="CW8" s="1220"/>
      <c r="CX8" s="1220"/>
      <c r="CY8" s="1220"/>
      <c r="CZ8" s="1220"/>
      <c r="DA8" s="1220"/>
      <c r="DB8" s="1220"/>
      <c r="DC8" s="1220"/>
      <c r="DD8" s="1220"/>
      <c r="DE8" s="1220"/>
    </row>
    <row r="9" spans="1:109" s="259" customFormat="1" ht="13.2" x14ac:dyDescent="0.2">
      <c r="A9" s="1220"/>
      <c r="B9" s="1220"/>
      <c r="C9" s="1220"/>
      <c r="D9" s="1220"/>
      <c r="E9" s="1220"/>
      <c r="F9" s="1220"/>
      <c r="G9" s="1220"/>
      <c r="H9" s="1220"/>
      <c r="I9" s="1220"/>
      <c r="J9" s="1220"/>
      <c r="K9" s="1220"/>
      <c r="L9" s="1220"/>
      <c r="M9" s="1220"/>
      <c r="N9" s="1220"/>
      <c r="O9" s="1220"/>
      <c r="P9" s="1220"/>
      <c r="Q9" s="1220"/>
      <c r="R9" s="1220"/>
      <c r="S9" s="1220"/>
      <c r="T9" s="1220"/>
      <c r="U9" s="1220"/>
      <c r="V9" s="1220"/>
      <c r="W9" s="1220"/>
      <c r="X9" s="1220"/>
      <c r="Y9" s="1220"/>
      <c r="Z9" s="1220"/>
      <c r="AA9" s="1220"/>
      <c r="AB9" s="1220"/>
      <c r="AC9" s="1220"/>
      <c r="AD9" s="1220"/>
      <c r="AE9" s="1220"/>
      <c r="AF9" s="1220"/>
      <c r="AG9" s="1220"/>
      <c r="AH9" s="1220"/>
      <c r="AI9" s="1220"/>
      <c r="AJ9" s="1220"/>
      <c r="AK9" s="1220"/>
      <c r="AL9" s="1220"/>
      <c r="AM9" s="1220"/>
      <c r="AN9" s="1220"/>
      <c r="AO9" s="1220"/>
      <c r="AP9" s="1220"/>
      <c r="AQ9" s="1220"/>
      <c r="AR9" s="1220"/>
      <c r="AS9" s="1220"/>
      <c r="AT9" s="1220"/>
      <c r="AU9" s="1220"/>
      <c r="AV9" s="1220"/>
      <c r="AW9" s="1220"/>
      <c r="AX9" s="1220"/>
      <c r="AY9" s="1220"/>
      <c r="AZ9" s="1220"/>
      <c r="BA9" s="1220"/>
      <c r="BB9" s="1220"/>
      <c r="BC9" s="1220"/>
      <c r="BD9" s="1220"/>
      <c r="BE9" s="1220"/>
      <c r="BF9" s="1220"/>
      <c r="BG9" s="1220"/>
      <c r="BH9" s="1220"/>
      <c r="BI9" s="1220"/>
      <c r="BJ9" s="1220"/>
      <c r="BK9" s="1220"/>
      <c r="BL9" s="1220"/>
      <c r="BM9" s="1220"/>
      <c r="BN9" s="1220"/>
      <c r="BO9" s="1220"/>
      <c r="BP9" s="1220"/>
      <c r="BQ9" s="1220"/>
      <c r="BR9" s="1220"/>
      <c r="BS9" s="1220"/>
      <c r="BT9" s="1220"/>
      <c r="BU9" s="1220"/>
      <c r="BV9" s="1220"/>
      <c r="BW9" s="1220"/>
      <c r="BX9" s="1220"/>
      <c r="BY9" s="1220"/>
      <c r="BZ9" s="1220"/>
      <c r="CA9" s="1220"/>
      <c r="CB9" s="1220"/>
      <c r="CC9" s="1220"/>
      <c r="CD9" s="1220"/>
      <c r="CE9" s="1220"/>
      <c r="CF9" s="1220"/>
      <c r="CG9" s="1220"/>
      <c r="CH9" s="1220"/>
      <c r="CI9" s="1220"/>
      <c r="CJ9" s="1220"/>
      <c r="CK9" s="1220"/>
      <c r="CL9" s="1220"/>
      <c r="CM9" s="1220"/>
      <c r="CN9" s="1220"/>
      <c r="CO9" s="1220"/>
      <c r="CP9" s="1220"/>
      <c r="CQ9" s="1220"/>
      <c r="CR9" s="1220"/>
      <c r="CS9" s="1220"/>
      <c r="CT9" s="1220"/>
      <c r="CU9" s="1220"/>
      <c r="CV9" s="1220"/>
      <c r="CW9" s="1220"/>
      <c r="CX9" s="1220"/>
      <c r="CY9" s="1220"/>
      <c r="CZ9" s="1220"/>
      <c r="DA9" s="1220"/>
      <c r="DB9" s="1220"/>
      <c r="DC9" s="1220"/>
      <c r="DD9" s="1220"/>
      <c r="DE9" s="1220"/>
    </row>
    <row r="10" spans="1:109" s="259" customFormat="1" ht="13.2" x14ac:dyDescent="0.2">
      <c r="A10" s="1220"/>
      <c r="B10" s="1220"/>
      <c r="C10" s="1220"/>
      <c r="D10" s="1220"/>
      <c r="E10" s="1220"/>
      <c r="F10" s="1220"/>
      <c r="G10" s="1220"/>
      <c r="H10" s="1220"/>
      <c r="I10" s="1220"/>
      <c r="J10" s="1220"/>
      <c r="K10" s="1220"/>
      <c r="L10" s="1220"/>
      <c r="M10" s="1220"/>
      <c r="N10" s="1220"/>
      <c r="O10" s="1220"/>
      <c r="P10" s="1220"/>
      <c r="Q10" s="1220"/>
      <c r="R10" s="1220"/>
      <c r="S10" s="1220"/>
      <c r="T10" s="1220"/>
      <c r="U10" s="1220"/>
      <c r="V10" s="1220"/>
      <c r="W10" s="1220"/>
      <c r="X10" s="1220"/>
      <c r="Y10" s="1220"/>
      <c r="Z10" s="1220"/>
      <c r="AA10" s="1220"/>
      <c r="AB10" s="1220"/>
      <c r="AC10" s="1220"/>
      <c r="AD10" s="1220"/>
      <c r="AE10" s="1220"/>
      <c r="AF10" s="1220"/>
      <c r="AG10" s="1220"/>
      <c r="AH10" s="1220"/>
      <c r="AI10" s="1220"/>
      <c r="AJ10" s="1220"/>
      <c r="AK10" s="1220"/>
      <c r="AL10" s="1220"/>
      <c r="AM10" s="1220"/>
      <c r="AN10" s="1220"/>
      <c r="AO10" s="1220"/>
      <c r="AP10" s="1220"/>
      <c r="AQ10" s="1220"/>
      <c r="AR10" s="1220"/>
      <c r="AS10" s="1220"/>
      <c r="AT10" s="1220"/>
      <c r="AU10" s="1220"/>
      <c r="AV10" s="1220"/>
      <c r="AW10" s="1220"/>
      <c r="AX10" s="1220"/>
      <c r="AY10" s="1220"/>
      <c r="AZ10" s="1220"/>
      <c r="BA10" s="1220"/>
      <c r="BB10" s="1220"/>
      <c r="BC10" s="1220"/>
      <c r="BD10" s="1220"/>
      <c r="BE10" s="1220"/>
      <c r="BF10" s="1220"/>
      <c r="BG10" s="1220"/>
      <c r="BH10" s="1220"/>
      <c r="BI10" s="1220"/>
      <c r="BJ10" s="1220"/>
      <c r="BK10" s="1220"/>
      <c r="BL10" s="1220"/>
      <c r="BM10" s="1220"/>
      <c r="BN10" s="1220"/>
      <c r="BO10" s="1220"/>
      <c r="BP10" s="1220"/>
      <c r="BQ10" s="1220"/>
      <c r="BR10" s="1220"/>
      <c r="BS10" s="1220"/>
      <c r="BT10" s="1220"/>
      <c r="BU10" s="1220"/>
      <c r="BV10" s="1220"/>
      <c r="BW10" s="1220"/>
      <c r="BX10" s="1220"/>
      <c r="BY10" s="1220"/>
      <c r="BZ10" s="1220"/>
      <c r="CA10" s="1220"/>
      <c r="CB10" s="1220"/>
      <c r="CC10" s="1220"/>
      <c r="CD10" s="1220"/>
      <c r="CE10" s="1220"/>
      <c r="CF10" s="1220"/>
      <c r="CG10" s="1220"/>
      <c r="CH10" s="1220"/>
      <c r="CI10" s="1220"/>
      <c r="CJ10" s="1220"/>
      <c r="CK10" s="1220"/>
      <c r="CL10" s="1220"/>
      <c r="CM10" s="1220"/>
      <c r="CN10" s="1220"/>
      <c r="CO10" s="1220"/>
      <c r="CP10" s="1220"/>
      <c r="CQ10" s="1220"/>
      <c r="CR10" s="1220"/>
      <c r="CS10" s="1220"/>
      <c r="CT10" s="1220"/>
      <c r="CU10" s="1220"/>
      <c r="CV10" s="1220"/>
      <c r="CW10" s="1220"/>
      <c r="CX10" s="1220"/>
      <c r="CY10" s="1220"/>
      <c r="CZ10" s="1220"/>
      <c r="DA10" s="1220"/>
      <c r="DB10" s="1220"/>
      <c r="DC10" s="1220"/>
      <c r="DD10" s="1220"/>
      <c r="DE10" s="1220"/>
    </row>
    <row r="11" spans="1:109" s="259" customFormat="1" ht="13.2" x14ac:dyDescent="0.2">
      <c r="A11" s="1220"/>
      <c r="B11" s="1220"/>
      <c r="C11" s="1220"/>
      <c r="D11" s="1220"/>
      <c r="E11" s="1220"/>
      <c r="F11" s="1220"/>
      <c r="G11" s="1220"/>
      <c r="H11" s="1220"/>
      <c r="I11" s="1220"/>
      <c r="J11" s="1220"/>
      <c r="K11" s="1220"/>
      <c r="L11" s="1220"/>
      <c r="M11" s="1220"/>
      <c r="N11" s="1220"/>
      <c r="O11" s="1220"/>
      <c r="P11" s="1220"/>
      <c r="Q11" s="1220"/>
      <c r="R11" s="1220"/>
      <c r="S11" s="1220"/>
      <c r="T11" s="1220"/>
      <c r="U11" s="1220"/>
      <c r="V11" s="1220"/>
      <c r="W11" s="1220"/>
      <c r="X11" s="1220"/>
      <c r="Y11" s="1220"/>
      <c r="Z11" s="1220"/>
      <c r="AA11" s="1220"/>
      <c r="AB11" s="1220"/>
      <c r="AC11" s="1220"/>
      <c r="AD11" s="1220"/>
      <c r="AE11" s="1220"/>
      <c r="AF11" s="1220"/>
      <c r="AG11" s="1220"/>
      <c r="AH11" s="1220"/>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220"/>
      <c r="BD11" s="1220"/>
      <c r="BE11" s="1220"/>
      <c r="BF11" s="1220"/>
      <c r="BG11" s="1220"/>
      <c r="BH11" s="1220"/>
      <c r="BI11" s="1220"/>
      <c r="BJ11" s="1220"/>
      <c r="BK11" s="1220"/>
      <c r="BL11" s="1220"/>
      <c r="BM11" s="1220"/>
      <c r="BN11" s="1220"/>
      <c r="BO11" s="1220"/>
      <c r="BP11" s="1220"/>
      <c r="BQ11" s="1220"/>
      <c r="BR11" s="1220"/>
      <c r="BS11" s="1220"/>
      <c r="BT11" s="1220"/>
      <c r="BU11" s="1220"/>
      <c r="BV11" s="1220"/>
      <c r="BW11" s="1220"/>
      <c r="BX11" s="1220"/>
      <c r="BY11" s="1220"/>
      <c r="BZ11" s="1220"/>
      <c r="CA11" s="1220"/>
      <c r="CB11" s="1220"/>
      <c r="CC11" s="1220"/>
      <c r="CD11" s="1220"/>
      <c r="CE11" s="1220"/>
      <c r="CF11" s="1220"/>
      <c r="CG11" s="1220"/>
      <c r="CH11" s="1220"/>
      <c r="CI11" s="1220"/>
      <c r="CJ11" s="1220"/>
      <c r="CK11" s="1220"/>
      <c r="CL11" s="1220"/>
      <c r="CM11" s="1220"/>
      <c r="CN11" s="1220"/>
      <c r="CO11" s="1220"/>
      <c r="CP11" s="1220"/>
      <c r="CQ11" s="1220"/>
      <c r="CR11" s="1220"/>
      <c r="CS11" s="1220"/>
      <c r="CT11" s="1220"/>
      <c r="CU11" s="1220"/>
      <c r="CV11" s="1220"/>
      <c r="CW11" s="1220"/>
      <c r="CX11" s="1220"/>
      <c r="CY11" s="1220"/>
      <c r="CZ11" s="1220"/>
      <c r="DA11" s="1220"/>
      <c r="DB11" s="1220"/>
      <c r="DC11" s="1220"/>
      <c r="DD11" s="1220"/>
      <c r="DE11" s="1220"/>
    </row>
    <row r="12" spans="1:109" s="259" customFormat="1" ht="13.2" x14ac:dyDescent="0.2">
      <c r="A12" s="1220"/>
      <c r="B12" s="1220"/>
      <c r="C12" s="1220"/>
      <c r="D12" s="1220"/>
      <c r="E12" s="1220"/>
      <c r="F12" s="1220"/>
      <c r="G12" s="1220"/>
      <c r="H12" s="1220"/>
      <c r="I12" s="1220"/>
      <c r="J12" s="1220"/>
      <c r="K12" s="1220"/>
      <c r="L12" s="1220"/>
      <c r="M12" s="1220"/>
      <c r="N12" s="1220"/>
      <c r="O12" s="1220"/>
      <c r="P12" s="1220"/>
      <c r="Q12" s="1220"/>
      <c r="R12" s="1220"/>
      <c r="S12" s="1220"/>
      <c r="T12" s="1220"/>
      <c r="U12" s="1220"/>
      <c r="V12" s="1220"/>
      <c r="W12" s="1220"/>
      <c r="X12" s="1220"/>
      <c r="Y12" s="1220"/>
      <c r="Z12" s="1220"/>
      <c r="AA12" s="1220"/>
      <c r="AB12" s="1220"/>
      <c r="AC12" s="1220"/>
      <c r="AD12" s="1220"/>
      <c r="AE12" s="1220"/>
      <c r="AF12" s="1220"/>
      <c r="AG12" s="1220"/>
      <c r="AH12" s="1220"/>
      <c r="AI12" s="1220"/>
      <c r="AJ12" s="1220"/>
      <c r="AK12" s="1220"/>
      <c r="AL12" s="1220"/>
      <c r="AM12" s="1220"/>
      <c r="AN12" s="1220"/>
      <c r="AO12" s="1220"/>
      <c r="AP12" s="1220"/>
      <c r="AQ12" s="1220"/>
      <c r="AR12" s="1220"/>
      <c r="AS12" s="1220"/>
      <c r="AT12" s="1220"/>
      <c r="AU12" s="1220"/>
      <c r="AV12" s="1220"/>
      <c r="AW12" s="1220"/>
      <c r="AX12" s="1220"/>
      <c r="AY12" s="1220"/>
      <c r="AZ12" s="1220"/>
      <c r="BA12" s="1220"/>
      <c r="BB12" s="1220"/>
      <c r="BC12" s="1220"/>
      <c r="BD12" s="1220"/>
      <c r="BE12" s="1220"/>
      <c r="BF12" s="1220"/>
      <c r="BG12" s="1220"/>
      <c r="BH12" s="1220"/>
      <c r="BI12" s="1220"/>
      <c r="BJ12" s="1220"/>
      <c r="BK12" s="1220"/>
      <c r="BL12" s="1220"/>
      <c r="BM12" s="1220"/>
      <c r="BN12" s="1220"/>
      <c r="BO12" s="1220"/>
      <c r="BP12" s="1220"/>
      <c r="BQ12" s="1220"/>
      <c r="BR12" s="1220"/>
      <c r="BS12" s="1220"/>
      <c r="BT12" s="1220"/>
      <c r="BU12" s="1220"/>
      <c r="BV12" s="1220"/>
      <c r="BW12" s="1220"/>
      <c r="BX12" s="1220"/>
      <c r="BY12" s="1220"/>
      <c r="BZ12" s="1220"/>
      <c r="CA12" s="1220"/>
      <c r="CB12" s="1220"/>
      <c r="CC12" s="1220"/>
      <c r="CD12" s="1220"/>
      <c r="CE12" s="1220"/>
      <c r="CF12" s="1220"/>
      <c r="CG12" s="1220"/>
      <c r="CH12" s="1220"/>
      <c r="CI12" s="1220"/>
      <c r="CJ12" s="1220"/>
      <c r="CK12" s="1220"/>
      <c r="CL12" s="1220"/>
      <c r="CM12" s="1220"/>
      <c r="CN12" s="1220"/>
      <c r="CO12" s="1220"/>
      <c r="CP12" s="1220"/>
      <c r="CQ12" s="1220"/>
      <c r="CR12" s="1220"/>
      <c r="CS12" s="1220"/>
      <c r="CT12" s="1220"/>
      <c r="CU12" s="1220"/>
      <c r="CV12" s="1220"/>
      <c r="CW12" s="1220"/>
      <c r="CX12" s="1220"/>
      <c r="CY12" s="1220"/>
      <c r="CZ12" s="1220"/>
      <c r="DA12" s="1220"/>
      <c r="DB12" s="1220"/>
      <c r="DC12" s="1220"/>
      <c r="DD12" s="1220"/>
      <c r="DE12" s="1220"/>
    </row>
    <row r="13" spans="1:109" s="259" customFormat="1" ht="13.2" x14ac:dyDescent="0.2">
      <c r="A13" s="1220"/>
      <c r="B13" s="1220"/>
      <c r="C13" s="12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220"/>
      <c r="AM13" s="1220"/>
      <c r="AN13" s="1220"/>
      <c r="AO13" s="1220"/>
      <c r="AP13" s="1220"/>
      <c r="AQ13" s="1220"/>
      <c r="AR13" s="1220"/>
      <c r="AS13" s="1220"/>
      <c r="AT13" s="1220"/>
      <c r="AU13" s="1220"/>
      <c r="AV13" s="1220"/>
      <c r="AW13" s="1220"/>
      <c r="AX13" s="1220"/>
      <c r="AY13" s="1220"/>
      <c r="AZ13" s="1220"/>
      <c r="BA13" s="1220"/>
      <c r="BB13" s="1220"/>
      <c r="BC13" s="1220"/>
      <c r="BD13" s="1220"/>
      <c r="BE13" s="1220"/>
      <c r="BF13" s="1220"/>
      <c r="BG13" s="1220"/>
      <c r="BH13" s="1220"/>
      <c r="BI13" s="1220"/>
      <c r="BJ13" s="1220"/>
      <c r="BK13" s="1220"/>
      <c r="BL13" s="1220"/>
      <c r="BM13" s="1220"/>
      <c r="BN13" s="1220"/>
      <c r="BO13" s="1220"/>
      <c r="BP13" s="1220"/>
      <c r="BQ13" s="1220"/>
      <c r="BR13" s="1220"/>
      <c r="BS13" s="1220"/>
      <c r="BT13" s="1220"/>
      <c r="BU13" s="1220"/>
      <c r="BV13" s="1220"/>
      <c r="BW13" s="1220"/>
      <c r="BX13" s="1220"/>
      <c r="BY13" s="1220"/>
      <c r="BZ13" s="1220"/>
      <c r="CA13" s="1220"/>
      <c r="CB13" s="1220"/>
      <c r="CC13" s="1220"/>
      <c r="CD13" s="1220"/>
      <c r="CE13" s="1220"/>
      <c r="CF13" s="1220"/>
      <c r="CG13" s="1220"/>
      <c r="CH13" s="1220"/>
      <c r="CI13" s="1220"/>
      <c r="CJ13" s="1220"/>
      <c r="CK13" s="1220"/>
      <c r="CL13" s="1220"/>
      <c r="CM13" s="1220"/>
      <c r="CN13" s="1220"/>
      <c r="CO13" s="1220"/>
      <c r="CP13" s="1220"/>
      <c r="CQ13" s="1220"/>
      <c r="CR13" s="1220"/>
      <c r="CS13" s="1220"/>
      <c r="CT13" s="1220"/>
      <c r="CU13" s="1220"/>
      <c r="CV13" s="1220"/>
      <c r="CW13" s="1220"/>
      <c r="CX13" s="1220"/>
      <c r="CY13" s="1220"/>
      <c r="CZ13" s="1220"/>
      <c r="DA13" s="1220"/>
      <c r="DB13" s="1220"/>
      <c r="DC13" s="1220"/>
      <c r="DD13" s="1220"/>
      <c r="DE13" s="1220"/>
    </row>
    <row r="14" spans="1:109" s="259" customFormat="1" ht="13.2" x14ac:dyDescent="0.2">
      <c r="A14" s="1220"/>
      <c r="B14" s="1220"/>
      <c r="C14" s="1220"/>
      <c r="D14" s="1220"/>
      <c r="E14" s="1220"/>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220"/>
      <c r="AM14" s="1220"/>
      <c r="AN14" s="1220"/>
      <c r="AO14" s="1220"/>
      <c r="AP14" s="1220"/>
      <c r="AQ14" s="1220"/>
      <c r="AR14" s="1220"/>
      <c r="AS14" s="1220"/>
      <c r="AT14" s="1220"/>
      <c r="AU14" s="1220"/>
      <c r="AV14" s="1220"/>
      <c r="AW14" s="1220"/>
      <c r="AX14" s="1220"/>
      <c r="AY14" s="1220"/>
      <c r="AZ14" s="1220"/>
      <c r="BA14" s="1220"/>
      <c r="BB14" s="1220"/>
      <c r="BC14" s="1220"/>
      <c r="BD14" s="1220"/>
      <c r="BE14" s="1220"/>
      <c r="BF14" s="1220"/>
      <c r="BG14" s="1220"/>
      <c r="BH14" s="1220"/>
      <c r="BI14" s="1220"/>
      <c r="BJ14" s="1220"/>
      <c r="BK14" s="1220"/>
      <c r="BL14" s="1220"/>
      <c r="BM14" s="1220"/>
      <c r="BN14" s="1220"/>
      <c r="BO14" s="1220"/>
      <c r="BP14" s="1220"/>
      <c r="BQ14" s="1220"/>
      <c r="BR14" s="1220"/>
      <c r="BS14" s="1220"/>
      <c r="BT14" s="1220"/>
      <c r="BU14" s="1220"/>
      <c r="BV14" s="1220"/>
      <c r="BW14" s="1220"/>
      <c r="BX14" s="1220"/>
      <c r="BY14" s="1220"/>
      <c r="BZ14" s="1220"/>
      <c r="CA14" s="1220"/>
      <c r="CB14" s="1220"/>
      <c r="CC14" s="1220"/>
      <c r="CD14" s="1220"/>
      <c r="CE14" s="1220"/>
      <c r="CF14" s="1220"/>
      <c r="CG14" s="1220"/>
      <c r="CH14" s="1220"/>
      <c r="CI14" s="1220"/>
      <c r="CJ14" s="1220"/>
      <c r="CK14" s="1220"/>
      <c r="CL14" s="1220"/>
      <c r="CM14" s="1220"/>
      <c r="CN14" s="1220"/>
      <c r="CO14" s="1220"/>
      <c r="CP14" s="1220"/>
      <c r="CQ14" s="1220"/>
      <c r="CR14" s="1220"/>
      <c r="CS14" s="1220"/>
      <c r="CT14" s="1220"/>
      <c r="CU14" s="1220"/>
      <c r="CV14" s="1220"/>
      <c r="CW14" s="1220"/>
      <c r="CX14" s="1220"/>
      <c r="CY14" s="1220"/>
      <c r="CZ14" s="1220"/>
      <c r="DA14" s="1220"/>
      <c r="DB14" s="1220"/>
      <c r="DC14" s="1220"/>
      <c r="DD14" s="1220"/>
      <c r="DE14" s="1220"/>
    </row>
    <row r="15" spans="1:109" s="259" customFormat="1" ht="13.2" x14ac:dyDescent="0.2">
      <c r="A15" s="1219"/>
      <c r="B15" s="1220"/>
      <c r="C15" s="1220"/>
      <c r="D15" s="1220"/>
      <c r="E15" s="1220"/>
      <c r="F15" s="1220"/>
      <c r="G15" s="1220"/>
      <c r="H15" s="1220"/>
      <c r="I15" s="1220"/>
      <c r="J15" s="1220"/>
      <c r="K15" s="1220"/>
      <c r="L15" s="1220"/>
      <c r="M15" s="1220"/>
      <c r="N15" s="1220"/>
      <c r="O15" s="1220"/>
      <c r="P15" s="1220"/>
      <c r="Q15" s="1220"/>
      <c r="R15" s="1220"/>
      <c r="S15" s="1220"/>
      <c r="T15" s="1220"/>
      <c r="U15" s="1220"/>
      <c r="V15" s="1220"/>
      <c r="W15" s="1220"/>
      <c r="X15" s="1220"/>
      <c r="Y15" s="1220"/>
      <c r="Z15" s="1220"/>
      <c r="AA15" s="1220"/>
      <c r="AB15" s="1220"/>
      <c r="AC15" s="1220"/>
      <c r="AD15" s="1220"/>
      <c r="AE15" s="1220"/>
      <c r="AF15" s="1220"/>
      <c r="AG15" s="1220"/>
      <c r="AH15" s="1220"/>
      <c r="AI15" s="1220"/>
      <c r="AJ15" s="1220"/>
      <c r="AK15" s="1220"/>
      <c r="AL15" s="1220"/>
      <c r="AM15" s="1220"/>
      <c r="AN15" s="1220"/>
      <c r="AO15" s="1220"/>
      <c r="AP15" s="1220"/>
      <c r="AQ15" s="1220"/>
      <c r="AR15" s="1220"/>
      <c r="AS15" s="1220"/>
      <c r="AT15" s="1220"/>
      <c r="AU15" s="1220"/>
      <c r="AV15" s="1220"/>
      <c r="AW15" s="1220"/>
      <c r="AX15" s="1220"/>
      <c r="AY15" s="1220"/>
      <c r="AZ15" s="1220"/>
      <c r="BA15" s="1220"/>
      <c r="BB15" s="1220"/>
      <c r="BC15" s="1220"/>
      <c r="BD15" s="1220"/>
      <c r="BE15" s="1220"/>
      <c r="BF15" s="1220"/>
      <c r="BG15" s="1220"/>
      <c r="BH15" s="1220"/>
      <c r="BI15" s="1220"/>
      <c r="BJ15" s="1220"/>
      <c r="BK15" s="1220"/>
      <c r="BL15" s="1220"/>
      <c r="BM15" s="1220"/>
      <c r="BN15" s="1220"/>
      <c r="BO15" s="1220"/>
      <c r="BP15" s="1220"/>
      <c r="BQ15" s="1220"/>
      <c r="BR15" s="1220"/>
      <c r="BS15" s="1220"/>
      <c r="BT15" s="1220"/>
      <c r="BU15" s="1220"/>
      <c r="BV15" s="1220"/>
      <c r="BW15" s="1220"/>
      <c r="BX15" s="1220"/>
      <c r="BY15" s="1220"/>
      <c r="BZ15" s="1220"/>
      <c r="CA15" s="1220"/>
      <c r="CB15" s="1220"/>
      <c r="CC15" s="1220"/>
      <c r="CD15" s="1220"/>
      <c r="CE15" s="1220"/>
      <c r="CF15" s="1220"/>
      <c r="CG15" s="1220"/>
      <c r="CH15" s="1220"/>
      <c r="CI15" s="1220"/>
      <c r="CJ15" s="1220"/>
      <c r="CK15" s="1220"/>
      <c r="CL15" s="1220"/>
      <c r="CM15" s="1220"/>
      <c r="CN15" s="1220"/>
      <c r="CO15" s="1220"/>
      <c r="CP15" s="1220"/>
      <c r="CQ15" s="1220"/>
      <c r="CR15" s="1220"/>
      <c r="CS15" s="1220"/>
      <c r="CT15" s="1220"/>
      <c r="CU15" s="1220"/>
      <c r="CV15" s="1220"/>
      <c r="CW15" s="1220"/>
      <c r="CX15" s="1220"/>
      <c r="CY15" s="1220"/>
      <c r="CZ15" s="1220"/>
      <c r="DA15" s="1220"/>
      <c r="DB15" s="1220"/>
      <c r="DC15" s="1220"/>
      <c r="DD15" s="1220"/>
      <c r="DE15" s="1220"/>
    </row>
    <row r="16" spans="1:109" s="259" customFormat="1" ht="13.2" x14ac:dyDescent="0.2">
      <c r="A16" s="1219"/>
      <c r="B16" s="1220"/>
      <c r="C16" s="1220"/>
      <c r="D16" s="1220"/>
      <c r="E16" s="1220"/>
      <c r="F16" s="1220"/>
      <c r="G16" s="1220"/>
      <c r="H16" s="1220"/>
      <c r="I16" s="1220"/>
      <c r="J16" s="1220"/>
      <c r="K16" s="1220"/>
      <c r="L16" s="1220"/>
      <c r="M16" s="1220"/>
      <c r="N16" s="1220"/>
      <c r="O16" s="1220"/>
      <c r="P16" s="1220"/>
      <c r="Q16" s="1220"/>
      <c r="R16" s="1220"/>
      <c r="S16" s="1220"/>
      <c r="T16" s="1220"/>
      <c r="U16" s="1220"/>
      <c r="V16" s="1220"/>
      <c r="W16" s="1220"/>
      <c r="X16" s="1220"/>
      <c r="Y16" s="1220"/>
      <c r="Z16" s="1220"/>
      <c r="AA16" s="1220"/>
      <c r="AB16" s="1220"/>
      <c r="AC16" s="1220"/>
      <c r="AD16" s="1220"/>
      <c r="AE16" s="1220"/>
      <c r="AF16" s="1220"/>
      <c r="AG16" s="1220"/>
      <c r="AH16" s="1220"/>
      <c r="AI16" s="1220"/>
      <c r="AJ16" s="1220"/>
      <c r="AK16" s="1220"/>
      <c r="AL16" s="1220"/>
      <c r="AM16" s="1220"/>
      <c r="AN16" s="1220"/>
      <c r="AO16" s="1220"/>
      <c r="AP16" s="1220"/>
      <c r="AQ16" s="1220"/>
      <c r="AR16" s="1220"/>
      <c r="AS16" s="1220"/>
      <c r="AT16" s="1220"/>
      <c r="AU16" s="1220"/>
      <c r="AV16" s="1220"/>
      <c r="AW16" s="1220"/>
      <c r="AX16" s="1220"/>
      <c r="AY16" s="1220"/>
      <c r="AZ16" s="1220"/>
      <c r="BA16" s="1220"/>
      <c r="BB16" s="1220"/>
      <c r="BC16" s="1220"/>
      <c r="BD16" s="1220"/>
      <c r="BE16" s="1220"/>
      <c r="BF16" s="1220"/>
      <c r="BG16" s="1220"/>
      <c r="BH16" s="1220"/>
      <c r="BI16" s="1220"/>
      <c r="BJ16" s="1220"/>
      <c r="BK16" s="1220"/>
      <c r="BL16" s="1220"/>
      <c r="BM16" s="1220"/>
      <c r="BN16" s="1220"/>
      <c r="BO16" s="1220"/>
      <c r="BP16" s="1220"/>
      <c r="BQ16" s="1220"/>
      <c r="BR16" s="1220"/>
      <c r="BS16" s="1220"/>
      <c r="BT16" s="1220"/>
      <c r="BU16" s="1220"/>
      <c r="BV16" s="1220"/>
      <c r="BW16" s="1220"/>
      <c r="BX16" s="1220"/>
      <c r="BY16" s="1220"/>
      <c r="BZ16" s="1220"/>
      <c r="CA16" s="1220"/>
      <c r="CB16" s="1220"/>
      <c r="CC16" s="1220"/>
      <c r="CD16" s="1220"/>
      <c r="CE16" s="1220"/>
      <c r="CF16" s="1220"/>
      <c r="CG16" s="1220"/>
      <c r="CH16" s="1220"/>
      <c r="CI16" s="1220"/>
      <c r="CJ16" s="1220"/>
      <c r="CK16" s="1220"/>
      <c r="CL16" s="1220"/>
      <c r="CM16" s="1220"/>
      <c r="CN16" s="1220"/>
      <c r="CO16" s="1220"/>
      <c r="CP16" s="1220"/>
      <c r="CQ16" s="1220"/>
      <c r="CR16" s="1220"/>
      <c r="CS16" s="1220"/>
      <c r="CT16" s="1220"/>
      <c r="CU16" s="1220"/>
      <c r="CV16" s="1220"/>
      <c r="CW16" s="1220"/>
      <c r="CX16" s="1220"/>
      <c r="CY16" s="1220"/>
      <c r="CZ16" s="1220"/>
      <c r="DA16" s="1220"/>
      <c r="DB16" s="1220"/>
      <c r="DC16" s="1220"/>
      <c r="DD16" s="1220"/>
      <c r="DE16" s="1220"/>
    </row>
    <row r="17" spans="1:109" s="259" customFormat="1" ht="13.2" x14ac:dyDescent="0.2">
      <c r="A17" s="1219"/>
      <c r="B17" s="1220"/>
      <c r="C17" s="1220"/>
      <c r="D17" s="1220"/>
      <c r="E17" s="1220"/>
      <c r="F17" s="1220"/>
      <c r="G17" s="1220"/>
      <c r="H17" s="1220"/>
      <c r="I17" s="1220"/>
      <c r="J17" s="1220"/>
      <c r="K17" s="1220"/>
      <c r="L17" s="1220"/>
      <c r="M17" s="1220"/>
      <c r="N17" s="1220"/>
      <c r="O17" s="1220"/>
      <c r="P17" s="1220"/>
      <c r="Q17" s="1220"/>
      <c r="R17" s="1220"/>
      <c r="S17" s="1220"/>
      <c r="T17" s="1220"/>
      <c r="U17" s="1220"/>
      <c r="V17" s="1220"/>
      <c r="W17" s="1220"/>
      <c r="X17" s="1220"/>
      <c r="Y17" s="1220"/>
      <c r="Z17" s="1220"/>
      <c r="AA17" s="1220"/>
      <c r="AB17" s="1220"/>
      <c r="AC17" s="1220"/>
      <c r="AD17" s="1220"/>
      <c r="AE17" s="1220"/>
      <c r="AF17" s="1220"/>
      <c r="AG17" s="1220"/>
      <c r="AH17" s="1220"/>
      <c r="AI17" s="1220"/>
      <c r="AJ17" s="1220"/>
      <c r="AK17" s="1220"/>
      <c r="AL17" s="1220"/>
      <c r="AM17" s="1220"/>
      <c r="AN17" s="1220"/>
      <c r="AO17" s="1220"/>
      <c r="AP17" s="1220"/>
      <c r="AQ17" s="1220"/>
      <c r="AR17" s="1220"/>
      <c r="AS17" s="1220"/>
      <c r="AT17" s="1220"/>
      <c r="AU17" s="1220"/>
      <c r="AV17" s="1220"/>
      <c r="AW17" s="1220"/>
      <c r="AX17" s="1220"/>
      <c r="AY17" s="1220"/>
      <c r="AZ17" s="1220"/>
      <c r="BA17" s="1220"/>
      <c r="BB17" s="1220"/>
      <c r="BC17" s="1220"/>
      <c r="BD17" s="1220"/>
      <c r="BE17" s="1220"/>
      <c r="BF17" s="1220"/>
      <c r="BG17" s="1220"/>
      <c r="BH17" s="1220"/>
      <c r="BI17" s="1220"/>
      <c r="BJ17" s="1220"/>
      <c r="BK17" s="1220"/>
      <c r="BL17" s="1220"/>
      <c r="BM17" s="1220"/>
      <c r="BN17" s="1220"/>
      <c r="BO17" s="1220"/>
      <c r="BP17" s="1220"/>
      <c r="BQ17" s="1220"/>
      <c r="BR17" s="1220"/>
      <c r="BS17" s="1220"/>
      <c r="BT17" s="1220"/>
      <c r="BU17" s="1220"/>
      <c r="BV17" s="1220"/>
      <c r="BW17" s="1220"/>
      <c r="BX17" s="1220"/>
      <c r="BY17" s="1220"/>
      <c r="BZ17" s="1220"/>
      <c r="CA17" s="1220"/>
      <c r="CB17" s="1220"/>
      <c r="CC17" s="1220"/>
      <c r="CD17" s="1220"/>
      <c r="CE17" s="1220"/>
      <c r="CF17" s="1220"/>
      <c r="CG17" s="1220"/>
      <c r="CH17" s="1220"/>
      <c r="CI17" s="1220"/>
      <c r="CJ17" s="1220"/>
      <c r="CK17" s="1220"/>
      <c r="CL17" s="1220"/>
      <c r="CM17" s="1220"/>
      <c r="CN17" s="1220"/>
      <c r="CO17" s="1220"/>
      <c r="CP17" s="1220"/>
      <c r="CQ17" s="1220"/>
      <c r="CR17" s="1220"/>
      <c r="CS17" s="1220"/>
      <c r="CT17" s="1220"/>
      <c r="CU17" s="1220"/>
      <c r="CV17" s="1220"/>
      <c r="CW17" s="1220"/>
      <c r="CX17" s="1220"/>
      <c r="CY17" s="1220"/>
      <c r="CZ17" s="1220"/>
      <c r="DA17" s="1220"/>
      <c r="DB17" s="1220"/>
      <c r="DC17" s="1220"/>
      <c r="DD17" s="1220"/>
      <c r="DE17" s="1220"/>
    </row>
    <row r="18" spans="1:109" s="259" customFormat="1" ht="13.2" x14ac:dyDescent="0.2">
      <c r="A18" s="1219"/>
      <c r="B18" s="1220"/>
      <c r="C18" s="1220"/>
      <c r="D18" s="1220"/>
      <c r="E18" s="1220"/>
      <c r="F18" s="1220"/>
      <c r="G18" s="1220"/>
      <c r="H18" s="1220"/>
      <c r="I18" s="1220"/>
      <c r="J18" s="1220"/>
      <c r="K18" s="1220"/>
      <c r="L18" s="1220"/>
      <c r="M18" s="1220"/>
      <c r="N18" s="1220"/>
      <c r="O18" s="1220"/>
      <c r="P18" s="1220"/>
      <c r="Q18" s="1220"/>
      <c r="R18" s="1220"/>
      <c r="S18" s="1220"/>
      <c r="T18" s="1220"/>
      <c r="U18" s="1220"/>
      <c r="V18" s="1220"/>
      <c r="W18" s="1220"/>
      <c r="X18" s="1220"/>
      <c r="Y18" s="1220"/>
      <c r="Z18" s="1220"/>
      <c r="AA18" s="1220"/>
      <c r="AB18" s="1220"/>
      <c r="AC18" s="1220"/>
      <c r="AD18" s="1220"/>
      <c r="AE18" s="1220"/>
      <c r="AF18" s="1220"/>
      <c r="AG18" s="1220"/>
      <c r="AH18" s="1220"/>
      <c r="AI18" s="1220"/>
      <c r="AJ18" s="1220"/>
      <c r="AK18" s="1220"/>
      <c r="AL18" s="1220"/>
      <c r="AM18" s="1220"/>
      <c r="AN18" s="1220"/>
      <c r="AO18" s="1220"/>
      <c r="AP18" s="1220"/>
      <c r="AQ18" s="1220"/>
      <c r="AR18" s="1220"/>
      <c r="AS18" s="1220"/>
      <c r="AT18" s="1220"/>
      <c r="AU18" s="1220"/>
      <c r="AV18" s="1220"/>
      <c r="AW18" s="1220"/>
      <c r="AX18" s="1220"/>
      <c r="AY18" s="1220"/>
      <c r="AZ18" s="1220"/>
      <c r="BA18" s="1220"/>
      <c r="BB18" s="1220"/>
      <c r="BC18" s="1220"/>
      <c r="BD18" s="1220"/>
      <c r="BE18" s="1220"/>
      <c r="BF18" s="1220"/>
      <c r="BG18" s="1220"/>
      <c r="BH18" s="1220"/>
      <c r="BI18" s="1220"/>
      <c r="BJ18" s="1220"/>
      <c r="BK18" s="1220"/>
      <c r="BL18" s="1220"/>
      <c r="BM18" s="1220"/>
      <c r="BN18" s="1220"/>
      <c r="BO18" s="1220"/>
      <c r="BP18" s="1220"/>
      <c r="BQ18" s="1220"/>
      <c r="BR18" s="1220"/>
      <c r="BS18" s="1220"/>
      <c r="BT18" s="1220"/>
      <c r="BU18" s="1220"/>
      <c r="BV18" s="1220"/>
      <c r="BW18" s="1220"/>
      <c r="BX18" s="1220"/>
      <c r="BY18" s="1220"/>
      <c r="BZ18" s="1220"/>
      <c r="CA18" s="1220"/>
      <c r="CB18" s="1220"/>
      <c r="CC18" s="1220"/>
      <c r="CD18" s="1220"/>
      <c r="CE18" s="1220"/>
      <c r="CF18" s="1220"/>
      <c r="CG18" s="1220"/>
      <c r="CH18" s="1220"/>
      <c r="CI18" s="1220"/>
      <c r="CJ18" s="1220"/>
      <c r="CK18" s="1220"/>
      <c r="CL18" s="1220"/>
      <c r="CM18" s="1220"/>
      <c r="CN18" s="1220"/>
      <c r="CO18" s="1220"/>
      <c r="CP18" s="1220"/>
      <c r="CQ18" s="1220"/>
      <c r="CR18" s="1220"/>
      <c r="CS18" s="1220"/>
      <c r="CT18" s="1220"/>
      <c r="CU18" s="1220"/>
      <c r="CV18" s="1220"/>
      <c r="CW18" s="1220"/>
      <c r="CX18" s="1220"/>
      <c r="CY18" s="1220"/>
      <c r="CZ18" s="1220"/>
      <c r="DA18" s="1220"/>
      <c r="DB18" s="1220"/>
      <c r="DC18" s="1220"/>
      <c r="DD18" s="1220"/>
      <c r="DE18" s="1220"/>
    </row>
    <row r="19" spans="1:109" ht="13.2" x14ac:dyDescent="0.2">
      <c r="DD19" s="1219"/>
      <c r="DE19" s="1219"/>
    </row>
    <row r="20" spans="1:109" ht="13.2" x14ac:dyDescent="0.2">
      <c r="DD20" s="1219"/>
      <c r="DE20" s="1219"/>
    </row>
    <row r="21" spans="1:109" ht="17.25" customHeight="1" x14ac:dyDescent="0.2">
      <c r="B21" s="1221"/>
      <c r="C21" s="1222"/>
      <c r="D21" s="1222"/>
      <c r="E21" s="1222"/>
      <c r="F21" s="1222"/>
      <c r="G21" s="1222"/>
      <c r="H21" s="1222"/>
      <c r="I21" s="1222"/>
      <c r="J21" s="1222"/>
      <c r="K21" s="1222"/>
      <c r="L21" s="1222"/>
      <c r="M21" s="1222"/>
      <c r="N21" s="1223"/>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222"/>
      <c r="AM21" s="1222"/>
      <c r="AN21" s="1222"/>
      <c r="AO21" s="1222"/>
      <c r="AP21" s="1222"/>
      <c r="AQ21" s="1222"/>
      <c r="AR21" s="1222"/>
      <c r="AS21" s="1222"/>
      <c r="AT21" s="1223"/>
      <c r="AU21" s="1222"/>
      <c r="AV21" s="1222"/>
      <c r="AW21" s="1222"/>
      <c r="AX21" s="1222"/>
      <c r="AY21" s="1222"/>
      <c r="AZ21" s="1222"/>
      <c r="BA21" s="1222"/>
      <c r="BB21" s="1222"/>
      <c r="BC21" s="1222"/>
      <c r="BD21" s="1222"/>
      <c r="BE21" s="1222"/>
      <c r="BF21" s="1223"/>
      <c r="BG21" s="1222"/>
      <c r="BH21" s="1222"/>
      <c r="BI21" s="1222"/>
      <c r="BJ21" s="1222"/>
      <c r="BK21" s="1222"/>
      <c r="BL21" s="1222"/>
      <c r="BM21" s="1222"/>
      <c r="BN21" s="1222"/>
      <c r="BO21" s="1222"/>
      <c r="BP21" s="1222"/>
      <c r="BQ21" s="1222"/>
      <c r="BR21" s="1223"/>
      <c r="BS21" s="1222"/>
      <c r="BT21" s="1222"/>
      <c r="BU21" s="1222"/>
      <c r="BV21" s="1222"/>
      <c r="BW21" s="1222"/>
      <c r="BX21" s="1222"/>
      <c r="BY21" s="1222"/>
      <c r="BZ21" s="1222"/>
      <c r="CA21" s="1222"/>
      <c r="CB21" s="1222"/>
      <c r="CC21" s="1222"/>
      <c r="CD21" s="1223"/>
      <c r="CE21" s="1222"/>
      <c r="CF21" s="1222"/>
      <c r="CG21" s="1222"/>
      <c r="CH21" s="1222"/>
      <c r="CI21" s="1222"/>
      <c r="CJ21" s="1222"/>
      <c r="CK21" s="1222"/>
      <c r="CL21" s="1222"/>
      <c r="CM21" s="1222"/>
      <c r="CN21" s="1222"/>
      <c r="CO21" s="1222"/>
      <c r="CP21" s="1223"/>
      <c r="CQ21" s="1222"/>
      <c r="CR21" s="1222"/>
      <c r="CS21" s="1222"/>
      <c r="CT21" s="1222"/>
      <c r="CU21" s="1222"/>
      <c r="CV21" s="1222"/>
      <c r="CW21" s="1222"/>
      <c r="CX21" s="1222"/>
      <c r="CY21" s="1222"/>
      <c r="CZ21" s="1222"/>
      <c r="DA21" s="1222"/>
      <c r="DB21" s="1223"/>
      <c r="DC21" s="1222"/>
      <c r="DD21" s="1224"/>
      <c r="DE21" s="1219"/>
    </row>
    <row r="22" spans="1:109" ht="17.25" customHeight="1" x14ac:dyDescent="0.2">
      <c r="B22" s="1225"/>
    </row>
    <row r="23" spans="1:109" ht="13.2" x14ac:dyDescent="0.2">
      <c r="B23" s="1225"/>
    </row>
    <row r="24" spans="1:109" ht="13.2" x14ac:dyDescent="0.2">
      <c r="B24" s="1225"/>
    </row>
    <row r="25" spans="1:109" ht="13.2" x14ac:dyDescent="0.2">
      <c r="B25" s="1225"/>
    </row>
    <row r="26" spans="1:109" ht="13.2" x14ac:dyDescent="0.2">
      <c r="B26" s="1225"/>
    </row>
    <row r="27" spans="1:109" ht="13.2" x14ac:dyDescent="0.2">
      <c r="B27" s="1225"/>
    </row>
    <row r="28" spans="1:109" ht="13.2" x14ac:dyDescent="0.2">
      <c r="B28" s="1225"/>
    </row>
    <row r="29" spans="1:109" ht="13.2" x14ac:dyDescent="0.2">
      <c r="B29" s="1225"/>
    </row>
    <row r="30" spans="1:109" ht="13.2" x14ac:dyDescent="0.2">
      <c r="B30" s="1225"/>
    </row>
    <row r="31" spans="1:109" ht="13.2" x14ac:dyDescent="0.2">
      <c r="B31" s="1225"/>
    </row>
    <row r="32" spans="1:109" ht="13.2" x14ac:dyDescent="0.2">
      <c r="B32" s="1225"/>
    </row>
    <row r="33" spans="2:109" ht="13.2" x14ac:dyDescent="0.2">
      <c r="B33" s="1225"/>
    </row>
    <row r="34" spans="2:109" ht="13.2" x14ac:dyDescent="0.2">
      <c r="B34" s="1225"/>
    </row>
    <row r="35" spans="2:109" ht="13.2" x14ac:dyDescent="0.2">
      <c r="B35" s="1225"/>
    </row>
    <row r="36" spans="2:109" ht="13.2" x14ac:dyDescent="0.2">
      <c r="B36" s="1225"/>
    </row>
    <row r="37" spans="2:109" ht="13.2" x14ac:dyDescent="0.2">
      <c r="B37" s="1225"/>
    </row>
    <row r="38" spans="2:109" ht="13.2" x14ac:dyDescent="0.2">
      <c r="B38" s="1225"/>
    </row>
    <row r="39" spans="2:109" ht="13.2" x14ac:dyDescent="0.2">
      <c r="B39" s="1227"/>
      <c r="C39" s="1228"/>
      <c r="D39" s="1228"/>
      <c r="E39" s="1228"/>
      <c r="F39" s="1228"/>
      <c r="G39" s="1228"/>
      <c r="H39" s="1228"/>
      <c r="I39" s="1228"/>
      <c r="J39" s="1228"/>
      <c r="K39" s="1228"/>
      <c r="L39" s="1228"/>
      <c r="M39" s="1228"/>
      <c r="N39" s="1228"/>
      <c r="O39" s="1228"/>
      <c r="P39" s="1228"/>
      <c r="Q39" s="1228"/>
      <c r="R39" s="1228"/>
      <c r="S39" s="1228"/>
      <c r="T39" s="1228"/>
      <c r="U39" s="1228"/>
      <c r="V39" s="1228"/>
      <c r="W39" s="1228"/>
      <c r="X39" s="1228"/>
      <c r="Y39" s="1228"/>
      <c r="Z39" s="1228"/>
      <c r="AA39" s="1228"/>
      <c r="AB39" s="1228"/>
      <c r="AC39" s="1228"/>
      <c r="AD39" s="1228"/>
      <c r="AE39" s="1228"/>
      <c r="AF39" s="1228"/>
      <c r="AG39" s="1228"/>
      <c r="AH39" s="1228"/>
      <c r="AI39" s="1228"/>
      <c r="AJ39" s="1228"/>
      <c r="AK39" s="1228"/>
      <c r="AL39" s="1228"/>
      <c r="AM39" s="1228"/>
      <c r="AN39" s="1228"/>
      <c r="AO39" s="1228"/>
      <c r="AP39" s="1228"/>
      <c r="AQ39" s="1228"/>
      <c r="AR39" s="1228"/>
      <c r="AS39" s="1228"/>
      <c r="AT39" s="1228"/>
      <c r="AU39" s="1228"/>
      <c r="AV39" s="1228"/>
      <c r="AW39" s="1228"/>
      <c r="AX39" s="1228"/>
      <c r="AY39" s="1228"/>
      <c r="AZ39" s="1228"/>
      <c r="BA39" s="1228"/>
      <c r="BB39" s="1228"/>
      <c r="BC39" s="1228"/>
      <c r="BD39" s="1228"/>
      <c r="BE39" s="1228"/>
      <c r="BF39" s="1228"/>
      <c r="BG39" s="1228"/>
      <c r="BH39" s="1228"/>
      <c r="BI39" s="1228"/>
      <c r="BJ39" s="1228"/>
      <c r="BK39" s="1228"/>
      <c r="BL39" s="1228"/>
      <c r="BM39" s="1228"/>
      <c r="BN39" s="1228"/>
      <c r="BO39" s="1228"/>
      <c r="BP39" s="1228"/>
      <c r="BQ39" s="1228"/>
      <c r="BR39" s="1228"/>
      <c r="BS39" s="1228"/>
      <c r="BT39" s="1228"/>
      <c r="BU39" s="1228"/>
      <c r="BV39" s="1228"/>
      <c r="BW39" s="1228"/>
      <c r="BX39" s="1228"/>
      <c r="BY39" s="1228"/>
      <c r="BZ39" s="1228"/>
      <c r="CA39" s="1228"/>
      <c r="CB39" s="1228"/>
      <c r="CC39" s="1228"/>
      <c r="CD39" s="1228"/>
      <c r="CE39" s="1228"/>
      <c r="CF39" s="1228"/>
      <c r="CG39" s="1228"/>
      <c r="CH39" s="1228"/>
      <c r="CI39" s="1228"/>
      <c r="CJ39" s="1228"/>
      <c r="CK39" s="1228"/>
      <c r="CL39" s="1228"/>
      <c r="CM39" s="1228"/>
      <c r="CN39" s="1228"/>
      <c r="CO39" s="1228"/>
      <c r="CP39" s="1228"/>
      <c r="CQ39" s="1228"/>
      <c r="CR39" s="1228"/>
      <c r="CS39" s="1228"/>
      <c r="CT39" s="1228"/>
      <c r="CU39" s="1228"/>
      <c r="CV39" s="1228"/>
      <c r="CW39" s="1228"/>
      <c r="CX39" s="1228"/>
      <c r="CY39" s="1228"/>
      <c r="CZ39" s="1228"/>
      <c r="DA39" s="1228"/>
      <c r="DB39" s="1228"/>
      <c r="DC39" s="1228"/>
      <c r="DD39" s="1229"/>
    </row>
    <row r="40" spans="2:109" ht="13.2" x14ac:dyDescent="0.2">
      <c r="B40" s="1230"/>
      <c r="DD40" s="1230"/>
      <c r="DE40" s="1219"/>
    </row>
    <row r="41" spans="2:109" ht="16.2" x14ac:dyDescent="0.2">
      <c r="B41" s="1231" t="s">
        <v>555</v>
      </c>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222"/>
      <c r="AV41" s="1222"/>
      <c r="AW41" s="1222"/>
      <c r="AX41" s="1222"/>
      <c r="AY41" s="1222"/>
      <c r="AZ41" s="1222"/>
      <c r="BA41" s="1222"/>
      <c r="BB41" s="1222"/>
      <c r="BC41" s="1222"/>
      <c r="BD41" s="1222"/>
      <c r="BE41" s="1222"/>
      <c r="BF41" s="1222"/>
      <c r="BG41" s="1222"/>
      <c r="BH41" s="1222"/>
      <c r="BI41" s="1222"/>
      <c r="BJ41" s="1222"/>
      <c r="BK41" s="1222"/>
      <c r="BL41" s="1222"/>
      <c r="BM41" s="1222"/>
      <c r="BN41" s="1222"/>
      <c r="BO41" s="1222"/>
      <c r="BP41" s="1222"/>
      <c r="BQ41" s="1222"/>
      <c r="BR41" s="1222"/>
      <c r="BS41" s="1222"/>
      <c r="BT41" s="1222"/>
      <c r="BU41" s="1222"/>
      <c r="BV41" s="1222"/>
      <c r="BW41" s="1222"/>
      <c r="BX41" s="1222"/>
      <c r="BY41" s="1222"/>
      <c r="BZ41" s="1222"/>
      <c r="CA41" s="1222"/>
      <c r="CB41" s="1222"/>
      <c r="CC41" s="1222"/>
      <c r="CD41" s="1222"/>
      <c r="CE41" s="1222"/>
      <c r="CF41" s="1222"/>
      <c r="CG41" s="1222"/>
      <c r="CH41" s="1222"/>
      <c r="CI41" s="1222"/>
      <c r="CJ41" s="1222"/>
      <c r="CK41" s="1222"/>
      <c r="CL41" s="1222"/>
      <c r="CM41" s="1222"/>
      <c r="CN41" s="1222"/>
      <c r="CO41" s="1222"/>
      <c r="CP41" s="1222"/>
      <c r="CQ41" s="1222"/>
      <c r="CR41" s="1222"/>
      <c r="CS41" s="1222"/>
      <c r="CT41" s="1222"/>
      <c r="CU41" s="1222"/>
      <c r="CV41" s="1222"/>
      <c r="CW41" s="1222"/>
      <c r="CX41" s="1222"/>
      <c r="CY41" s="1222"/>
      <c r="CZ41" s="1222"/>
      <c r="DA41" s="1222"/>
      <c r="DB41" s="1222"/>
      <c r="DC41" s="1222"/>
      <c r="DD41" s="1224"/>
    </row>
    <row r="42" spans="2:109" ht="13.2" x14ac:dyDescent="0.2">
      <c r="B42" s="1225"/>
      <c r="G42" s="1232"/>
      <c r="I42" s="1233"/>
      <c r="J42" s="1233"/>
      <c r="K42" s="1233"/>
      <c r="AM42" s="1232"/>
      <c r="AN42" s="1232" t="s">
        <v>556</v>
      </c>
      <c r="AP42" s="1233"/>
      <c r="AQ42" s="1233"/>
      <c r="AR42" s="1233"/>
      <c r="AY42" s="1232"/>
      <c r="BA42" s="1233"/>
      <c r="BB42" s="1233"/>
      <c r="BC42" s="1233"/>
      <c r="BK42" s="1232"/>
      <c r="BM42" s="1233"/>
      <c r="BN42" s="1233"/>
      <c r="BO42" s="1233"/>
      <c r="BW42" s="1232"/>
      <c r="BY42" s="1233"/>
      <c r="BZ42" s="1233"/>
      <c r="CA42" s="1233"/>
      <c r="CI42" s="1232"/>
      <c r="CK42" s="1233"/>
      <c r="CL42" s="1233"/>
      <c r="CM42" s="1233"/>
      <c r="CU42" s="1232"/>
      <c r="CW42" s="1233"/>
      <c r="CX42" s="1233"/>
      <c r="CY42" s="1233"/>
    </row>
    <row r="43" spans="2:109" ht="13.5" customHeight="1" x14ac:dyDescent="0.2">
      <c r="B43" s="1225"/>
      <c r="AN43" s="1234" t="s">
        <v>557</v>
      </c>
      <c r="AO43" s="1235"/>
      <c r="AP43" s="1235"/>
      <c r="AQ43" s="1235"/>
      <c r="AR43" s="1235"/>
      <c r="AS43" s="1235"/>
      <c r="AT43" s="1235"/>
      <c r="AU43" s="1235"/>
      <c r="AV43" s="1235"/>
      <c r="AW43" s="1235"/>
      <c r="AX43" s="1235"/>
      <c r="AY43" s="1235"/>
      <c r="AZ43" s="1235"/>
      <c r="BA43" s="1235"/>
      <c r="BB43" s="1235"/>
      <c r="BC43" s="1235"/>
      <c r="BD43" s="1235"/>
      <c r="BE43" s="1235"/>
      <c r="BF43" s="1235"/>
      <c r="BG43" s="1235"/>
      <c r="BH43" s="1235"/>
      <c r="BI43" s="1235"/>
      <c r="BJ43" s="1235"/>
      <c r="BK43" s="1235"/>
      <c r="BL43" s="1235"/>
      <c r="BM43" s="1235"/>
      <c r="BN43" s="1235"/>
      <c r="BO43" s="1235"/>
      <c r="BP43" s="1235"/>
      <c r="BQ43" s="1235"/>
      <c r="BR43" s="1235"/>
      <c r="BS43" s="1235"/>
      <c r="BT43" s="1235"/>
      <c r="BU43" s="1235"/>
      <c r="BV43" s="1235"/>
      <c r="BW43" s="1235"/>
      <c r="BX43" s="1235"/>
      <c r="BY43" s="1235"/>
      <c r="BZ43" s="1235"/>
      <c r="CA43" s="1235"/>
      <c r="CB43" s="1235"/>
      <c r="CC43" s="1235"/>
      <c r="CD43" s="1235"/>
      <c r="CE43" s="1235"/>
      <c r="CF43" s="1235"/>
      <c r="CG43" s="1235"/>
      <c r="CH43" s="1235"/>
      <c r="CI43" s="1235"/>
      <c r="CJ43" s="1235"/>
      <c r="CK43" s="1235"/>
      <c r="CL43" s="1235"/>
      <c r="CM43" s="1235"/>
      <c r="CN43" s="1235"/>
      <c r="CO43" s="1235"/>
      <c r="CP43" s="1235"/>
      <c r="CQ43" s="1235"/>
      <c r="CR43" s="1235"/>
      <c r="CS43" s="1235"/>
      <c r="CT43" s="1235"/>
      <c r="CU43" s="1235"/>
      <c r="CV43" s="1235"/>
      <c r="CW43" s="1235"/>
      <c r="CX43" s="1235"/>
      <c r="CY43" s="1235"/>
      <c r="CZ43" s="1235"/>
      <c r="DA43" s="1235"/>
      <c r="DB43" s="1235"/>
      <c r="DC43" s="1236"/>
    </row>
    <row r="44" spans="2:109" ht="13.2" x14ac:dyDescent="0.2">
      <c r="B44" s="1225"/>
      <c r="AN44" s="1237"/>
      <c r="AO44" s="1238"/>
      <c r="AP44" s="1238"/>
      <c r="AQ44" s="1238"/>
      <c r="AR44" s="1238"/>
      <c r="AS44" s="1238"/>
      <c r="AT44" s="1238"/>
      <c r="AU44" s="1238"/>
      <c r="AV44" s="1238"/>
      <c r="AW44" s="1238"/>
      <c r="AX44" s="1238"/>
      <c r="AY44" s="1238"/>
      <c r="AZ44" s="1238"/>
      <c r="BA44" s="1238"/>
      <c r="BB44" s="1238"/>
      <c r="BC44" s="1238"/>
      <c r="BD44" s="1238"/>
      <c r="BE44" s="1238"/>
      <c r="BF44" s="1238"/>
      <c r="BG44" s="1238"/>
      <c r="BH44" s="1238"/>
      <c r="BI44" s="1238"/>
      <c r="BJ44" s="1238"/>
      <c r="BK44" s="1238"/>
      <c r="BL44" s="1238"/>
      <c r="BM44" s="1238"/>
      <c r="BN44" s="1238"/>
      <c r="BO44" s="1238"/>
      <c r="BP44" s="1238"/>
      <c r="BQ44" s="1238"/>
      <c r="BR44" s="1238"/>
      <c r="BS44" s="1238"/>
      <c r="BT44" s="1238"/>
      <c r="BU44" s="1238"/>
      <c r="BV44" s="1238"/>
      <c r="BW44" s="1238"/>
      <c r="BX44" s="1238"/>
      <c r="BY44" s="1238"/>
      <c r="BZ44" s="1238"/>
      <c r="CA44" s="1238"/>
      <c r="CB44" s="1238"/>
      <c r="CC44" s="1238"/>
      <c r="CD44" s="1238"/>
      <c r="CE44" s="1238"/>
      <c r="CF44" s="1238"/>
      <c r="CG44" s="1238"/>
      <c r="CH44" s="1238"/>
      <c r="CI44" s="1238"/>
      <c r="CJ44" s="1238"/>
      <c r="CK44" s="1238"/>
      <c r="CL44" s="1238"/>
      <c r="CM44" s="1238"/>
      <c r="CN44" s="1238"/>
      <c r="CO44" s="1238"/>
      <c r="CP44" s="1238"/>
      <c r="CQ44" s="1238"/>
      <c r="CR44" s="1238"/>
      <c r="CS44" s="1238"/>
      <c r="CT44" s="1238"/>
      <c r="CU44" s="1238"/>
      <c r="CV44" s="1238"/>
      <c r="CW44" s="1238"/>
      <c r="CX44" s="1238"/>
      <c r="CY44" s="1238"/>
      <c r="CZ44" s="1238"/>
      <c r="DA44" s="1238"/>
      <c r="DB44" s="1238"/>
      <c r="DC44" s="1239"/>
    </row>
    <row r="45" spans="2:109" ht="13.2" x14ac:dyDescent="0.2">
      <c r="B45" s="1225"/>
      <c r="AN45" s="1237"/>
      <c r="AO45" s="1238"/>
      <c r="AP45" s="1238"/>
      <c r="AQ45" s="1238"/>
      <c r="AR45" s="1238"/>
      <c r="AS45" s="1238"/>
      <c r="AT45" s="1238"/>
      <c r="AU45" s="1238"/>
      <c r="AV45" s="1238"/>
      <c r="AW45" s="1238"/>
      <c r="AX45" s="1238"/>
      <c r="AY45" s="1238"/>
      <c r="AZ45" s="1238"/>
      <c r="BA45" s="1238"/>
      <c r="BB45" s="1238"/>
      <c r="BC45" s="1238"/>
      <c r="BD45" s="1238"/>
      <c r="BE45" s="1238"/>
      <c r="BF45" s="1238"/>
      <c r="BG45" s="1238"/>
      <c r="BH45" s="1238"/>
      <c r="BI45" s="1238"/>
      <c r="BJ45" s="1238"/>
      <c r="BK45" s="1238"/>
      <c r="BL45" s="1238"/>
      <c r="BM45" s="1238"/>
      <c r="BN45" s="1238"/>
      <c r="BO45" s="1238"/>
      <c r="BP45" s="1238"/>
      <c r="BQ45" s="1238"/>
      <c r="BR45" s="1238"/>
      <c r="BS45" s="1238"/>
      <c r="BT45" s="1238"/>
      <c r="BU45" s="1238"/>
      <c r="BV45" s="1238"/>
      <c r="BW45" s="1238"/>
      <c r="BX45" s="1238"/>
      <c r="BY45" s="1238"/>
      <c r="BZ45" s="1238"/>
      <c r="CA45" s="1238"/>
      <c r="CB45" s="1238"/>
      <c r="CC45" s="1238"/>
      <c r="CD45" s="1238"/>
      <c r="CE45" s="1238"/>
      <c r="CF45" s="1238"/>
      <c r="CG45" s="1238"/>
      <c r="CH45" s="1238"/>
      <c r="CI45" s="1238"/>
      <c r="CJ45" s="1238"/>
      <c r="CK45" s="1238"/>
      <c r="CL45" s="1238"/>
      <c r="CM45" s="1238"/>
      <c r="CN45" s="1238"/>
      <c r="CO45" s="1238"/>
      <c r="CP45" s="1238"/>
      <c r="CQ45" s="1238"/>
      <c r="CR45" s="1238"/>
      <c r="CS45" s="1238"/>
      <c r="CT45" s="1238"/>
      <c r="CU45" s="1238"/>
      <c r="CV45" s="1238"/>
      <c r="CW45" s="1238"/>
      <c r="CX45" s="1238"/>
      <c r="CY45" s="1238"/>
      <c r="CZ45" s="1238"/>
      <c r="DA45" s="1238"/>
      <c r="DB45" s="1238"/>
      <c r="DC45" s="1239"/>
    </row>
    <row r="46" spans="2:109" ht="13.2" x14ac:dyDescent="0.2">
      <c r="B46" s="1225"/>
      <c r="AN46" s="1237"/>
      <c r="AO46" s="1238"/>
      <c r="AP46" s="1238"/>
      <c r="AQ46" s="1238"/>
      <c r="AR46" s="1238"/>
      <c r="AS46" s="1238"/>
      <c r="AT46" s="1238"/>
      <c r="AU46" s="1238"/>
      <c r="AV46" s="1238"/>
      <c r="AW46" s="1238"/>
      <c r="AX46" s="1238"/>
      <c r="AY46" s="1238"/>
      <c r="AZ46" s="1238"/>
      <c r="BA46" s="1238"/>
      <c r="BB46" s="1238"/>
      <c r="BC46" s="1238"/>
      <c r="BD46" s="1238"/>
      <c r="BE46" s="1238"/>
      <c r="BF46" s="1238"/>
      <c r="BG46" s="1238"/>
      <c r="BH46" s="1238"/>
      <c r="BI46" s="1238"/>
      <c r="BJ46" s="1238"/>
      <c r="BK46" s="1238"/>
      <c r="BL46" s="1238"/>
      <c r="BM46" s="1238"/>
      <c r="BN46" s="1238"/>
      <c r="BO46" s="1238"/>
      <c r="BP46" s="1238"/>
      <c r="BQ46" s="1238"/>
      <c r="BR46" s="1238"/>
      <c r="BS46" s="1238"/>
      <c r="BT46" s="1238"/>
      <c r="BU46" s="1238"/>
      <c r="BV46" s="1238"/>
      <c r="BW46" s="1238"/>
      <c r="BX46" s="1238"/>
      <c r="BY46" s="1238"/>
      <c r="BZ46" s="1238"/>
      <c r="CA46" s="1238"/>
      <c r="CB46" s="1238"/>
      <c r="CC46" s="1238"/>
      <c r="CD46" s="1238"/>
      <c r="CE46" s="1238"/>
      <c r="CF46" s="1238"/>
      <c r="CG46" s="1238"/>
      <c r="CH46" s="1238"/>
      <c r="CI46" s="1238"/>
      <c r="CJ46" s="1238"/>
      <c r="CK46" s="1238"/>
      <c r="CL46" s="1238"/>
      <c r="CM46" s="1238"/>
      <c r="CN46" s="1238"/>
      <c r="CO46" s="1238"/>
      <c r="CP46" s="1238"/>
      <c r="CQ46" s="1238"/>
      <c r="CR46" s="1238"/>
      <c r="CS46" s="1238"/>
      <c r="CT46" s="1238"/>
      <c r="CU46" s="1238"/>
      <c r="CV46" s="1238"/>
      <c r="CW46" s="1238"/>
      <c r="CX46" s="1238"/>
      <c r="CY46" s="1238"/>
      <c r="CZ46" s="1238"/>
      <c r="DA46" s="1238"/>
      <c r="DB46" s="1238"/>
      <c r="DC46" s="1239"/>
    </row>
    <row r="47" spans="2:109" ht="13.2" x14ac:dyDescent="0.2">
      <c r="B47" s="1225"/>
      <c r="AN47" s="1240"/>
      <c r="AO47" s="1241"/>
      <c r="AP47" s="1241"/>
      <c r="AQ47" s="1241"/>
      <c r="AR47" s="1241"/>
      <c r="AS47" s="1241"/>
      <c r="AT47" s="1241"/>
      <c r="AU47" s="1241"/>
      <c r="AV47" s="1241"/>
      <c r="AW47" s="1241"/>
      <c r="AX47" s="1241"/>
      <c r="AY47" s="1241"/>
      <c r="AZ47" s="1241"/>
      <c r="BA47" s="1241"/>
      <c r="BB47" s="1241"/>
      <c r="BC47" s="1241"/>
      <c r="BD47" s="1241"/>
      <c r="BE47" s="1241"/>
      <c r="BF47" s="1241"/>
      <c r="BG47" s="1241"/>
      <c r="BH47" s="1241"/>
      <c r="BI47" s="1241"/>
      <c r="BJ47" s="1241"/>
      <c r="BK47" s="1241"/>
      <c r="BL47" s="1241"/>
      <c r="BM47" s="1241"/>
      <c r="BN47" s="1241"/>
      <c r="BO47" s="1241"/>
      <c r="BP47" s="1241"/>
      <c r="BQ47" s="1241"/>
      <c r="BR47" s="1241"/>
      <c r="BS47" s="1241"/>
      <c r="BT47" s="1241"/>
      <c r="BU47" s="1241"/>
      <c r="BV47" s="1241"/>
      <c r="BW47" s="1241"/>
      <c r="BX47" s="1241"/>
      <c r="BY47" s="1241"/>
      <c r="BZ47" s="1241"/>
      <c r="CA47" s="1241"/>
      <c r="CB47" s="1241"/>
      <c r="CC47" s="1241"/>
      <c r="CD47" s="1241"/>
      <c r="CE47" s="1241"/>
      <c r="CF47" s="1241"/>
      <c r="CG47" s="1241"/>
      <c r="CH47" s="1241"/>
      <c r="CI47" s="1241"/>
      <c r="CJ47" s="1241"/>
      <c r="CK47" s="1241"/>
      <c r="CL47" s="1241"/>
      <c r="CM47" s="1241"/>
      <c r="CN47" s="1241"/>
      <c r="CO47" s="1241"/>
      <c r="CP47" s="1241"/>
      <c r="CQ47" s="1241"/>
      <c r="CR47" s="1241"/>
      <c r="CS47" s="1241"/>
      <c r="CT47" s="1241"/>
      <c r="CU47" s="1241"/>
      <c r="CV47" s="1241"/>
      <c r="CW47" s="1241"/>
      <c r="CX47" s="1241"/>
      <c r="CY47" s="1241"/>
      <c r="CZ47" s="1241"/>
      <c r="DA47" s="1241"/>
      <c r="DB47" s="1241"/>
      <c r="DC47" s="1242"/>
    </row>
    <row r="48" spans="2:109" ht="13.2" x14ac:dyDescent="0.2">
      <c r="B48" s="1225"/>
      <c r="H48" s="1243"/>
      <c r="I48" s="1243"/>
      <c r="J48" s="1243"/>
      <c r="AN48" s="1243"/>
      <c r="AO48" s="1243"/>
      <c r="AP48" s="1243"/>
      <c r="AZ48" s="1243"/>
      <c r="BA48" s="1243"/>
      <c r="BB48" s="1243"/>
      <c r="BL48" s="1243"/>
      <c r="BM48" s="1243"/>
      <c r="BN48" s="1243"/>
      <c r="BX48" s="1243"/>
      <c r="BY48" s="1243"/>
      <c r="BZ48" s="1243"/>
      <c r="CJ48" s="1243"/>
      <c r="CK48" s="1243"/>
      <c r="CL48" s="1243"/>
      <c r="CV48" s="1243"/>
      <c r="CW48" s="1243"/>
      <c r="CX48" s="1243"/>
    </row>
    <row r="49" spans="1:109" ht="13.2" x14ac:dyDescent="0.2">
      <c r="B49" s="1225"/>
      <c r="AN49" s="1219" t="s">
        <v>558</v>
      </c>
    </row>
    <row r="50" spans="1:109" ht="13.2" x14ac:dyDescent="0.2">
      <c r="B50" s="1225"/>
      <c r="G50" s="1244"/>
      <c r="H50" s="1244"/>
      <c r="I50" s="1244"/>
      <c r="J50" s="1244"/>
      <c r="K50" s="1245"/>
      <c r="L50" s="1245"/>
      <c r="M50" s="1246"/>
      <c r="N50" s="1246"/>
      <c r="AN50" s="1247"/>
      <c r="AO50" s="1248"/>
      <c r="AP50" s="1248"/>
      <c r="AQ50" s="1248"/>
      <c r="AR50" s="1248"/>
      <c r="AS50" s="1248"/>
      <c r="AT50" s="1248"/>
      <c r="AU50" s="1248"/>
      <c r="AV50" s="1248"/>
      <c r="AW50" s="1248"/>
      <c r="AX50" s="1248"/>
      <c r="AY50" s="1248"/>
      <c r="AZ50" s="1248"/>
      <c r="BA50" s="1248"/>
      <c r="BB50" s="1248"/>
      <c r="BC50" s="1248"/>
      <c r="BD50" s="1248"/>
      <c r="BE50" s="1248"/>
      <c r="BF50" s="1248"/>
      <c r="BG50" s="1248"/>
      <c r="BH50" s="1248"/>
      <c r="BI50" s="1248"/>
      <c r="BJ50" s="1248"/>
      <c r="BK50" s="1248"/>
      <c r="BL50" s="1248"/>
      <c r="BM50" s="1248"/>
      <c r="BN50" s="1248"/>
      <c r="BO50" s="1249"/>
      <c r="BP50" s="1250" t="s">
        <v>523</v>
      </c>
      <c r="BQ50" s="1250"/>
      <c r="BR50" s="1250"/>
      <c r="BS50" s="1250"/>
      <c r="BT50" s="1250"/>
      <c r="BU50" s="1250"/>
      <c r="BV50" s="1250"/>
      <c r="BW50" s="1250"/>
      <c r="BX50" s="1250" t="s">
        <v>524</v>
      </c>
      <c r="BY50" s="1250"/>
      <c r="BZ50" s="1250"/>
      <c r="CA50" s="1250"/>
      <c r="CB50" s="1250"/>
      <c r="CC50" s="1250"/>
      <c r="CD50" s="1250"/>
      <c r="CE50" s="1250"/>
      <c r="CF50" s="1250" t="s">
        <v>525</v>
      </c>
      <c r="CG50" s="1250"/>
      <c r="CH50" s="1250"/>
      <c r="CI50" s="1250"/>
      <c r="CJ50" s="1250"/>
      <c r="CK50" s="1250"/>
      <c r="CL50" s="1250"/>
      <c r="CM50" s="1250"/>
      <c r="CN50" s="1250" t="s">
        <v>526</v>
      </c>
      <c r="CO50" s="1250"/>
      <c r="CP50" s="1250"/>
      <c r="CQ50" s="1250"/>
      <c r="CR50" s="1250"/>
      <c r="CS50" s="1250"/>
      <c r="CT50" s="1250"/>
      <c r="CU50" s="1250"/>
      <c r="CV50" s="1250" t="s">
        <v>527</v>
      </c>
      <c r="CW50" s="1250"/>
      <c r="CX50" s="1250"/>
      <c r="CY50" s="1250"/>
      <c r="CZ50" s="1250"/>
      <c r="DA50" s="1250"/>
      <c r="DB50" s="1250"/>
      <c r="DC50" s="1250"/>
    </row>
    <row r="51" spans="1:109" ht="13.5" customHeight="1" x14ac:dyDescent="0.2">
      <c r="B51" s="1225"/>
      <c r="G51" s="1251"/>
      <c r="H51" s="1251"/>
      <c r="I51" s="1252"/>
      <c r="J51" s="1252"/>
      <c r="K51" s="1253"/>
      <c r="L51" s="1253"/>
      <c r="M51" s="1253"/>
      <c r="N51" s="1253"/>
      <c r="AM51" s="1243"/>
      <c r="AN51" s="1254" t="s">
        <v>559</v>
      </c>
      <c r="AO51" s="1254"/>
      <c r="AP51" s="1254"/>
      <c r="AQ51" s="1254"/>
      <c r="AR51" s="1254"/>
      <c r="AS51" s="1254"/>
      <c r="AT51" s="1254"/>
      <c r="AU51" s="1254"/>
      <c r="AV51" s="1254"/>
      <c r="AW51" s="1254"/>
      <c r="AX51" s="1254"/>
      <c r="AY51" s="1254"/>
      <c r="AZ51" s="1254"/>
      <c r="BA51" s="1254"/>
      <c r="BB51" s="1254" t="s">
        <v>560</v>
      </c>
      <c r="BC51" s="1254"/>
      <c r="BD51" s="1254"/>
      <c r="BE51" s="1254"/>
      <c r="BF51" s="1254"/>
      <c r="BG51" s="1254"/>
      <c r="BH51" s="1254"/>
      <c r="BI51" s="1254"/>
      <c r="BJ51" s="1254"/>
      <c r="BK51" s="1254"/>
      <c r="BL51" s="1254"/>
      <c r="BM51" s="1254"/>
      <c r="BN51" s="1254"/>
      <c r="BO51" s="1254"/>
      <c r="BP51" s="1255"/>
      <c r="BQ51" s="1255"/>
      <c r="BR51" s="1255"/>
      <c r="BS51" s="1255"/>
      <c r="BT51" s="1255"/>
      <c r="BU51" s="1255"/>
      <c r="BV51" s="1255"/>
      <c r="BW51" s="1255"/>
      <c r="BX51" s="1255"/>
      <c r="BY51" s="1255"/>
      <c r="BZ51" s="1255"/>
      <c r="CA51" s="1255"/>
      <c r="CB51" s="1255"/>
      <c r="CC51" s="1255"/>
      <c r="CD51" s="1255"/>
      <c r="CE51" s="1255"/>
      <c r="CF51" s="1255"/>
      <c r="CG51" s="1255"/>
      <c r="CH51" s="1255"/>
      <c r="CI51" s="1255"/>
      <c r="CJ51" s="1255"/>
      <c r="CK51" s="1255"/>
      <c r="CL51" s="1255"/>
      <c r="CM51" s="1255"/>
      <c r="CN51" s="1255"/>
      <c r="CO51" s="1255"/>
      <c r="CP51" s="1255"/>
      <c r="CQ51" s="1255"/>
      <c r="CR51" s="1255"/>
      <c r="CS51" s="1255"/>
      <c r="CT51" s="1255"/>
      <c r="CU51" s="1255"/>
      <c r="CV51" s="1255"/>
      <c r="CW51" s="1255"/>
      <c r="CX51" s="1255"/>
      <c r="CY51" s="1255"/>
      <c r="CZ51" s="1255"/>
      <c r="DA51" s="1255"/>
      <c r="DB51" s="1255"/>
      <c r="DC51" s="1255"/>
    </row>
    <row r="52" spans="1:109" ht="13.2" x14ac:dyDescent="0.2">
      <c r="B52" s="1225"/>
      <c r="G52" s="1251"/>
      <c r="H52" s="1251"/>
      <c r="I52" s="1252"/>
      <c r="J52" s="1252"/>
      <c r="K52" s="1253"/>
      <c r="L52" s="1253"/>
      <c r="M52" s="1253"/>
      <c r="N52" s="1253"/>
      <c r="AM52" s="1243"/>
      <c r="AN52" s="1254"/>
      <c r="AO52" s="1254"/>
      <c r="AP52" s="1254"/>
      <c r="AQ52" s="1254"/>
      <c r="AR52" s="1254"/>
      <c r="AS52" s="1254"/>
      <c r="AT52" s="1254"/>
      <c r="AU52" s="1254"/>
      <c r="AV52" s="1254"/>
      <c r="AW52" s="1254"/>
      <c r="AX52" s="1254"/>
      <c r="AY52" s="1254"/>
      <c r="AZ52" s="1254"/>
      <c r="BA52" s="1254"/>
      <c r="BB52" s="1254"/>
      <c r="BC52" s="1254"/>
      <c r="BD52" s="1254"/>
      <c r="BE52" s="1254"/>
      <c r="BF52" s="1254"/>
      <c r="BG52" s="1254"/>
      <c r="BH52" s="1254"/>
      <c r="BI52" s="1254"/>
      <c r="BJ52" s="1254"/>
      <c r="BK52" s="1254"/>
      <c r="BL52" s="1254"/>
      <c r="BM52" s="1254"/>
      <c r="BN52" s="1254"/>
      <c r="BO52" s="1254"/>
      <c r="BP52" s="1255"/>
      <c r="BQ52" s="1255"/>
      <c r="BR52" s="1255"/>
      <c r="BS52" s="1255"/>
      <c r="BT52" s="1255"/>
      <c r="BU52" s="1255"/>
      <c r="BV52" s="1255"/>
      <c r="BW52" s="1255"/>
      <c r="BX52" s="1255"/>
      <c r="BY52" s="1255"/>
      <c r="BZ52" s="1255"/>
      <c r="CA52" s="1255"/>
      <c r="CB52" s="1255"/>
      <c r="CC52" s="1255"/>
      <c r="CD52" s="1255"/>
      <c r="CE52" s="1255"/>
      <c r="CF52" s="1255"/>
      <c r="CG52" s="1255"/>
      <c r="CH52" s="1255"/>
      <c r="CI52" s="1255"/>
      <c r="CJ52" s="1255"/>
      <c r="CK52" s="1255"/>
      <c r="CL52" s="1255"/>
      <c r="CM52" s="1255"/>
      <c r="CN52" s="1255"/>
      <c r="CO52" s="1255"/>
      <c r="CP52" s="1255"/>
      <c r="CQ52" s="1255"/>
      <c r="CR52" s="1255"/>
      <c r="CS52" s="1255"/>
      <c r="CT52" s="1255"/>
      <c r="CU52" s="1255"/>
      <c r="CV52" s="1255"/>
      <c r="CW52" s="1255"/>
      <c r="CX52" s="1255"/>
      <c r="CY52" s="1255"/>
      <c r="CZ52" s="1255"/>
      <c r="DA52" s="1255"/>
      <c r="DB52" s="1255"/>
      <c r="DC52" s="1255"/>
    </row>
    <row r="53" spans="1:109" ht="13.2" x14ac:dyDescent="0.2">
      <c r="A53" s="1233"/>
      <c r="B53" s="1225"/>
      <c r="G53" s="1251"/>
      <c r="H53" s="1251"/>
      <c r="I53" s="1244"/>
      <c r="J53" s="1244"/>
      <c r="K53" s="1253"/>
      <c r="L53" s="1253"/>
      <c r="M53" s="1253"/>
      <c r="N53" s="1253"/>
      <c r="AM53" s="1243"/>
      <c r="AN53" s="1254"/>
      <c r="AO53" s="1254"/>
      <c r="AP53" s="1254"/>
      <c r="AQ53" s="1254"/>
      <c r="AR53" s="1254"/>
      <c r="AS53" s="1254"/>
      <c r="AT53" s="1254"/>
      <c r="AU53" s="1254"/>
      <c r="AV53" s="1254"/>
      <c r="AW53" s="1254"/>
      <c r="AX53" s="1254"/>
      <c r="AY53" s="1254"/>
      <c r="AZ53" s="1254"/>
      <c r="BA53" s="1254"/>
      <c r="BB53" s="1254" t="s">
        <v>561</v>
      </c>
      <c r="BC53" s="1254"/>
      <c r="BD53" s="1254"/>
      <c r="BE53" s="1254"/>
      <c r="BF53" s="1254"/>
      <c r="BG53" s="1254"/>
      <c r="BH53" s="1254"/>
      <c r="BI53" s="1254"/>
      <c r="BJ53" s="1254"/>
      <c r="BK53" s="1254"/>
      <c r="BL53" s="1254"/>
      <c r="BM53" s="1254"/>
      <c r="BN53" s="1254"/>
      <c r="BO53" s="1254"/>
      <c r="BP53" s="1255">
        <v>61.4</v>
      </c>
      <c r="BQ53" s="1255"/>
      <c r="BR53" s="1255"/>
      <c r="BS53" s="1255"/>
      <c r="BT53" s="1255"/>
      <c r="BU53" s="1255"/>
      <c r="BV53" s="1255"/>
      <c r="BW53" s="1255"/>
      <c r="BX53" s="1255">
        <v>62.4</v>
      </c>
      <c r="BY53" s="1255"/>
      <c r="BZ53" s="1255"/>
      <c r="CA53" s="1255"/>
      <c r="CB53" s="1255"/>
      <c r="CC53" s="1255"/>
      <c r="CD53" s="1255"/>
      <c r="CE53" s="1255"/>
      <c r="CF53" s="1255">
        <v>60.7</v>
      </c>
      <c r="CG53" s="1255"/>
      <c r="CH53" s="1255"/>
      <c r="CI53" s="1255"/>
      <c r="CJ53" s="1255"/>
      <c r="CK53" s="1255"/>
      <c r="CL53" s="1255"/>
      <c r="CM53" s="1255"/>
      <c r="CN53" s="1255">
        <v>62.3</v>
      </c>
      <c r="CO53" s="1255"/>
      <c r="CP53" s="1255"/>
      <c r="CQ53" s="1255"/>
      <c r="CR53" s="1255"/>
      <c r="CS53" s="1255"/>
      <c r="CT53" s="1255"/>
      <c r="CU53" s="1255"/>
      <c r="CV53" s="1255">
        <v>64</v>
      </c>
      <c r="CW53" s="1255"/>
      <c r="CX53" s="1255"/>
      <c r="CY53" s="1255"/>
      <c r="CZ53" s="1255"/>
      <c r="DA53" s="1255"/>
      <c r="DB53" s="1255"/>
      <c r="DC53" s="1255"/>
    </row>
    <row r="54" spans="1:109" ht="13.2" x14ac:dyDescent="0.2">
      <c r="A54" s="1233"/>
      <c r="B54" s="1225"/>
      <c r="G54" s="1251"/>
      <c r="H54" s="1251"/>
      <c r="I54" s="1244"/>
      <c r="J54" s="1244"/>
      <c r="K54" s="1253"/>
      <c r="L54" s="1253"/>
      <c r="M54" s="1253"/>
      <c r="N54" s="1253"/>
      <c r="AM54" s="1243"/>
      <c r="AN54" s="1254"/>
      <c r="AO54" s="1254"/>
      <c r="AP54" s="1254"/>
      <c r="AQ54" s="1254"/>
      <c r="AR54" s="1254"/>
      <c r="AS54" s="1254"/>
      <c r="AT54" s="1254"/>
      <c r="AU54" s="1254"/>
      <c r="AV54" s="1254"/>
      <c r="AW54" s="1254"/>
      <c r="AX54" s="1254"/>
      <c r="AY54" s="1254"/>
      <c r="AZ54" s="1254"/>
      <c r="BA54" s="1254"/>
      <c r="BB54" s="1254"/>
      <c r="BC54" s="1254"/>
      <c r="BD54" s="1254"/>
      <c r="BE54" s="1254"/>
      <c r="BF54" s="1254"/>
      <c r="BG54" s="1254"/>
      <c r="BH54" s="1254"/>
      <c r="BI54" s="1254"/>
      <c r="BJ54" s="1254"/>
      <c r="BK54" s="1254"/>
      <c r="BL54" s="1254"/>
      <c r="BM54" s="1254"/>
      <c r="BN54" s="1254"/>
      <c r="BO54" s="1254"/>
      <c r="BP54" s="1255"/>
      <c r="BQ54" s="1255"/>
      <c r="BR54" s="1255"/>
      <c r="BS54" s="1255"/>
      <c r="BT54" s="1255"/>
      <c r="BU54" s="1255"/>
      <c r="BV54" s="1255"/>
      <c r="BW54" s="1255"/>
      <c r="BX54" s="1255"/>
      <c r="BY54" s="1255"/>
      <c r="BZ54" s="1255"/>
      <c r="CA54" s="1255"/>
      <c r="CB54" s="1255"/>
      <c r="CC54" s="1255"/>
      <c r="CD54" s="1255"/>
      <c r="CE54" s="1255"/>
      <c r="CF54" s="1255"/>
      <c r="CG54" s="1255"/>
      <c r="CH54" s="1255"/>
      <c r="CI54" s="1255"/>
      <c r="CJ54" s="1255"/>
      <c r="CK54" s="1255"/>
      <c r="CL54" s="1255"/>
      <c r="CM54" s="1255"/>
      <c r="CN54" s="1255"/>
      <c r="CO54" s="1255"/>
      <c r="CP54" s="1255"/>
      <c r="CQ54" s="1255"/>
      <c r="CR54" s="1255"/>
      <c r="CS54" s="1255"/>
      <c r="CT54" s="1255"/>
      <c r="CU54" s="1255"/>
      <c r="CV54" s="1255"/>
      <c r="CW54" s="1255"/>
      <c r="CX54" s="1255"/>
      <c r="CY54" s="1255"/>
      <c r="CZ54" s="1255"/>
      <c r="DA54" s="1255"/>
      <c r="DB54" s="1255"/>
      <c r="DC54" s="1255"/>
    </row>
    <row r="55" spans="1:109" ht="13.2" x14ac:dyDescent="0.2">
      <c r="A55" s="1233"/>
      <c r="B55" s="1225"/>
      <c r="G55" s="1244"/>
      <c r="H55" s="1244"/>
      <c r="I55" s="1244"/>
      <c r="J55" s="1244"/>
      <c r="K55" s="1253"/>
      <c r="L55" s="1253"/>
      <c r="M55" s="1253"/>
      <c r="N55" s="1253"/>
      <c r="AN55" s="1250" t="s">
        <v>562</v>
      </c>
      <c r="AO55" s="1250"/>
      <c r="AP55" s="1250"/>
      <c r="AQ55" s="1250"/>
      <c r="AR55" s="1250"/>
      <c r="AS55" s="1250"/>
      <c r="AT55" s="1250"/>
      <c r="AU55" s="1250"/>
      <c r="AV55" s="1250"/>
      <c r="AW55" s="1250"/>
      <c r="AX55" s="1250"/>
      <c r="AY55" s="1250"/>
      <c r="AZ55" s="1250"/>
      <c r="BA55" s="1250"/>
      <c r="BB55" s="1254" t="s">
        <v>560</v>
      </c>
      <c r="BC55" s="1254"/>
      <c r="BD55" s="1254"/>
      <c r="BE55" s="1254"/>
      <c r="BF55" s="1254"/>
      <c r="BG55" s="1254"/>
      <c r="BH55" s="1254"/>
      <c r="BI55" s="1254"/>
      <c r="BJ55" s="1254"/>
      <c r="BK55" s="1254"/>
      <c r="BL55" s="1254"/>
      <c r="BM55" s="1254"/>
      <c r="BN55" s="1254"/>
      <c r="BO55" s="1254"/>
      <c r="BP55" s="1255">
        <v>3.1</v>
      </c>
      <c r="BQ55" s="1255"/>
      <c r="BR55" s="1255"/>
      <c r="BS55" s="1255"/>
      <c r="BT55" s="1255"/>
      <c r="BU55" s="1255"/>
      <c r="BV55" s="1255"/>
      <c r="BW55" s="1255"/>
      <c r="BX55" s="1255">
        <v>13.7</v>
      </c>
      <c r="BY55" s="1255"/>
      <c r="BZ55" s="1255"/>
      <c r="CA55" s="1255"/>
      <c r="CB55" s="1255"/>
      <c r="CC55" s="1255"/>
      <c r="CD55" s="1255"/>
      <c r="CE55" s="1255"/>
      <c r="CF55" s="1255">
        <v>6.9</v>
      </c>
      <c r="CG55" s="1255"/>
      <c r="CH55" s="1255"/>
      <c r="CI55" s="1255"/>
      <c r="CJ55" s="1255"/>
      <c r="CK55" s="1255"/>
      <c r="CL55" s="1255"/>
      <c r="CM55" s="1255"/>
      <c r="CN55" s="1255">
        <v>0</v>
      </c>
      <c r="CO55" s="1255"/>
      <c r="CP55" s="1255"/>
      <c r="CQ55" s="1255"/>
      <c r="CR55" s="1255"/>
      <c r="CS55" s="1255"/>
      <c r="CT55" s="1255"/>
      <c r="CU55" s="1255"/>
      <c r="CV55" s="1255">
        <v>0</v>
      </c>
      <c r="CW55" s="1255"/>
      <c r="CX55" s="1255"/>
      <c r="CY55" s="1255"/>
      <c r="CZ55" s="1255"/>
      <c r="DA55" s="1255"/>
      <c r="DB55" s="1255"/>
      <c r="DC55" s="1255"/>
    </row>
    <row r="56" spans="1:109" ht="13.2" x14ac:dyDescent="0.2">
      <c r="A56" s="1233"/>
      <c r="B56" s="1225"/>
      <c r="G56" s="1244"/>
      <c r="H56" s="1244"/>
      <c r="I56" s="1244"/>
      <c r="J56" s="1244"/>
      <c r="K56" s="1253"/>
      <c r="L56" s="1253"/>
      <c r="M56" s="1253"/>
      <c r="N56" s="1253"/>
      <c r="AN56" s="1250"/>
      <c r="AO56" s="1250"/>
      <c r="AP56" s="1250"/>
      <c r="AQ56" s="1250"/>
      <c r="AR56" s="1250"/>
      <c r="AS56" s="1250"/>
      <c r="AT56" s="1250"/>
      <c r="AU56" s="1250"/>
      <c r="AV56" s="1250"/>
      <c r="AW56" s="1250"/>
      <c r="AX56" s="1250"/>
      <c r="AY56" s="1250"/>
      <c r="AZ56" s="1250"/>
      <c r="BA56" s="1250"/>
      <c r="BB56" s="1254"/>
      <c r="BC56" s="1254"/>
      <c r="BD56" s="1254"/>
      <c r="BE56" s="1254"/>
      <c r="BF56" s="1254"/>
      <c r="BG56" s="1254"/>
      <c r="BH56" s="1254"/>
      <c r="BI56" s="1254"/>
      <c r="BJ56" s="1254"/>
      <c r="BK56" s="1254"/>
      <c r="BL56" s="1254"/>
      <c r="BM56" s="1254"/>
      <c r="BN56" s="1254"/>
      <c r="BO56" s="1254"/>
      <c r="BP56" s="1255"/>
      <c r="BQ56" s="1255"/>
      <c r="BR56" s="1255"/>
      <c r="BS56" s="1255"/>
      <c r="BT56" s="1255"/>
      <c r="BU56" s="1255"/>
      <c r="BV56" s="1255"/>
      <c r="BW56" s="1255"/>
      <c r="BX56" s="1255"/>
      <c r="BY56" s="1255"/>
      <c r="BZ56" s="1255"/>
      <c r="CA56" s="1255"/>
      <c r="CB56" s="1255"/>
      <c r="CC56" s="1255"/>
      <c r="CD56" s="1255"/>
      <c r="CE56" s="1255"/>
      <c r="CF56" s="1255"/>
      <c r="CG56" s="1255"/>
      <c r="CH56" s="1255"/>
      <c r="CI56" s="1255"/>
      <c r="CJ56" s="1255"/>
      <c r="CK56" s="1255"/>
      <c r="CL56" s="1255"/>
      <c r="CM56" s="1255"/>
      <c r="CN56" s="1255"/>
      <c r="CO56" s="1255"/>
      <c r="CP56" s="1255"/>
      <c r="CQ56" s="1255"/>
      <c r="CR56" s="1255"/>
      <c r="CS56" s="1255"/>
      <c r="CT56" s="1255"/>
      <c r="CU56" s="1255"/>
      <c r="CV56" s="1255"/>
      <c r="CW56" s="1255"/>
      <c r="CX56" s="1255"/>
      <c r="CY56" s="1255"/>
      <c r="CZ56" s="1255"/>
      <c r="DA56" s="1255"/>
      <c r="DB56" s="1255"/>
      <c r="DC56" s="1255"/>
    </row>
    <row r="57" spans="1:109" s="1233" customFormat="1" ht="13.2" x14ac:dyDescent="0.2">
      <c r="B57" s="1256"/>
      <c r="G57" s="1244"/>
      <c r="H57" s="1244"/>
      <c r="I57" s="1257"/>
      <c r="J57" s="1257"/>
      <c r="K57" s="1253"/>
      <c r="L57" s="1253"/>
      <c r="M57" s="1253"/>
      <c r="N57" s="1253"/>
      <c r="AM57" s="1219"/>
      <c r="AN57" s="1250"/>
      <c r="AO57" s="1250"/>
      <c r="AP57" s="1250"/>
      <c r="AQ57" s="1250"/>
      <c r="AR57" s="1250"/>
      <c r="AS57" s="1250"/>
      <c r="AT57" s="1250"/>
      <c r="AU57" s="1250"/>
      <c r="AV57" s="1250"/>
      <c r="AW57" s="1250"/>
      <c r="AX57" s="1250"/>
      <c r="AY57" s="1250"/>
      <c r="AZ57" s="1250"/>
      <c r="BA57" s="1250"/>
      <c r="BB57" s="1254" t="s">
        <v>561</v>
      </c>
      <c r="BC57" s="1254"/>
      <c r="BD57" s="1254"/>
      <c r="BE57" s="1254"/>
      <c r="BF57" s="1254"/>
      <c r="BG57" s="1254"/>
      <c r="BH57" s="1254"/>
      <c r="BI57" s="1254"/>
      <c r="BJ57" s="1254"/>
      <c r="BK57" s="1254"/>
      <c r="BL57" s="1254"/>
      <c r="BM57" s="1254"/>
      <c r="BN57" s="1254"/>
      <c r="BO57" s="1254"/>
      <c r="BP57" s="1255">
        <v>61.2</v>
      </c>
      <c r="BQ57" s="1255"/>
      <c r="BR57" s="1255"/>
      <c r="BS57" s="1255"/>
      <c r="BT57" s="1255"/>
      <c r="BU57" s="1255"/>
      <c r="BV57" s="1255"/>
      <c r="BW57" s="1255"/>
      <c r="BX57" s="1255">
        <v>62</v>
      </c>
      <c r="BY57" s="1255"/>
      <c r="BZ57" s="1255"/>
      <c r="CA57" s="1255"/>
      <c r="CB57" s="1255"/>
      <c r="CC57" s="1255"/>
      <c r="CD57" s="1255"/>
      <c r="CE57" s="1255"/>
      <c r="CF57" s="1255">
        <v>62.9</v>
      </c>
      <c r="CG57" s="1255"/>
      <c r="CH57" s="1255"/>
      <c r="CI57" s="1255"/>
      <c r="CJ57" s="1255"/>
      <c r="CK57" s="1255"/>
      <c r="CL57" s="1255"/>
      <c r="CM57" s="1255"/>
      <c r="CN57" s="1255">
        <v>63.3</v>
      </c>
      <c r="CO57" s="1255"/>
      <c r="CP57" s="1255"/>
      <c r="CQ57" s="1255"/>
      <c r="CR57" s="1255"/>
      <c r="CS57" s="1255"/>
      <c r="CT57" s="1255"/>
      <c r="CU57" s="1255"/>
      <c r="CV57" s="1255">
        <v>64.400000000000006</v>
      </c>
      <c r="CW57" s="1255"/>
      <c r="CX57" s="1255"/>
      <c r="CY57" s="1255"/>
      <c r="CZ57" s="1255"/>
      <c r="DA57" s="1255"/>
      <c r="DB57" s="1255"/>
      <c r="DC57" s="1255"/>
      <c r="DD57" s="1258"/>
      <c r="DE57" s="1256"/>
    </row>
    <row r="58" spans="1:109" s="1233" customFormat="1" ht="13.2" x14ac:dyDescent="0.2">
      <c r="A58" s="1219"/>
      <c r="B58" s="1256"/>
      <c r="G58" s="1244"/>
      <c r="H58" s="1244"/>
      <c r="I58" s="1257"/>
      <c r="J58" s="1257"/>
      <c r="K58" s="1253"/>
      <c r="L58" s="1253"/>
      <c r="M58" s="1253"/>
      <c r="N58" s="1253"/>
      <c r="AM58" s="1219"/>
      <c r="AN58" s="1250"/>
      <c r="AO58" s="1250"/>
      <c r="AP58" s="1250"/>
      <c r="AQ58" s="1250"/>
      <c r="AR58" s="1250"/>
      <c r="AS58" s="1250"/>
      <c r="AT58" s="1250"/>
      <c r="AU58" s="1250"/>
      <c r="AV58" s="1250"/>
      <c r="AW58" s="1250"/>
      <c r="AX58" s="1250"/>
      <c r="AY58" s="1250"/>
      <c r="AZ58" s="1250"/>
      <c r="BA58" s="1250"/>
      <c r="BB58" s="1254"/>
      <c r="BC58" s="1254"/>
      <c r="BD58" s="1254"/>
      <c r="BE58" s="1254"/>
      <c r="BF58" s="1254"/>
      <c r="BG58" s="1254"/>
      <c r="BH58" s="1254"/>
      <c r="BI58" s="1254"/>
      <c r="BJ58" s="1254"/>
      <c r="BK58" s="1254"/>
      <c r="BL58" s="1254"/>
      <c r="BM58" s="1254"/>
      <c r="BN58" s="1254"/>
      <c r="BO58" s="1254"/>
      <c r="BP58" s="1255"/>
      <c r="BQ58" s="1255"/>
      <c r="BR58" s="1255"/>
      <c r="BS58" s="1255"/>
      <c r="BT58" s="1255"/>
      <c r="BU58" s="1255"/>
      <c r="BV58" s="1255"/>
      <c r="BW58" s="1255"/>
      <c r="BX58" s="1255"/>
      <c r="BY58" s="1255"/>
      <c r="BZ58" s="1255"/>
      <c r="CA58" s="1255"/>
      <c r="CB58" s="1255"/>
      <c r="CC58" s="1255"/>
      <c r="CD58" s="1255"/>
      <c r="CE58" s="1255"/>
      <c r="CF58" s="1255"/>
      <c r="CG58" s="1255"/>
      <c r="CH58" s="1255"/>
      <c r="CI58" s="1255"/>
      <c r="CJ58" s="1255"/>
      <c r="CK58" s="1255"/>
      <c r="CL58" s="1255"/>
      <c r="CM58" s="1255"/>
      <c r="CN58" s="1255"/>
      <c r="CO58" s="1255"/>
      <c r="CP58" s="1255"/>
      <c r="CQ58" s="1255"/>
      <c r="CR58" s="1255"/>
      <c r="CS58" s="1255"/>
      <c r="CT58" s="1255"/>
      <c r="CU58" s="1255"/>
      <c r="CV58" s="1255"/>
      <c r="CW58" s="1255"/>
      <c r="CX58" s="1255"/>
      <c r="CY58" s="1255"/>
      <c r="CZ58" s="1255"/>
      <c r="DA58" s="1255"/>
      <c r="DB58" s="1255"/>
      <c r="DC58" s="1255"/>
      <c r="DD58" s="1258"/>
      <c r="DE58" s="1256"/>
    </row>
    <row r="59" spans="1:109" s="1233" customFormat="1" ht="13.2" x14ac:dyDescent="0.2">
      <c r="A59" s="1219"/>
      <c r="B59" s="1256"/>
      <c r="K59" s="1259"/>
      <c r="L59" s="1259"/>
      <c r="M59" s="1259"/>
      <c r="N59" s="1259"/>
      <c r="AQ59" s="1259"/>
      <c r="AR59" s="1259"/>
      <c r="AS59" s="1259"/>
      <c r="AT59" s="1259"/>
      <c r="BC59" s="1259"/>
      <c r="BD59" s="1259"/>
      <c r="BE59" s="1259"/>
      <c r="BF59" s="1259"/>
      <c r="BO59" s="1259"/>
      <c r="BP59" s="1259"/>
      <c r="BQ59" s="1259"/>
      <c r="BR59" s="1259"/>
      <c r="CA59" s="1259"/>
      <c r="CB59" s="1259"/>
      <c r="CC59" s="1259"/>
      <c r="CD59" s="1259"/>
      <c r="CM59" s="1259"/>
      <c r="CN59" s="1259"/>
      <c r="CO59" s="1259"/>
      <c r="CP59" s="1259"/>
      <c r="CY59" s="1259"/>
      <c r="CZ59" s="1259"/>
      <c r="DA59" s="1259"/>
      <c r="DB59" s="1259"/>
      <c r="DC59" s="1259"/>
      <c r="DD59" s="1258"/>
      <c r="DE59" s="1256"/>
    </row>
    <row r="60" spans="1:109" s="1233" customFormat="1" ht="13.2" x14ac:dyDescent="0.2">
      <c r="A60" s="1219"/>
      <c r="B60" s="1256"/>
      <c r="K60" s="1259"/>
      <c r="L60" s="1259"/>
      <c r="M60" s="1259"/>
      <c r="N60" s="1259"/>
      <c r="AQ60" s="1259"/>
      <c r="AR60" s="1259"/>
      <c r="AS60" s="1259"/>
      <c r="AT60" s="1259"/>
      <c r="BC60" s="1259"/>
      <c r="BD60" s="1259"/>
      <c r="BE60" s="1259"/>
      <c r="BF60" s="1259"/>
      <c r="BO60" s="1259"/>
      <c r="BP60" s="1259"/>
      <c r="BQ60" s="1259"/>
      <c r="BR60" s="1259"/>
      <c r="CA60" s="1259"/>
      <c r="CB60" s="1259"/>
      <c r="CC60" s="1259"/>
      <c r="CD60" s="1259"/>
      <c r="CM60" s="1259"/>
      <c r="CN60" s="1259"/>
      <c r="CO60" s="1259"/>
      <c r="CP60" s="1259"/>
      <c r="CY60" s="1259"/>
      <c r="CZ60" s="1259"/>
      <c r="DA60" s="1259"/>
      <c r="DB60" s="1259"/>
      <c r="DC60" s="1259"/>
      <c r="DD60" s="1258"/>
      <c r="DE60" s="1256"/>
    </row>
    <row r="61" spans="1:109" s="1233" customFormat="1" ht="13.2" x14ac:dyDescent="0.2">
      <c r="A61" s="1219"/>
      <c r="B61" s="1260"/>
      <c r="C61" s="1261"/>
      <c r="D61" s="1261"/>
      <c r="E61" s="1261"/>
      <c r="F61" s="1261"/>
      <c r="G61" s="1261"/>
      <c r="H61" s="1261"/>
      <c r="I61" s="1261"/>
      <c r="J61" s="1261"/>
      <c r="K61" s="1261"/>
      <c r="L61" s="1261"/>
      <c r="M61" s="1262"/>
      <c r="N61" s="1262"/>
      <c r="O61" s="1261"/>
      <c r="P61" s="1261"/>
      <c r="Q61" s="1261"/>
      <c r="R61" s="1261"/>
      <c r="S61" s="1261"/>
      <c r="T61" s="1261"/>
      <c r="U61" s="1261"/>
      <c r="V61" s="1261"/>
      <c r="W61" s="1261"/>
      <c r="X61" s="1261"/>
      <c r="Y61" s="1261"/>
      <c r="Z61" s="1261"/>
      <c r="AA61" s="1261"/>
      <c r="AB61" s="1261"/>
      <c r="AC61" s="1261"/>
      <c r="AD61" s="1261"/>
      <c r="AE61" s="1261"/>
      <c r="AF61" s="1261"/>
      <c r="AG61" s="1261"/>
      <c r="AH61" s="1261"/>
      <c r="AI61" s="1261"/>
      <c r="AJ61" s="1261"/>
      <c r="AK61" s="1261"/>
      <c r="AL61" s="1261"/>
      <c r="AM61" s="1261"/>
      <c r="AN61" s="1261"/>
      <c r="AO61" s="1261"/>
      <c r="AP61" s="1261"/>
      <c r="AQ61" s="1261"/>
      <c r="AR61" s="1261"/>
      <c r="AS61" s="1262"/>
      <c r="AT61" s="1262"/>
      <c r="AU61" s="1261"/>
      <c r="AV61" s="1261"/>
      <c r="AW61" s="1261"/>
      <c r="AX61" s="1261"/>
      <c r="AY61" s="1261"/>
      <c r="AZ61" s="1261"/>
      <c r="BA61" s="1261"/>
      <c r="BB61" s="1261"/>
      <c r="BC61" s="1261"/>
      <c r="BD61" s="1261"/>
      <c r="BE61" s="1262"/>
      <c r="BF61" s="1262"/>
      <c r="BG61" s="1261"/>
      <c r="BH61" s="1261"/>
      <c r="BI61" s="1261"/>
      <c r="BJ61" s="1261"/>
      <c r="BK61" s="1261"/>
      <c r="BL61" s="1261"/>
      <c r="BM61" s="1261"/>
      <c r="BN61" s="1261"/>
      <c r="BO61" s="1261"/>
      <c r="BP61" s="1261"/>
      <c r="BQ61" s="1262"/>
      <c r="BR61" s="1262"/>
      <c r="BS61" s="1261"/>
      <c r="BT61" s="1261"/>
      <c r="BU61" s="1261"/>
      <c r="BV61" s="1261"/>
      <c r="BW61" s="1261"/>
      <c r="BX61" s="1261"/>
      <c r="BY61" s="1261"/>
      <c r="BZ61" s="1261"/>
      <c r="CA61" s="1261"/>
      <c r="CB61" s="1261"/>
      <c r="CC61" s="1262"/>
      <c r="CD61" s="1262"/>
      <c r="CE61" s="1261"/>
      <c r="CF61" s="1261"/>
      <c r="CG61" s="1261"/>
      <c r="CH61" s="1261"/>
      <c r="CI61" s="1261"/>
      <c r="CJ61" s="1261"/>
      <c r="CK61" s="1261"/>
      <c r="CL61" s="1261"/>
      <c r="CM61" s="1261"/>
      <c r="CN61" s="1261"/>
      <c r="CO61" s="1262"/>
      <c r="CP61" s="1262"/>
      <c r="CQ61" s="1261"/>
      <c r="CR61" s="1261"/>
      <c r="CS61" s="1261"/>
      <c r="CT61" s="1261"/>
      <c r="CU61" s="1261"/>
      <c r="CV61" s="1261"/>
      <c r="CW61" s="1261"/>
      <c r="CX61" s="1261"/>
      <c r="CY61" s="1261"/>
      <c r="CZ61" s="1261"/>
      <c r="DA61" s="1262"/>
      <c r="DB61" s="1262"/>
      <c r="DC61" s="1262"/>
      <c r="DD61" s="1263"/>
      <c r="DE61" s="1256"/>
    </row>
    <row r="62" spans="1:109" ht="13.2" x14ac:dyDescent="0.2">
      <c r="B62" s="1230"/>
      <c r="C62" s="1230"/>
      <c r="D62" s="1230"/>
      <c r="E62" s="1230"/>
      <c r="F62" s="1230"/>
      <c r="G62" s="1230"/>
      <c r="H62" s="1230"/>
      <c r="I62" s="1230"/>
      <c r="J62" s="1230"/>
      <c r="K62" s="1230"/>
      <c r="L62" s="1230"/>
      <c r="M62" s="1230"/>
      <c r="N62" s="1230"/>
      <c r="O62" s="1230"/>
      <c r="P62" s="1230"/>
      <c r="Q62" s="1230"/>
      <c r="R62" s="1230"/>
      <c r="S62" s="1230"/>
      <c r="T62" s="1230"/>
      <c r="U62" s="1230"/>
      <c r="V62" s="1230"/>
      <c r="W62" s="1230"/>
      <c r="X62" s="1230"/>
      <c r="Y62" s="1230"/>
      <c r="Z62" s="1230"/>
      <c r="AA62" s="1230"/>
      <c r="AB62" s="1230"/>
      <c r="AC62" s="1230"/>
      <c r="AD62" s="1230"/>
      <c r="AE62" s="1230"/>
      <c r="AF62" s="1230"/>
      <c r="AG62" s="1230"/>
      <c r="AH62" s="1230"/>
      <c r="AI62" s="1230"/>
      <c r="AJ62" s="1230"/>
      <c r="AK62" s="1230"/>
      <c r="AL62" s="1230"/>
      <c r="AM62" s="1230"/>
      <c r="AN62" s="1230"/>
      <c r="AO62" s="1230"/>
      <c r="AP62" s="1230"/>
      <c r="AQ62" s="1230"/>
      <c r="AR62" s="1230"/>
      <c r="AS62" s="1230"/>
      <c r="AT62" s="1230"/>
      <c r="AU62" s="1230"/>
      <c r="AV62" s="1230"/>
      <c r="AW62" s="1230"/>
      <c r="AX62" s="1230"/>
      <c r="AY62" s="1230"/>
      <c r="AZ62" s="1230"/>
      <c r="BA62" s="1230"/>
      <c r="BB62" s="1230"/>
      <c r="BC62" s="1230"/>
      <c r="BD62" s="1230"/>
      <c r="BE62" s="1230"/>
      <c r="BF62" s="1230"/>
      <c r="BG62" s="1230"/>
      <c r="BH62" s="1230"/>
      <c r="BI62" s="1230"/>
      <c r="BJ62" s="1230"/>
      <c r="BK62" s="1230"/>
      <c r="BL62" s="1230"/>
      <c r="BM62" s="1230"/>
      <c r="BN62" s="1230"/>
      <c r="BO62" s="1230"/>
      <c r="BP62" s="1230"/>
      <c r="BQ62" s="1230"/>
      <c r="BR62" s="1230"/>
      <c r="BS62" s="1230"/>
      <c r="BT62" s="1230"/>
      <c r="BU62" s="1230"/>
      <c r="BV62" s="1230"/>
      <c r="BW62" s="1230"/>
      <c r="BX62" s="1230"/>
      <c r="BY62" s="1230"/>
      <c r="BZ62" s="1230"/>
      <c r="CA62" s="1230"/>
      <c r="CB62" s="1230"/>
      <c r="CC62" s="1230"/>
      <c r="CD62" s="1230"/>
      <c r="CE62" s="1230"/>
      <c r="CF62" s="1230"/>
      <c r="CG62" s="1230"/>
      <c r="CH62" s="1230"/>
      <c r="CI62" s="1230"/>
      <c r="CJ62" s="1230"/>
      <c r="CK62" s="1230"/>
      <c r="CL62" s="1230"/>
      <c r="CM62" s="1230"/>
      <c r="CN62" s="1230"/>
      <c r="CO62" s="1230"/>
      <c r="CP62" s="1230"/>
      <c r="CQ62" s="1230"/>
      <c r="CR62" s="1230"/>
      <c r="CS62" s="1230"/>
      <c r="CT62" s="1230"/>
      <c r="CU62" s="1230"/>
      <c r="CV62" s="1230"/>
      <c r="CW62" s="1230"/>
      <c r="CX62" s="1230"/>
      <c r="CY62" s="1230"/>
      <c r="CZ62" s="1230"/>
      <c r="DA62" s="1230"/>
      <c r="DB62" s="1230"/>
      <c r="DC62" s="1230"/>
      <c r="DD62" s="1230"/>
      <c r="DE62" s="1219"/>
    </row>
    <row r="63" spans="1:109" ht="16.2" x14ac:dyDescent="0.2">
      <c r="B63" s="1264" t="s">
        <v>563</v>
      </c>
    </row>
    <row r="64" spans="1:109" ht="13.2" x14ac:dyDescent="0.2">
      <c r="B64" s="1225"/>
      <c r="G64" s="1232"/>
      <c r="I64" s="1265"/>
      <c r="J64" s="1265"/>
      <c r="K64" s="1265"/>
      <c r="L64" s="1265"/>
      <c r="M64" s="1265"/>
      <c r="N64" s="1266"/>
      <c r="AM64" s="1232"/>
      <c r="AN64" s="1232" t="s">
        <v>556</v>
      </c>
      <c r="AP64" s="1233"/>
      <c r="AQ64" s="1233"/>
      <c r="AR64" s="1233"/>
      <c r="AY64" s="1232"/>
      <c r="BA64" s="1233"/>
      <c r="BB64" s="1233"/>
      <c r="BC64" s="1233"/>
      <c r="BK64" s="1232"/>
      <c r="BM64" s="1233"/>
      <c r="BN64" s="1233"/>
      <c r="BO64" s="1233"/>
      <c r="BW64" s="1232"/>
      <c r="BY64" s="1233"/>
      <c r="BZ64" s="1233"/>
      <c r="CA64" s="1233"/>
      <c r="CI64" s="1232"/>
      <c r="CK64" s="1233"/>
      <c r="CL64" s="1233"/>
      <c r="CM64" s="1233"/>
      <c r="CU64" s="1232"/>
      <c r="CW64" s="1233"/>
      <c r="CX64" s="1233"/>
      <c r="CY64" s="1233"/>
    </row>
    <row r="65" spans="2:107" ht="13.2" x14ac:dyDescent="0.2">
      <c r="B65" s="1225"/>
      <c r="AN65" s="1234" t="s">
        <v>564</v>
      </c>
      <c r="AO65" s="1235"/>
      <c r="AP65" s="1235"/>
      <c r="AQ65" s="1235"/>
      <c r="AR65" s="1235"/>
      <c r="AS65" s="1235"/>
      <c r="AT65" s="1235"/>
      <c r="AU65" s="1235"/>
      <c r="AV65" s="1235"/>
      <c r="AW65" s="1235"/>
      <c r="AX65" s="1235"/>
      <c r="AY65" s="1235"/>
      <c r="AZ65" s="1235"/>
      <c r="BA65" s="1235"/>
      <c r="BB65" s="1235"/>
      <c r="BC65" s="1235"/>
      <c r="BD65" s="1235"/>
      <c r="BE65" s="1235"/>
      <c r="BF65" s="1235"/>
      <c r="BG65" s="1235"/>
      <c r="BH65" s="1235"/>
      <c r="BI65" s="1235"/>
      <c r="BJ65" s="1235"/>
      <c r="BK65" s="1235"/>
      <c r="BL65" s="1235"/>
      <c r="BM65" s="1235"/>
      <c r="BN65" s="1235"/>
      <c r="BO65" s="1235"/>
      <c r="BP65" s="1235"/>
      <c r="BQ65" s="1235"/>
      <c r="BR65" s="1235"/>
      <c r="BS65" s="1235"/>
      <c r="BT65" s="1235"/>
      <c r="BU65" s="1235"/>
      <c r="BV65" s="1235"/>
      <c r="BW65" s="1235"/>
      <c r="BX65" s="1235"/>
      <c r="BY65" s="1235"/>
      <c r="BZ65" s="1235"/>
      <c r="CA65" s="1235"/>
      <c r="CB65" s="1235"/>
      <c r="CC65" s="1235"/>
      <c r="CD65" s="1235"/>
      <c r="CE65" s="1235"/>
      <c r="CF65" s="1235"/>
      <c r="CG65" s="1235"/>
      <c r="CH65" s="1235"/>
      <c r="CI65" s="1235"/>
      <c r="CJ65" s="1235"/>
      <c r="CK65" s="1235"/>
      <c r="CL65" s="1235"/>
      <c r="CM65" s="1235"/>
      <c r="CN65" s="1235"/>
      <c r="CO65" s="1235"/>
      <c r="CP65" s="1235"/>
      <c r="CQ65" s="1235"/>
      <c r="CR65" s="1235"/>
      <c r="CS65" s="1235"/>
      <c r="CT65" s="1235"/>
      <c r="CU65" s="1235"/>
      <c r="CV65" s="1235"/>
      <c r="CW65" s="1235"/>
      <c r="CX65" s="1235"/>
      <c r="CY65" s="1235"/>
      <c r="CZ65" s="1235"/>
      <c r="DA65" s="1235"/>
      <c r="DB65" s="1235"/>
      <c r="DC65" s="1236"/>
    </row>
    <row r="66" spans="2:107" ht="13.2" x14ac:dyDescent="0.2">
      <c r="B66" s="1225"/>
      <c r="AN66" s="1237"/>
      <c r="AO66" s="1238"/>
      <c r="AP66" s="1238"/>
      <c r="AQ66" s="1238"/>
      <c r="AR66" s="1238"/>
      <c r="AS66" s="1238"/>
      <c r="AT66" s="1238"/>
      <c r="AU66" s="1238"/>
      <c r="AV66" s="1238"/>
      <c r="AW66" s="1238"/>
      <c r="AX66" s="1238"/>
      <c r="AY66" s="1238"/>
      <c r="AZ66" s="1238"/>
      <c r="BA66" s="1238"/>
      <c r="BB66" s="1238"/>
      <c r="BC66" s="1238"/>
      <c r="BD66" s="1238"/>
      <c r="BE66" s="1238"/>
      <c r="BF66" s="1238"/>
      <c r="BG66" s="1238"/>
      <c r="BH66" s="1238"/>
      <c r="BI66" s="1238"/>
      <c r="BJ66" s="1238"/>
      <c r="BK66" s="1238"/>
      <c r="BL66" s="1238"/>
      <c r="BM66" s="1238"/>
      <c r="BN66" s="1238"/>
      <c r="BO66" s="1238"/>
      <c r="BP66" s="1238"/>
      <c r="BQ66" s="1238"/>
      <c r="BR66" s="1238"/>
      <c r="BS66" s="1238"/>
      <c r="BT66" s="1238"/>
      <c r="BU66" s="1238"/>
      <c r="BV66" s="1238"/>
      <c r="BW66" s="1238"/>
      <c r="BX66" s="1238"/>
      <c r="BY66" s="1238"/>
      <c r="BZ66" s="1238"/>
      <c r="CA66" s="1238"/>
      <c r="CB66" s="1238"/>
      <c r="CC66" s="1238"/>
      <c r="CD66" s="1238"/>
      <c r="CE66" s="1238"/>
      <c r="CF66" s="1238"/>
      <c r="CG66" s="1238"/>
      <c r="CH66" s="1238"/>
      <c r="CI66" s="1238"/>
      <c r="CJ66" s="1238"/>
      <c r="CK66" s="1238"/>
      <c r="CL66" s="1238"/>
      <c r="CM66" s="1238"/>
      <c r="CN66" s="1238"/>
      <c r="CO66" s="1238"/>
      <c r="CP66" s="1238"/>
      <c r="CQ66" s="1238"/>
      <c r="CR66" s="1238"/>
      <c r="CS66" s="1238"/>
      <c r="CT66" s="1238"/>
      <c r="CU66" s="1238"/>
      <c r="CV66" s="1238"/>
      <c r="CW66" s="1238"/>
      <c r="CX66" s="1238"/>
      <c r="CY66" s="1238"/>
      <c r="CZ66" s="1238"/>
      <c r="DA66" s="1238"/>
      <c r="DB66" s="1238"/>
      <c r="DC66" s="1239"/>
    </row>
    <row r="67" spans="2:107" ht="13.2" x14ac:dyDescent="0.2">
      <c r="B67" s="1225"/>
      <c r="AN67" s="1237"/>
      <c r="AO67" s="1238"/>
      <c r="AP67" s="1238"/>
      <c r="AQ67" s="1238"/>
      <c r="AR67" s="1238"/>
      <c r="AS67" s="1238"/>
      <c r="AT67" s="1238"/>
      <c r="AU67" s="1238"/>
      <c r="AV67" s="1238"/>
      <c r="AW67" s="1238"/>
      <c r="AX67" s="1238"/>
      <c r="AY67" s="1238"/>
      <c r="AZ67" s="1238"/>
      <c r="BA67" s="1238"/>
      <c r="BB67" s="1238"/>
      <c r="BC67" s="1238"/>
      <c r="BD67" s="1238"/>
      <c r="BE67" s="1238"/>
      <c r="BF67" s="1238"/>
      <c r="BG67" s="1238"/>
      <c r="BH67" s="1238"/>
      <c r="BI67" s="1238"/>
      <c r="BJ67" s="1238"/>
      <c r="BK67" s="1238"/>
      <c r="BL67" s="1238"/>
      <c r="BM67" s="1238"/>
      <c r="BN67" s="1238"/>
      <c r="BO67" s="1238"/>
      <c r="BP67" s="1238"/>
      <c r="BQ67" s="1238"/>
      <c r="BR67" s="1238"/>
      <c r="BS67" s="1238"/>
      <c r="BT67" s="1238"/>
      <c r="BU67" s="1238"/>
      <c r="BV67" s="1238"/>
      <c r="BW67" s="1238"/>
      <c r="BX67" s="1238"/>
      <c r="BY67" s="1238"/>
      <c r="BZ67" s="1238"/>
      <c r="CA67" s="1238"/>
      <c r="CB67" s="1238"/>
      <c r="CC67" s="1238"/>
      <c r="CD67" s="1238"/>
      <c r="CE67" s="1238"/>
      <c r="CF67" s="1238"/>
      <c r="CG67" s="1238"/>
      <c r="CH67" s="1238"/>
      <c r="CI67" s="1238"/>
      <c r="CJ67" s="1238"/>
      <c r="CK67" s="1238"/>
      <c r="CL67" s="1238"/>
      <c r="CM67" s="1238"/>
      <c r="CN67" s="1238"/>
      <c r="CO67" s="1238"/>
      <c r="CP67" s="1238"/>
      <c r="CQ67" s="1238"/>
      <c r="CR67" s="1238"/>
      <c r="CS67" s="1238"/>
      <c r="CT67" s="1238"/>
      <c r="CU67" s="1238"/>
      <c r="CV67" s="1238"/>
      <c r="CW67" s="1238"/>
      <c r="CX67" s="1238"/>
      <c r="CY67" s="1238"/>
      <c r="CZ67" s="1238"/>
      <c r="DA67" s="1238"/>
      <c r="DB67" s="1238"/>
      <c r="DC67" s="1239"/>
    </row>
    <row r="68" spans="2:107" ht="13.2" x14ac:dyDescent="0.2">
      <c r="B68" s="1225"/>
      <c r="AN68" s="1237"/>
      <c r="AO68" s="1238"/>
      <c r="AP68" s="1238"/>
      <c r="AQ68" s="1238"/>
      <c r="AR68" s="1238"/>
      <c r="AS68" s="1238"/>
      <c r="AT68" s="1238"/>
      <c r="AU68" s="1238"/>
      <c r="AV68" s="1238"/>
      <c r="AW68" s="1238"/>
      <c r="AX68" s="1238"/>
      <c r="AY68" s="1238"/>
      <c r="AZ68" s="1238"/>
      <c r="BA68" s="1238"/>
      <c r="BB68" s="1238"/>
      <c r="BC68" s="1238"/>
      <c r="BD68" s="1238"/>
      <c r="BE68" s="1238"/>
      <c r="BF68" s="1238"/>
      <c r="BG68" s="1238"/>
      <c r="BH68" s="1238"/>
      <c r="BI68" s="1238"/>
      <c r="BJ68" s="1238"/>
      <c r="BK68" s="1238"/>
      <c r="BL68" s="1238"/>
      <c r="BM68" s="1238"/>
      <c r="BN68" s="1238"/>
      <c r="BO68" s="1238"/>
      <c r="BP68" s="1238"/>
      <c r="BQ68" s="1238"/>
      <c r="BR68" s="1238"/>
      <c r="BS68" s="1238"/>
      <c r="BT68" s="1238"/>
      <c r="BU68" s="1238"/>
      <c r="BV68" s="1238"/>
      <c r="BW68" s="1238"/>
      <c r="BX68" s="1238"/>
      <c r="BY68" s="1238"/>
      <c r="BZ68" s="1238"/>
      <c r="CA68" s="1238"/>
      <c r="CB68" s="1238"/>
      <c r="CC68" s="1238"/>
      <c r="CD68" s="1238"/>
      <c r="CE68" s="1238"/>
      <c r="CF68" s="1238"/>
      <c r="CG68" s="1238"/>
      <c r="CH68" s="1238"/>
      <c r="CI68" s="1238"/>
      <c r="CJ68" s="1238"/>
      <c r="CK68" s="1238"/>
      <c r="CL68" s="1238"/>
      <c r="CM68" s="1238"/>
      <c r="CN68" s="1238"/>
      <c r="CO68" s="1238"/>
      <c r="CP68" s="1238"/>
      <c r="CQ68" s="1238"/>
      <c r="CR68" s="1238"/>
      <c r="CS68" s="1238"/>
      <c r="CT68" s="1238"/>
      <c r="CU68" s="1238"/>
      <c r="CV68" s="1238"/>
      <c r="CW68" s="1238"/>
      <c r="CX68" s="1238"/>
      <c r="CY68" s="1238"/>
      <c r="CZ68" s="1238"/>
      <c r="DA68" s="1238"/>
      <c r="DB68" s="1238"/>
      <c r="DC68" s="1239"/>
    </row>
    <row r="69" spans="2:107" ht="13.2" x14ac:dyDescent="0.2">
      <c r="B69" s="1225"/>
      <c r="AN69" s="1240"/>
      <c r="AO69" s="1241"/>
      <c r="AP69" s="1241"/>
      <c r="AQ69" s="1241"/>
      <c r="AR69" s="1241"/>
      <c r="AS69" s="1241"/>
      <c r="AT69" s="1241"/>
      <c r="AU69" s="1241"/>
      <c r="AV69" s="1241"/>
      <c r="AW69" s="1241"/>
      <c r="AX69" s="1241"/>
      <c r="AY69" s="1241"/>
      <c r="AZ69" s="1241"/>
      <c r="BA69" s="1241"/>
      <c r="BB69" s="1241"/>
      <c r="BC69" s="1241"/>
      <c r="BD69" s="1241"/>
      <c r="BE69" s="1241"/>
      <c r="BF69" s="1241"/>
      <c r="BG69" s="1241"/>
      <c r="BH69" s="1241"/>
      <c r="BI69" s="1241"/>
      <c r="BJ69" s="1241"/>
      <c r="BK69" s="1241"/>
      <c r="BL69" s="1241"/>
      <c r="BM69" s="1241"/>
      <c r="BN69" s="1241"/>
      <c r="BO69" s="1241"/>
      <c r="BP69" s="1241"/>
      <c r="BQ69" s="1241"/>
      <c r="BR69" s="1241"/>
      <c r="BS69" s="1241"/>
      <c r="BT69" s="1241"/>
      <c r="BU69" s="1241"/>
      <c r="BV69" s="1241"/>
      <c r="BW69" s="1241"/>
      <c r="BX69" s="1241"/>
      <c r="BY69" s="1241"/>
      <c r="BZ69" s="1241"/>
      <c r="CA69" s="1241"/>
      <c r="CB69" s="1241"/>
      <c r="CC69" s="1241"/>
      <c r="CD69" s="1241"/>
      <c r="CE69" s="1241"/>
      <c r="CF69" s="1241"/>
      <c r="CG69" s="1241"/>
      <c r="CH69" s="1241"/>
      <c r="CI69" s="1241"/>
      <c r="CJ69" s="1241"/>
      <c r="CK69" s="1241"/>
      <c r="CL69" s="1241"/>
      <c r="CM69" s="1241"/>
      <c r="CN69" s="1241"/>
      <c r="CO69" s="1241"/>
      <c r="CP69" s="1241"/>
      <c r="CQ69" s="1241"/>
      <c r="CR69" s="1241"/>
      <c r="CS69" s="1241"/>
      <c r="CT69" s="1241"/>
      <c r="CU69" s="1241"/>
      <c r="CV69" s="1241"/>
      <c r="CW69" s="1241"/>
      <c r="CX69" s="1241"/>
      <c r="CY69" s="1241"/>
      <c r="CZ69" s="1241"/>
      <c r="DA69" s="1241"/>
      <c r="DB69" s="1241"/>
      <c r="DC69" s="1242"/>
    </row>
    <row r="70" spans="2:107" ht="13.2" x14ac:dyDescent="0.2">
      <c r="B70" s="1225"/>
      <c r="H70" s="1267"/>
      <c r="I70" s="1267"/>
      <c r="J70" s="1268"/>
      <c r="K70" s="1268"/>
      <c r="L70" s="1269"/>
      <c r="M70" s="1268"/>
      <c r="N70" s="1269"/>
      <c r="AN70" s="1243"/>
      <c r="AO70" s="1243"/>
      <c r="AP70" s="1243"/>
      <c r="AZ70" s="1243"/>
      <c r="BA70" s="1243"/>
      <c r="BB70" s="1243"/>
      <c r="BL70" s="1243"/>
      <c r="BM70" s="1243"/>
      <c r="BN70" s="1243"/>
      <c r="BX70" s="1243"/>
      <c r="BY70" s="1243"/>
      <c r="BZ70" s="1243"/>
      <c r="CJ70" s="1243"/>
      <c r="CK70" s="1243"/>
      <c r="CL70" s="1243"/>
      <c r="CV70" s="1243"/>
      <c r="CW70" s="1243"/>
      <c r="CX70" s="1243"/>
    </row>
    <row r="71" spans="2:107" ht="13.2" x14ac:dyDescent="0.2">
      <c r="B71" s="1225"/>
      <c r="G71" s="1270"/>
      <c r="I71" s="1271"/>
      <c r="J71" s="1268"/>
      <c r="K71" s="1268"/>
      <c r="L71" s="1269"/>
      <c r="M71" s="1268"/>
      <c r="N71" s="1269"/>
      <c r="AM71" s="1270"/>
      <c r="AN71" s="1219" t="s">
        <v>558</v>
      </c>
    </row>
    <row r="72" spans="2:107" ht="13.2" x14ac:dyDescent="0.2">
      <c r="B72" s="1225"/>
      <c r="G72" s="1244"/>
      <c r="H72" s="1244"/>
      <c r="I72" s="1244"/>
      <c r="J72" s="1244"/>
      <c r="K72" s="1245"/>
      <c r="L72" s="1245"/>
      <c r="M72" s="1246"/>
      <c r="N72" s="1246"/>
      <c r="AN72" s="1247"/>
      <c r="AO72" s="1248"/>
      <c r="AP72" s="1248"/>
      <c r="AQ72" s="1248"/>
      <c r="AR72" s="1248"/>
      <c r="AS72" s="1248"/>
      <c r="AT72" s="1248"/>
      <c r="AU72" s="1248"/>
      <c r="AV72" s="1248"/>
      <c r="AW72" s="1248"/>
      <c r="AX72" s="1248"/>
      <c r="AY72" s="1248"/>
      <c r="AZ72" s="1248"/>
      <c r="BA72" s="1248"/>
      <c r="BB72" s="1248"/>
      <c r="BC72" s="1248"/>
      <c r="BD72" s="1248"/>
      <c r="BE72" s="1248"/>
      <c r="BF72" s="1248"/>
      <c r="BG72" s="1248"/>
      <c r="BH72" s="1248"/>
      <c r="BI72" s="1248"/>
      <c r="BJ72" s="1248"/>
      <c r="BK72" s="1248"/>
      <c r="BL72" s="1248"/>
      <c r="BM72" s="1248"/>
      <c r="BN72" s="1248"/>
      <c r="BO72" s="1249"/>
      <c r="BP72" s="1250" t="s">
        <v>523</v>
      </c>
      <c r="BQ72" s="1250"/>
      <c r="BR72" s="1250"/>
      <c r="BS72" s="1250"/>
      <c r="BT72" s="1250"/>
      <c r="BU72" s="1250"/>
      <c r="BV72" s="1250"/>
      <c r="BW72" s="1250"/>
      <c r="BX72" s="1250" t="s">
        <v>524</v>
      </c>
      <c r="BY72" s="1250"/>
      <c r="BZ72" s="1250"/>
      <c r="CA72" s="1250"/>
      <c r="CB72" s="1250"/>
      <c r="CC72" s="1250"/>
      <c r="CD72" s="1250"/>
      <c r="CE72" s="1250"/>
      <c r="CF72" s="1250" t="s">
        <v>525</v>
      </c>
      <c r="CG72" s="1250"/>
      <c r="CH72" s="1250"/>
      <c r="CI72" s="1250"/>
      <c r="CJ72" s="1250"/>
      <c r="CK72" s="1250"/>
      <c r="CL72" s="1250"/>
      <c r="CM72" s="1250"/>
      <c r="CN72" s="1250" t="s">
        <v>526</v>
      </c>
      <c r="CO72" s="1250"/>
      <c r="CP72" s="1250"/>
      <c r="CQ72" s="1250"/>
      <c r="CR72" s="1250"/>
      <c r="CS72" s="1250"/>
      <c r="CT72" s="1250"/>
      <c r="CU72" s="1250"/>
      <c r="CV72" s="1250" t="s">
        <v>527</v>
      </c>
      <c r="CW72" s="1250"/>
      <c r="CX72" s="1250"/>
      <c r="CY72" s="1250"/>
      <c r="CZ72" s="1250"/>
      <c r="DA72" s="1250"/>
      <c r="DB72" s="1250"/>
      <c r="DC72" s="1250"/>
    </row>
    <row r="73" spans="2:107" ht="13.2" x14ac:dyDescent="0.2">
      <c r="B73" s="1225"/>
      <c r="G73" s="1251"/>
      <c r="H73" s="1251"/>
      <c r="I73" s="1251"/>
      <c r="J73" s="1251"/>
      <c r="K73" s="1272"/>
      <c r="L73" s="1272"/>
      <c r="M73" s="1272"/>
      <c r="N73" s="1272"/>
      <c r="AM73" s="1243"/>
      <c r="AN73" s="1254" t="s">
        <v>559</v>
      </c>
      <c r="AO73" s="1254"/>
      <c r="AP73" s="1254"/>
      <c r="AQ73" s="1254"/>
      <c r="AR73" s="1254"/>
      <c r="AS73" s="1254"/>
      <c r="AT73" s="1254"/>
      <c r="AU73" s="1254"/>
      <c r="AV73" s="1254"/>
      <c r="AW73" s="1254"/>
      <c r="AX73" s="1254"/>
      <c r="AY73" s="1254"/>
      <c r="AZ73" s="1254"/>
      <c r="BA73" s="1254"/>
      <c r="BB73" s="1254" t="s">
        <v>560</v>
      </c>
      <c r="BC73" s="1254"/>
      <c r="BD73" s="1254"/>
      <c r="BE73" s="1254"/>
      <c r="BF73" s="1254"/>
      <c r="BG73" s="1254"/>
      <c r="BH73" s="1254"/>
      <c r="BI73" s="1254"/>
      <c r="BJ73" s="1254"/>
      <c r="BK73" s="1254"/>
      <c r="BL73" s="1254"/>
      <c r="BM73" s="1254"/>
      <c r="BN73" s="1254"/>
      <c r="BO73" s="1254"/>
      <c r="BP73" s="1255"/>
      <c r="BQ73" s="1255"/>
      <c r="BR73" s="1255"/>
      <c r="BS73" s="1255"/>
      <c r="BT73" s="1255"/>
      <c r="BU73" s="1255"/>
      <c r="BV73" s="1255"/>
      <c r="BW73" s="1255"/>
      <c r="BX73" s="1255"/>
      <c r="BY73" s="1255"/>
      <c r="BZ73" s="1255"/>
      <c r="CA73" s="1255"/>
      <c r="CB73" s="1255"/>
      <c r="CC73" s="1255"/>
      <c r="CD73" s="1255"/>
      <c r="CE73" s="1255"/>
      <c r="CF73" s="1255"/>
      <c r="CG73" s="1255"/>
      <c r="CH73" s="1255"/>
      <c r="CI73" s="1255"/>
      <c r="CJ73" s="1255"/>
      <c r="CK73" s="1255"/>
      <c r="CL73" s="1255"/>
      <c r="CM73" s="1255"/>
      <c r="CN73" s="1255"/>
      <c r="CO73" s="1255"/>
      <c r="CP73" s="1255"/>
      <c r="CQ73" s="1255"/>
      <c r="CR73" s="1255"/>
      <c r="CS73" s="1255"/>
      <c r="CT73" s="1255"/>
      <c r="CU73" s="1255"/>
      <c r="CV73" s="1255"/>
      <c r="CW73" s="1255"/>
      <c r="CX73" s="1255"/>
      <c r="CY73" s="1255"/>
      <c r="CZ73" s="1255"/>
      <c r="DA73" s="1255"/>
      <c r="DB73" s="1255"/>
      <c r="DC73" s="1255"/>
    </row>
    <row r="74" spans="2:107" ht="13.2" x14ac:dyDescent="0.2">
      <c r="B74" s="1225"/>
      <c r="G74" s="1251"/>
      <c r="H74" s="1251"/>
      <c r="I74" s="1251"/>
      <c r="J74" s="1251"/>
      <c r="K74" s="1272"/>
      <c r="L74" s="1272"/>
      <c r="M74" s="1272"/>
      <c r="N74" s="1272"/>
      <c r="AM74" s="1243"/>
      <c r="AN74" s="1254"/>
      <c r="AO74" s="1254"/>
      <c r="AP74" s="1254"/>
      <c r="AQ74" s="1254"/>
      <c r="AR74" s="1254"/>
      <c r="AS74" s="1254"/>
      <c r="AT74" s="1254"/>
      <c r="AU74" s="1254"/>
      <c r="AV74" s="1254"/>
      <c r="AW74" s="1254"/>
      <c r="AX74" s="1254"/>
      <c r="AY74" s="1254"/>
      <c r="AZ74" s="1254"/>
      <c r="BA74" s="1254"/>
      <c r="BB74" s="1254"/>
      <c r="BC74" s="1254"/>
      <c r="BD74" s="1254"/>
      <c r="BE74" s="1254"/>
      <c r="BF74" s="1254"/>
      <c r="BG74" s="1254"/>
      <c r="BH74" s="1254"/>
      <c r="BI74" s="1254"/>
      <c r="BJ74" s="1254"/>
      <c r="BK74" s="1254"/>
      <c r="BL74" s="1254"/>
      <c r="BM74" s="1254"/>
      <c r="BN74" s="1254"/>
      <c r="BO74" s="1254"/>
      <c r="BP74" s="1255"/>
      <c r="BQ74" s="1255"/>
      <c r="BR74" s="1255"/>
      <c r="BS74" s="1255"/>
      <c r="BT74" s="1255"/>
      <c r="BU74" s="1255"/>
      <c r="BV74" s="1255"/>
      <c r="BW74" s="1255"/>
      <c r="BX74" s="1255"/>
      <c r="BY74" s="1255"/>
      <c r="BZ74" s="1255"/>
      <c r="CA74" s="1255"/>
      <c r="CB74" s="1255"/>
      <c r="CC74" s="1255"/>
      <c r="CD74" s="1255"/>
      <c r="CE74" s="1255"/>
      <c r="CF74" s="1255"/>
      <c r="CG74" s="1255"/>
      <c r="CH74" s="1255"/>
      <c r="CI74" s="1255"/>
      <c r="CJ74" s="1255"/>
      <c r="CK74" s="1255"/>
      <c r="CL74" s="1255"/>
      <c r="CM74" s="1255"/>
      <c r="CN74" s="1255"/>
      <c r="CO74" s="1255"/>
      <c r="CP74" s="1255"/>
      <c r="CQ74" s="1255"/>
      <c r="CR74" s="1255"/>
      <c r="CS74" s="1255"/>
      <c r="CT74" s="1255"/>
      <c r="CU74" s="1255"/>
      <c r="CV74" s="1255"/>
      <c r="CW74" s="1255"/>
      <c r="CX74" s="1255"/>
      <c r="CY74" s="1255"/>
      <c r="CZ74" s="1255"/>
      <c r="DA74" s="1255"/>
      <c r="DB74" s="1255"/>
      <c r="DC74" s="1255"/>
    </row>
    <row r="75" spans="2:107" ht="13.2" x14ac:dyDescent="0.2">
      <c r="B75" s="1225"/>
      <c r="G75" s="1251"/>
      <c r="H75" s="1251"/>
      <c r="I75" s="1244"/>
      <c r="J75" s="1244"/>
      <c r="K75" s="1253"/>
      <c r="L75" s="1253"/>
      <c r="M75" s="1253"/>
      <c r="N75" s="1253"/>
      <c r="AM75" s="1243"/>
      <c r="AN75" s="1254"/>
      <c r="AO75" s="1254"/>
      <c r="AP75" s="1254"/>
      <c r="AQ75" s="1254"/>
      <c r="AR75" s="1254"/>
      <c r="AS75" s="1254"/>
      <c r="AT75" s="1254"/>
      <c r="AU75" s="1254"/>
      <c r="AV75" s="1254"/>
      <c r="AW75" s="1254"/>
      <c r="AX75" s="1254"/>
      <c r="AY75" s="1254"/>
      <c r="AZ75" s="1254"/>
      <c r="BA75" s="1254"/>
      <c r="BB75" s="1254" t="s">
        <v>565</v>
      </c>
      <c r="BC75" s="1254"/>
      <c r="BD75" s="1254"/>
      <c r="BE75" s="1254"/>
      <c r="BF75" s="1254"/>
      <c r="BG75" s="1254"/>
      <c r="BH75" s="1254"/>
      <c r="BI75" s="1254"/>
      <c r="BJ75" s="1254"/>
      <c r="BK75" s="1254"/>
      <c r="BL75" s="1254"/>
      <c r="BM75" s="1254"/>
      <c r="BN75" s="1254"/>
      <c r="BO75" s="1254"/>
      <c r="BP75" s="1255">
        <v>7.1</v>
      </c>
      <c r="BQ75" s="1255"/>
      <c r="BR75" s="1255"/>
      <c r="BS75" s="1255"/>
      <c r="BT75" s="1255"/>
      <c r="BU75" s="1255"/>
      <c r="BV75" s="1255"/>
      <c r="BW75" s="1255"/>
      <c r="BX75" s="1255">
        <v>6.2</v>
      </c>
      <c r="BY75" s="1255"/>
      <c r="BZ75" s="1255"/>
      <c r="CA75" s="1255"/>
      <c r="CB75" s="1255"/>
      <c r="CC75" s="1255"/>
      <c r="CD75" s="1255"/>
      <c r="CE75" s="1255"/>
      <c r="CF75" s="1255">
        <v>5.5</v>
      </c>
      <c r="CG75" s="1255"/>
      <c r="CH75" s="1255"/>
      <c r="CI75" s="1255"/>
      <c r="CJ75" s="1255"/>
      <c r="CK75" s="1255"/>
      <c r="CL75" s="1255"/>
      <c r="CM75" s="1255"/>
      <c r="CN75" s="1255">
        <v>4.5</v>
      </c>
      <c r="CO75" s="1255"/>
      <c r="CP75" s="1255"/>
      <c r="CQ75" s="1255"/>
      <c r="CR75" s="1255"/>
      <c r="CS75" s="1255"/>
      <c r="CT75" s="1255"/>
      <c r="CU75" s="1255"/>
      <c r="CV75" s="1255">
        <v>4.2</v>
      </c>
      <c r="CW75" s="1255"/>
      <c r="CX75" s="1255"/>
      <c r="CY75" s="1255"/>
      <c r="CZ75" s="1255"/>
      <c r="DA75" s="1255"/>
      <c r="DB75" s="1255"/>
      <c r="DC75" s="1255"/>
    </row>
    <row r="76" spans="2:107" ht="13.2" x14ac:dyDescent="0.2">
      <c r="B76" s="1225"/>
      <c r="G76" s="1251"/>
      <c r="H76" s="1251"/>
      <c r="I76" s="1244"/>
      <c r="J76" s="1244"/>
      <c r="K76" s="1253"/>
      <c r="L76" s="1253"/>
      <c r="M76" s="1253"/>
      <c r="N76" s="1253"/>
      <c r="AM76" s="1243"/>
      <c r="AN76" s="1254"/>
      <c r="AO76" s="1254"/>
      <c r="AP76" s="1254"/>
      <c r="AQ76" s="1254"/>
      <c r="AR76" s="1254"/>
      <c r="AS76" s="1254"/>
      <c r="AT76" s="1254"/>
      <c r="AU76" s="1254"/>
      <c r="AV76" s="1254"/>
      <c r="AW76" s="1254"/>
      <c r="AX76" s="1254"/>
      <c r="AY76" s="1254"/>
      <c r="AZ76" s="1254"/>
      <c r="BA76" s="1254"/>
      <c r="BB76" s="1254"/>
      <c r="BC76" s="1254"/>
      <c r="BD76" s="1254"/>
      <c r="BE76" s="1254"/>
      <c r="BF76" s="1254"/>
      <c r="BG76" s="1254"/>
      <c r="BH76" s="1254"/>
      <c r="BI76" s="1254"/>
      <c r="BJ76" s="1254"/>
      <c r="BK76" s="1254"/>
      <c r="BL76" s="1254"/>
      <c r="BM76" s="1254"/>
      <c r="BN76" s="1254"/>
      <c r="BO76" s="1254"/>
      <c r="BP76" s="1255"/>
      <c r="BQ76" s="1255"/>
      <c r="BR76" s="1255"/>
      <c r="BS76" s="1255"/>
      <c r="BT76" s="1255"/>
      <c r="BU76" s="1255"/>
      <c r="BV76" s="1255"/>
      <c r="BW76" s="1255"/>
      <c r="BX76" s="1255"/>
      <c r="BY76" s="1255"/>
      <c r="BZ76" s="1255"/>
      <c r="CA76" s="1255"/>
      <c r="CB76" s="1255"/>
      <c r="CC76" s="1255"/>
      <c r="CD76" s="1255"/>
      <c r="CE76" s="1255"/>
      <c r="CF76" s="1255"/>
      <c r="CG76" s="1255"/>
      <c r="CH76" s="1255"/>
      <c r="CI76" s="1255"/>
      <c r="CJ76" s="1255"/>
      <c r="CK76" s="1255"/>
      <c r="CL76" s="1255"/>
      <c r="CM76" s="1255"/>
      <c r="CN76" s="1255"/>
      <c r="CO76" s="1255"/>
      <c r="CP76" s="1255"/>
      <c r="CQ76" s="1255"/>
      <c r="CR76" s="1255"/>
      <c r="CS76" s="1255"/>
      <c r="CT76" s="1255"/>
      <c r="CU76" s="1255"/>
      <c r="CV76" s="1255"/>
      <c r="CW76" s="1255"/>
      <c r="CX76" s="1255"/>
      <c r="CY76" s="1255"/>
      <c r="CZ76" s="1255"/>
      <c r="DA76" s="1255"/>
      <c r="DB76" s="1255"/>
      <c r="DC76" s="1255"/>
    </row>
    <row r="77" spans="2:107" ht="13.2" x14ac:dyDescent="0.2">
      <c r="B77" s="1225"/>
      <c r="G77" s="1244"/>
      <c r="H77" s="1244"/>
      <c r="I77" s="1244"/>
      <c r="J77" s="1244"/>
      <c r="K77" s="1272"/>
      <c r="L77" s="1272"/>
      <c r="M77" s="1272"/>
      <c r="N77" s="1272"/>
      <c r="AN77" s="1250" t="s">
        <v>562</v>
      </c>
      <c r="AO77" s="1250"/>
      <c r="AP77" s="1250"/>
      <c r="AQ77" s="1250"/>
      <c r="AR77" s="1250"/>
      <c r="AS77" s="1250"/>
      <c r="AT77" s="1250"/>
      <c r="AU77" s="1250"/>
      <c r="AV77" s="1250"/>
      <c r="AW77" s="1250"/>
      <c r="AX77" s="1250"/>
      <c r="AY77" s="1250"/>
      <c r="AZ77" s="1250"/>
      <c r="BA77" s="1250"/>
      <c r="BB77" s="1254" t="s">
        <v>560</v>
      </c>
      <c r="BC77" s="1254"/>
      <c r="BD77" s="1254"/>
      <c r="BE77" s="1254"/>
      <c r="BF77" s="1254"/>
      <c r="BG77" s="1254"/>
      <c r="BH77" s="1254"/>
      <c r="BI77" s="1254"/>
      <c r="BJ77" s="1254"/>
      <c r="BK77" s="1254"/>
      <c r="BL77" s="1254"/>
      <c r="BM77" s="1254"/>
      <c r="BN77" s="1254"/>
      <c r="BO77" s="1254"/>
      <c r="BP77" s="1255">
        <v>3.1</v>
      </c>
      <c r="BQ77" s="1255"/>
      <c r="BR77" s="1255"/>
      <c r="BS77" s="1255"/>
      <c r="BT77" s="1255"/>
      <c r="BU77" s="1255"/>
      <c r="BV77" s="1255"/>
      <c r="BW77" s="1255"/>
      <c r="BX77" s="1255">
        <v>13.7</v>
      </c>
      <c r="BY77" s="1255"/>
      <c r="BZ77" s="1255"/>
      <c r="CA77" s="1255"/>
      <c r="CB77" s="1255"/>
      <c r="CC77" s="1255"/>
      <c r="CD77" s="1255"/>
      <c r="CE77" s="1255"/>
      <c r="CF77" s="1255">
        <v>6.9</v>
      </c>
      <c r="CG77" s="1255"/>
      <c r="CH77" s="1255"/>
      <c r="CI77" s="1255"/>
      <c r="CJ77" s="1255"/>
      <c r="CK77" s="1255"/>
      <c r="CL77" s="1255"/>
      <c r="CM77" s="1255"/>
      <c r="CN77" s="1255">
        <v>0</v>
      </c>
      <c r="CO77" s="1255"/>
      <c r="CP77" s="1255"/>
      <c r="CQ77" s="1255"/>
      <c r="CR77" s="1255"/>
      <c r="CS77" s="1255"/>
      <c r="CT77" s="1255"/>
      <c r="CU77" s="1255"/>
      <c r="CV77" s="1255">
        <v>0</v>
      </c>
      <c r="CW77" s="1255"/>
      <c r="CX77" s="1255"/>
      <c r="CY77" s="1255"/>
      <c r="CZ77" s="1255"/>
      <c r="DA77" s="1255"/>
      <c r="DB77" s="1255"/>
      <c r="DC77" s="1255"/>
    </row>
    <row r="78" spans="2:107" ht="13.2" x14ac:dyDescent="0.2">
      <c r="B78" s="1225"/>
      <c r="G78" s="1244"/>
      <c r="H78" s="1244"/>
      <c r="I78" s="1244"/>
      <c r="J78" s="1244"/>
      <c r="K78" s="1272"/>
      <c r="L78" s="1272"/>
      <c r="M78" s="1272"/>
      <c r="N78" s="1272"/>
      <c r="AN78" s="1250"/>
      <c r="AO78" s="1250"/>
      <c r="AP78" s="1250"/>
      <c r="AQ78" s="1250"/>
      <c r="AR78" s="1250"/>
      <c r="AS78" s="1250"/>
      <c r="AT78" s="1250"/>
      <c r="AU78" s="1250"/>
      <c r="AV78" s="1250"/>
      <c r="AW78" s="1250"/>
      <c r="AX78" s="1250"/>
      <c r="AY78" s="1250"/>
      <c r="AZ78" s="1250"/>
      <c r="BA78" s="1250"/>
      <c r="BB78" s="1254"/>
      <c r="BC78" s="1254"/>
      <c r="BD78" s="1254"/>
      <c r="BE78" s="1254"/>
      <c r="BF78" s="1254"/>
      <c r="BG78" s="1254"/>
      <c r="BH78" s="1254"/>
      <c r="BI78" s="1254"/>
      <c r="BJ78" s="1254"/>
      <c r="BK78" s="1254"/>
      <c r="BL78" s="1254"/>
      <c r="BM78" s="1254"/>
      <c r="BN78" s="1254"/>
      <c r="BO78" s="1254"/>
      <c r="BP78" s="1255"/>
      <c r="BQ78" s="1255"/>
      <c r="BR78" s="1255"/>
      <c r="BS78" s="1255"/>
      <c r="BT78" s="1255"/>
      <c r="BU78" s="1255"/>
      <c r="BV78" s="1255"/>
      <c r="BW78" s="1255"/>
      <c r="BX78" s="1255"/>
      <c r="BY78" s="1255"/>
      <c r="BZ78" s="1255"/>
      <c r="CA78" s="1255"/>
      <c r="CB78" s="1255"/>
      <c r="CC78" s="1255"/>
      <c r="CD78" s="1255"/>
      <c r="CE78" s="1255"/>
      <c r="CF78" s="1255"/>
      <c r="CG78" s="1255"/>
      <c r="CH78" s="1255"/>
      <c r="CI78" s="1255"/>
      <c r="CJ78" s="1255"/>
      <c r="CK78" s="1255"/>
      <c r="CL78" s="1255"/>
      <c r="CM78" s="1255"/>
      <c r="CN78" s="1255"/>
      <c r="CO78" s="1255"/>
      <c r="CP78" s="1255"/>
      <c r="CQ78" s="1255"/>
      <c r="CR78" s="1255"/>
      <c r="CS78" s="1255"/>
      <c r="CT78" s="1255"/>
      <c r="CU78" s="1255"/>
      <c r="CV78" s="1255"/>
      <c r="CW78" s="1255"/>
      <c r="CX78" s="1255"/>
      <c r="CY78" s="1255"/>
      <c r="CZ78" s="1255"/>
      <c r="DA78" s="1255"/>
      <c r="DB78" s="1255"/>
      <c r="DC78" s="1255"/>
    </row>
    <row r="79" spans="2:107" ht="13.2" x14ac:dyDescent="0.2">
      <c r="B79" s="1225"/>
      <c r="G79" s="1244"/>
      <c r="H79" s="1244"/>
      <c r="I79" s="1257"/>
      <c r="J79" s="1257"/>
      <c r="K79" s="1273"/>
      <c r="L79" s="1273"/>
      <c r="M79" s="1273"/>
      <c r="N79" s="1273"/>
      <c r="AN79" s="1250"/>
      <c r="AO79" s="1250"/>
      <c r="AP79" s="1250"/>
      <c r="AQ79" s="1250"/>
      <c r="AR79" s="1250"/>
      <c r="AS79" s="1250"/>
      <c r="AT79" s="1250"/>
      <c r="AU79" s="1250"/>
      <c r="AV79" s="1250"/>
      <c r="AW79" s="1250"/>
      <c r="AX79" s="1250"/>
      <c r="AY79" s="1250"/>
      <c r="AZ79" s="1250"/>
      <c r="BA79" s="1250"/>
      <c r="BB79" s="1254" t="s">
        <v>565</v>
      </c>
      <c r="BC79" s="1254"/>
      <c r="BD79" s="1254"/>
      <c r="BE79" s="1254"/>
      <c r="BF79" s="1254"/>
      <c r="BG79" s="1254"/>
      <c r="BH79" s="1254"/>
      <c r="BI79" s="1254"/>
      <c r="BJ79" s="1254"/>
      <c r="BK79" s="1254"/>
      <c r="BL79" s="1254"/>
      <c r="BM79" s="1254"/>
      <c r="BN79" s="1254"/>
      <c r="BO79" s="1254"/>
      <c r="BP79" s="1255">
        <v>7.9</v>
      </c>
      <c r="BQ79" s="1255"/>
      <c r="BR79" s="1255"/>
      <c r="BS79" s="1255"/>
      <c r="BT79" s="1255"/>
      <c r="BU79" s="1255"/>
      <c r="BV79" s="1255"/>
      <c r="BW79" s="1255"/>
      <c r="BX79" s="1255">
        <v>7.9</v>
      </c>
      <c r="BY79" s="1255"/>
      <c r="BZ79" s="1255"/>
      <c r="CA79" s="1255"/>
      <c r="CB79" s="1255"/>
      <c r="CC79" s="1255"/>
      <c r="CD79" s="1255"/>
      <c r="CE79" s="1255"/>
      <c r="CF79" s="1255">
        <v>8</v>
      </c>
      <c r="CG79" s="1255"/>
      <c r="CH79" s="1255"/>
      <c r="CI79" s="1255"/>
      <c r="CJ79" s="1255"/>
      <c r="CK79" s="1255"/>
      <c r="CL79" s="1255"/>
      <c r="CM79" s="1255"/>
      <c r="CN79" s="1255">
        <v>8</v>
      </c>
      <c r="CO79" s="1255"/>
      <c r="CP79" s="1255"/>
      <c r="CQ79" s="1255"/>
      <c r="CR79" s="1255"/>
      <c r="CS79" s="1255"/>
      <c r="CT79" s="1255"/>
      <c r="CU79" s="1255"/>
      <c r="CV79" s="1255">
        <v>8.1</v>
      </c>
      <c r="CW79" s="1255"/>
      <c r="CX79" s="1255"/>
      <c r="CY79" s="1255"/>
      <c r="CZ79" s="1255"/>
      <c r="DA79" s="1255"/>
      <c r="DB79" s="1255"/>
      <c r="DC79" s="1255"/>
    </row>
    <row r="80" spans="2:107" ht="13.2" x14ac:dyDescent="0.2">
      <c r="B80" s="1225"/>
      <c r="G80" s="1244"/>
      <c r="H80" s="1244"/>
      <c r="I80" s="1257"/>
      <c r="J80" s="1257"/>
      <c r="K80" s="1273"/>
      <c r="L80" s="1273"/>
      <c r="M80" s="1273"/>
      <c r="N80" s="1273"/>
      <c r="AN80" s="1250"/>
      <c r="AO80" s="1250"/>
      <c r="AP80" s="1250"/>
      <c r="AQ80" s="1250"/>
      <c r="AR80" s="1250"/>
      <c r="AS80" s="1250"/>
      <c r="AT80" s="1250"/>
      <c r="AU80" s="1250"/>
      <c r="AV80" s="1250"/>
      <c r="AW80" s="1250"/>
      <c r="AX80" s="1250"/>
      <c r="AY80" s="1250"/>
      <c r="AZ80" s="1250"/>
      <c r="BA80" s="1250"/>
      <c r="BB80" s="1254"/>
      <c r="BC80" s="1254"/>
      <c r="BD80" s="1254"/>
      <c r="BE80" s="1254"/>
      <c r="BF80" s="1254"/>
      <c r="BG80" s="1254"/>
      <c r="BH80" s="1254"/>
      <c r="BI80" s="1254"/>
      <c r="BJ80" s="1254"/>
      <c r="BK80" s="1254"/>
      <c r="BL80" s="1254"/>
      <c r="BM80" s="1254"/>
      <c r="BN80" s="1254"/>
      <c r="BO80" s="1254"/>
      <c r="BP80" s="1255"/>
      <c r="BQ80" s="1255"/>
      <c r="BR80" s="1255"/>
      <c r="BS80" s="1255"/>
      <c r="BT80" s="1255"/>
      <c r="BU80" s="1255"/>
      <c r="BV80" s="1255"/>
      <c r="BW80" s="1255"/>
      <c r="BX80" s="1255"/>
      <c r="BY80" s="1255"/>
      <c r="BZ80" s="1255"/>
      <c r="CA80" s="1255"/>
      <c r="CB80" s="1255"/>
      <c r="CC80" s="1255"/>
      <c r="CD80" s="1255"/>
      <c r="CE80" s="1255"/>
      <c r="CF80" s="1255"/>
      <c r="CG80" s="1255"/>
      <c r="CH80" s="1255"/>
      <c r="CI80" s="1255"/>
      <c r="CJ80" s="1255"/>
      <c r="CK80" s="1255"/>
      <c r="CL80" s="1255"/>
      <c r="CM80" s="1255"/>
      <c r="CN80" s="1255"/>
      <c r="CO80" s="1255"/>
      <c r="CP80" s="1255"/>
      <c r="CQ80" s="1255"/>
      <c r="CR80" s="1255"/>
      <c r="CS80" s="1255"/>
      <c r="CT80" s="1255"/>
      <c r="CU80" s="1255"/>
      <c r="CV80" s="1255"/>
      <c r="CW80" s="1255"/>
      <c r="CX80" s="1255"/>
      <c r="CY80" s="1255"/>
      <c r="CZ80" s="1255"/>
      <c r="DA80" s="1255"/>
      <c r="DB80" s="1255"/>
      <c r="DC80" s="1255"/>
    </row>
    <row r="81" spans="2:109" ht="13.2" x14ac:dyDescent="0.2">
      <c r="B81" s="1225"/>
    </row>
    <row r="82" spans="2:109" ht="16.2" x14ac:dyDescent="0.2">
      <c r="B82" s="1225"/>
      <c r="K82" s="1274"/>
      <c r="L82" s="1274"/>
      <c r="M82" s="1274"/>
      <c r="N82" s="1274"/>
      <c r="AQ82" s="1274"/>
      <c r="AR82" s="1274"/>
      <c r="AS82" s="1274"/>
      <c r="AT82" s="1274"/>
      <c r="BC82" s="1274"/>
      <c r="BD82" s="1274"/>
      <c r="BE82" s="1274"/>
      <c r="BF82" s="1274"/>
      <c r="BO82" s="1274"/>
      <c r="BP82" s="1274"/>
      <c r="BQ82" s="1274"/>
      <c r="BR82" s="1274"/>
      <c r="CA82" s="1274"/>
      <c r="CB82" s="1274"/>
      <c r="CC82" s="1274"/>
      <c r="CD82" s="1274"/>
      <c r="CM82" s="1274"/>
      <c r="CN82" s="1274"/>
      <c r="CO82" s="1274"/>
      <c r="CP82" s="1274"/>
      <c r="CY82" s="1274"/>
      <c r="CZ82" s="1274"/>
      <c r="DA82" s="1274"/>
      <c r="DB82" s="1274"/>
      <c r="DC82" s="1274"/>
    </row>
    <row r="83" spans="2:109" ht="13.2" x14ac:dyDescent="0.2">
      <c r="B83" s="1227"/>
      <c r="C83" s="1228"/>
      <c r="D83" s="1228"/>
      <c r="E83" s="1228"/>
      <c r="F83" s="1228"/>
      <c r="G83" s="1228"/>
      <c r="H83" s="1228"/>
      <c r="I83" s="1228"/>
      <c r="J83" s="1228"/>
      <c r="K83" s="1228"/>
      <c r="L83" s="1228"/>
      <c r="M83" s="1228"/>
      <c r="N83" s="1228"/>
      <c r="O83" s="1228"/>
      <c r="P83" s="1228"/>
      <c r="Q83" s="1228"/>
      <c r="R83" s="1228"/>
      <c r="S83" s="1228"/>
      <c r="T83" s="1228"/>
      <c r="U83" s="1228"/>
      <c r="V83" s="1228"/>
      <c r="W83" s="1228"/>
      <c r="X83" s="1228"/>
      <c r="Y83" s="1228"/>
      <c r="Z83" s="1228"/>
      <c r="AA83" s="1228"/>
      <c r="AB83" s="1228"/>
      <c r="AC83" s="1228"/>
      <c r="AD83" s="1228"/>
      <c r="AE83" s="1228"/>
      <c r="AF83" s="1228"/>
      <c r="AG83" s="1228"/>
      <c r="AH83" s="1228"/>
      <c r="AI83" s="1228"/>
      <c r="AJ83" s="1228"/>
      <c r="AK83" s="1228"/>
      <c r="AL83" s="1228"/>
      <c r="AM83" s="1228"/>
      <c r="AN83" s="1228"/>
      <c r="AO83" s="1228"/>
      <c r="AP83" s="1228"/>
      <c r="AQ83" s="1228"/>
      <c r="AR83" s="1228"/>
      <c r="AS83" s="1228"/>
      <c r="AT83" s="1228"/>
      <c r="AU83" s="1228"/>
      <c r="AV83" s="1228"/>
      <c r="AW83" s="1228"/>
      <c r="AX83" s="1228"/>
      <c r="AY83" s="1228"/>
      <c r="AZ83" s="1228"/>
      <c r="BA83" s="1228"/>
      <c r="BB83" s="1228"/>
      <c r="BC83" s="1228"/>
      <c r="BD83" s="1228"/>
      <c r="BE83" s="1228"/>
      <c r="BF83" s="1228"/>
      <c r="BG83" s="1228"/>
      <c r="BH83" s="1228"/>
      <c r="BI83" s="1228"/>
      <c r="BJ83" s="1228"/>
      <c r="BK83" s="1228"/>
      <c r="BL83" s="1228"/>
      <c r="BM83" s="1228"/>
      <c r="BN83" s="1228"/>
      <c r="BO83" s="1228"/>
      <c r="BP83" s="1228"/>
      <c r="BQ83" s="1228"/>
      <c r="BR83" s="1228"/>
      <c r="BS83" s="1228"/>
      <c r="BT83" s="1228"/>
      <c r="BU83" s="1228"/>
      <c r="BV83" s="1228"/>
      <c r="BW83" s="1228"/>
      <c r="BX83" s="1228"/>
      <c r="BY83" s="1228"/>
      <c r="BZ83" s="1228"/>
      <c r="CA83" s="1228"/>
      <c r="CB83" s="1228"/>
      <c r="CC83" s="1228"/>
      <c r="CD83" s="1228"/>
      <c r="CE83" s="1228"/>
      <c r="CF83" s="1228"/>
      <c r="CG83" s="1228"/>
      <c r="CH83" s="1228"/>
      <c r="CI83" s="1228"/>
      <c r="CJ83" s="1228"/>
      <c r="CK83" s="1228"/>
      <c r="CL83" s="1228"/>
      <c r="CM83" s="1228"/>
      <c r="CN83" s="1228"/>
      <c r="CO83" s="1228"/>
      <c r="CP83" s="1228"/>
      <c r="CQ83" s="1228"/>
      <c r="CR83" s="1228"/>
      <c r="CS83" s="1228"/>
      <c r="CT83" s="1228"/>
      <c r="CU83" s="1228"/>
      <c r="CV83" s="1228"/>
      <c r="CW83" s="1228"/>
      <c r="CX83" s="1228"/>
      <c r="CY83" s="1228"/>
      <c r="CZ83" s="1228"/>
      <c r="DA83" s="1228"/>
      <c r="DB83" s="1228"/>
      <c r="DC83" s="1228"/>
      <c r="DD83" s="1229"/>
    </row>
    <row r="84" spans="2:109" ht="13.2" x14ac:dyDescent="0.2">
      <c r="DD84" s="1219"/>
      <c r="DE84" s="1219"/>
    </row>
    <row r="85" spans="2:109" ht="13.2" x14ac:dyDescent="0.2">
      <c r="DD85" s="1219"/>
      <c r="DE85" s="1219"/>
    </row>
  </sheetData>
  <sheetProtection algorithmName="SHA-512" hashValue="eWrGvfPY5uyp2+awBz2aGybTOfZ6pBSywr1yYs4t/b3LHqjiODDY/1folZocQ94+r89fPMOYcHhMwYocT4jBAQ==" saltValue="doDNP9LEvmjgmEzpVagRgw=="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EFD2D-62A9-4CB9-BA9F-1E9E9E23B659}">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1:34"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ht="13.2" x14ac:dyDescent="0.2">
      <c r="S2" s="259"/>
      <c r="AH2" s="259"/>
    </row>
    <row r="3" spans="1: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ht="13.2" x14ac:dyDescent="0.2"/>
    <row r="5" spans="1:34" ht="13.2" x14ac:dyDescent="0.2"/>
    <row r="6" spans="1:34" ht="13.2" x14ac:dyDescent="0.2"/>
    <row r="7" spans="1:34" ht="13.2" x14ac:dyDescent="0.2"/>
    <row r="8" spans="1:34" ht="13.2" x14ac:dyDescent="0.2"/>
    <row r="9" spans="1:34" ht="13.2" x14ac:dyDescent="0.2">
      <c r="AH9" s="259"/>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473</v>
      </c>
    </row>
  </sheetData>
  <sheetProtection algorithmName="SHA-512" hashValue="o9rjgA67l1x7faEloJbzkuaj23vuu2BlrVSOBj8V4RjrXgNKyo9YXLN7rmAiyD6q9y6Hlgc1BfhVaG8BgLMXDg==" saltValue="33UHWwogxdkDGYs+Id3SGg=="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4059E-8906-4B1B-A8AE-05447CFC543E}">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2:34"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ht="13.2" x14ac:dyDescent="0.2">
      <c r="S2" s="259"/>
      <c r="AH2" s="259"/>
    </row>
    <row r="3" spans="2: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ht="13.2" x14ac:dyDescent="0.2"/>
    <row r="5" spans="2:34" ht="13.2" x14ac:dyDescent="0.2"/>
    <row r="6" spans="2:34" ht="13.2" x14ac:dyDescent="0.2"/>
    <row r="7" spans="2:34" ht="13.2" x14ac:dyDescent="0.2"/>
    <row r="8" spans="2:34" ht="13.2" x14ac:dyDescent="0.2"/>
    <row r="9" spans="2:34" ht="13.2" x14ac:dyDescent="0.2">
      <c r="AH9" s="259"/>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c r="AG59" s="259"/>
      <c r="AH59" s="259"/>
    </row>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473</v>
      </c>
    </row>
  </sheetData>
  <sheetProtection algorithmName="SHA-512" hashValue="rBoxNUe2dwPTA7HHIfrnYrlM0GIB4qTTemOtzO803XXA/x67AqWJ0BgT2rbCMD66gst8GYIvPVFi8oiBUI3Fsg==" saltValue="ea496IZrVU4C49kBzoAi9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50</v>
      </c>
      <c r="E2" s="149"/>
      <c r="F2" s="150" t="s">
        <v>522</v>
      </c>
      <c r="G2" s="151"/>
      <c r="H2" s="152"/>
    </row>
    <row r="3" spans="1:8" x14ac:dyDescent="0.2">
      <c r="A3" s="148" t="s">
        <v>515</v>
      </c>
      <c r="B3" s="153"/>
      <c r="C3" s="154"/>
      <c r="D3" s="155">
        <v>32440</v>
      </c>
      <c r="E3" s="156"/>
      <c r="F3" s="157">
        <v>103390</v>
      </c>
      <c r="G3" s="158"/>
      <c r="H3" s="159"/>
    </row>
    <row r="4" spans="1:8" x14ac:dyDescent="0.2">
      <c r="A4" s="160"/>
      <c r="B4" s="161"/>
      <c r="C4" s="162"/>
      <c r="D4" s="163">
        <v>21683</v>
      </c>
      <c r="E4" s="164"/>
      <c r="F4" s="165">
        <v>51269</v>
      </c>
      <c r="G4" s="166"/>
      <c r="H4" s="167"/>
    </row>
    <row r="5" spans="1:8" x14ac:dyDescent="0.2">
      <c r="A5" s="148" t="s">
        <v>517</v>
      </c>
      <c r="B5" s="153"/>
      <c r="C5" s="154"/>
      <c r="D5" s="155">
        <v>51302</v>
      </c>
      <c r="E5" s="156"/>
      <c r="F5" s="157">
        <v>117234</v>
      </c>
      <c r="G5" s="158"/>
      <c r="H5" s="159"/>
    </row>
    <row r="6" spans="1:8" x14ac:dyDescent="0.2">
      <c r="A6" s="160"/>
      <c r="B6" s="161"/>
      <c r="C6" s="162"/>
      <c r="D6" s="163">
        <v>46192</v>
      </c>
      <c r="E6" s="164"/>
      <c r="F6" s="165">
        <v>59796</v>
      </c>
      <c r="G6" s="166"/>
      <c r="H6" s="167"/>
    </row>
    <row r="7" spans="1:8" x14ac:dyDescent="0.2">
      <c r="A7" s="148" t="s">
        <v>518</v>
      </c>
      <c r="B7" s="153"/>
      <c r="C7" s="154"/>
      <c r="D7" s="155">
        <v>59797</v>
      </c>
      <c r="E7" s="156"/>
      <c r="F7" s="157">
        <v>97758</v>
      </c>
      <c r="G7" s="158"/>
      <c r="H7" s="159"/>
    </row>
    <row r="8" spans="1:8" x14ac:dyDescent="0.2">
      <c r="A8" s="160"/>
      <c r="B8" s="161"/>
      <c r="C8" s="162"/>
      <c r="D8" s="163">
        <v>54239</v>
      </c>
      <c r="E8" s="164"/>
      <c r="F8" s="165">
        <v>45946</v>
      </c>
      <c r="G8" s="166"/>
      <c r="H8" s="167"/>
    </row>
    <row r="9" spans="1:8" x14ac:dyDescent="0.2">
      <c r="A9" s="148" t="s">
        <v>519</v>
      </c>
      <c r="B9" s="153"/>
      <c r="C9" s="154"/>
      <c r="D9" s="155">
        <v>21133</v>
      </c>
      <c r="E9" s="156"/>
      <c r="F9" s="157">
        <v>91338</v>
      </c>
      <c r="G9" s="158"/>
      <c r="H9" s="159"/>
    </row>
    <row r="10" spans="1:8" x14ac:dyDescent="0.2">
      <c r="A10" s="160"/>
      <c r="B10" s="161"/>
      <c r="C10" s="162"/>
      <c r="D10" s="163">
        <v>15143</v>
      </c>
      <c r="E10" s="164"/>
      <c r="F10" s="165">
        <v>43989</v>
      </c>
      <c r="G10" s="166"/>
      <c r="H10" s="167"/>
    </row>
    <row r="11" spans="1:8" x14ac:dyDescent="0.2">
      <c r="A11" s="148" t="s">
        <v>520</v>
      </c>
      <c r="B11" s="153"/>
      <c r="C11" s="154"/>
      <c r="D11" s="155">
        <v>19256</v>
      </c>
      <c r="E11" s="156"/>
      <c r="F11" s="157">
        <v>103975</v>
      </c>
      <c r="G11" s="158"/>
      <c r="H11" s="159"/>
    </row>
    <row r="12" spans="1:8" x14ac:dyDescent="0.2">
      <c r="A12" s="160"/>
      <c r="B12" s="161"/>
      <c r="C12" s="168"/>
      <c r="D12" s="163">
        <v>14792</v>
      </c>
      <c r="E12" s="164"/>
      <c r="F12" s="165">
        <v>52698</v>
      </c>
      <c r="G12" s="166"/>
      <c r="H12" s="167"/>
    </row>
    <row r="13" spans="1:8" x14ac:dyDescent="0.2">
      <c r="A13" s="148"/>
      <c r="B13" s="153"/>
      <c r="C13" s="169"/>
      <c r="D13" s="170">
        <v>36786</v>
      </c>
      <c r="E13" s="171"/>
      <c r="F13" s="172">
        <v>102739</v>
      </c>
      <c r="G13" s="173"/>
      <c r="H13" s="159"/>
    </row>
    <row r="14" spans="1:8" x14ac:dyDescent="0.2">
      <c r="A14" s="160"/>
      <c r="B14" s="161"/>
      <c r="C14" s="162"/>
      <c r="D14" s="163">
        <v>30410</v>
      </c>
      <c r="E14" s="164"/>
      <c r="F14" s="165">
        <v>50740</v>
      </c>
      <c r="G14" s="166"/>
      <c r="H14" s="167"/>
    </row>
    <row r="17" spans="1:11" x14ac:dyDescent="0.2">
      <c r="A17" s="144" t="s">
        <v>51</v>
      </c>
    </row>
    <row r="18" spans="1:11" x14ac:dyDescent="0.2">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2">
      <c r="A19" s="174" t="s">
        <v>52</v>
      </c>
      <c r="B19" s="174">
        <f>ROUND(VALUE(SUBSTITUTE(実質収支比率等に係る経年分析!F$48,"▲","-")),2)</f>
        <v>0.87</v>
      </c>
      <c r="C19" s="174">
        <f>ROUND(VALUE(SUBSTITUTE(実質収支比率等に係る経年分析!G$48,"▲","-")),2)</f>
        <v>1.65</v>
      </c>
      <c r="D19" s="174">
        <f>ROUND(VALUE(SUBSTITUTE(実質収支比率等に係る経年分析!H$48,"▲","-")),2)</f>
        <v>5.16</v>
      </c>
      <c r="E19" s="174">
        <f>ROUND(VALUE(SUBSTITUTE(実質収支比率等に係る経年分析!I$48,"▲","-")),2)</f>
        <v>4.6500000000000004</v>
      </c>
      <c r="F19" s="174">
        <f>ROUND(VALUE(SUBSTITUTE(実質収支比率等に係る経年分析!J$48,"▲","-")),2)</f>
        <v>4.74</v>
      </c>
    </row>
    <row r="20" spans="1:11" x14ac:dyDescent="0.2">
      <c r="A20" s="174" t="s">
        <v>53</v>
      </c>
      <c r="B20" s="174">
        <f>ROUND(VALUE(SUBSTITUTE(実質収支比率等に係る経年分析!F$47,"▲","-")),2)</f>
        <v>46.64</v>
      </c>
      <c r="C20" s="174">
        <f>ROUND(VALUE(SUBSTITUTE(実質収支比率等に係る経年分析!G$47,"▲","-")),2)</f>
        <v>41.49</v>
      </c>
      <c r="D20" s="174">
        <f>ROUND(VALUE(SUBSTITUTE(実質収支比率等に係る経年分析!H$47,"▲","-")),2)</f>
        <v>39.71</v>
      </c>
      <c r="E20" s="174">
        <f>ROUND(VALUE(SUBSTITUTE(実質収支比率等に係る経年分析!I$47,"▲","-")),2)</f>
        <v>41.71</v>
      </c>
      <c r="F20" s="174">
        <f>ROUND(VALUE(SUBSTITUTE(実質収支比率等に係る経年分析!J$47,"▲","-")),2)</f>
        <v>45.25</v>
      </c>
    </row>
    <row r="21" spans="1:11" x14ac:dyDescent="0.2">
      <c r="A21" s="174" t="s">
        <v>54</v>
      </c>
      <c r="B21" s="174">
        <f>IF(ISNUMBER(VALUE(SUBSTITUTE(実質収支比率等に係る経年分析!F$49,"▲","-"))),ROUND(VALUE(SUBSTITUTE(実質収支比率等に係る経年分析!F$49,"▲","-")),2),NA())</f>
        <v>-7.08</v>
      </c>
      <c r="C21" s="174">
        <f>IF(ISNUMBER(VALUE(SUBSTITUTE(実質収支比率等に係る経年分析!G$49,"▲","-"))),ROUND(VALUE(SUBSTITUTE(実質収支比率等に係る経年分析!G$49,"▲","-")),2),NA())</f>
        <v>-2.99</v>
      </c>
      <c r="D21" s="174">
        <f>IF(ISNUMBER(VALUE(SUBSTITUTE(実質収支比率等に係る経年分析!H$49,"▲","-"))),ROUND(VALUE(SUBSTITUTE(実質収支比率等に係る経年分析!H$49,"▲","-")),2),NA())</f>
        <v>4.4000000000000004</v>
      </c>
      <c r="E21" s="174">
        <f>IF(ISNUMBER(VALUE(SUBSTITUTE(実質収支比率等に係る経年分析!I$49,"▲","-"))),ROUND(VALUE(SUBSTITUTE(実質収支比率等に係る経年分析!I$49,"▲","-")),2),NA())</f>
        <v>2.12</v>
      </c>
      <c r="F21" s="174">
        <f>IF(ISNUMBER(VALUE(SUBSTITUTE(実質収支比率等に係る経年分析!J$49,"▲","-"))),ROUND(VALUE(SUBSTITUTE(実質収支比率等に係る経年分析!J$49,"▲","-")),2),NA())</f>
        <v>2.38</v>
      </c>
    </row>
    <row r="24" spans="1:11" x14ac:dyDescent="0.2">
      <c r="A24" s="144" t="s">
        <v>55</v>
      </c>
    </row>
    <row r="25" spans="1:11" x14ac:dyDescent="0.2">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2">
      <c r="A26" s="175"/>
      <c r="B26" s="175" t="s">
        <v>56</v>
      </c>
      <c r="C26" s="175" t="s">
        <v>57</v>
      </c>
      <c r="D26" s="175" t="s">
        <v>56</v>
      </c>
      <c r="E26" s="175" t="s">
        <v>57</v>
      </c>
      <c r="F26" s="175" t="s">
        <v>56</v>
      </c>
      <c r="G26" s="175" t="s">
        <v>57</v>
      </c>
      <c r="H26" s="175" t="s">
        <v>56</v>
      </c>
      <c r="I26" s="175" t="s">
        <v>57</v>
      </c>
      <c r="J26" s="175" t="s">
        <v>56</v>
      </c>
      <c r="K26" s="175" t="s">
        <v>57</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0.84</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2">
      <c r="A31" s="175" t="e">
        <f>IF(連結実質赤字比率に係る赤字・黒字の構成分析!C$39="",NA(),連結実質赤字比率に係る赤字・黒字の構成分析!C$39)</f>
        <v>#N/A</v>
      </c>
      <c r="B31" s="175" t="e">
        <f>IF(ROUND(VALUE(SUBSTITUTE(連結実質赤字比率に係る赤字・黒字の構成分析!F$39,"▲", "-")), 2) &lt; 0, ABS(ROUND(VALUE(SUBSTITUTE(連結実質赤字比率に係る赤字・黒字の構成分析!F$39,"▲", "-")), 2)), NA())</f>
        <v>#VALUE!</v>
      </c>
      <c r="C31" s="175" t="e">
        <f>IF(ROUND(VALUE(SUBSTITUTE(連結実質赤字比率に係る赤字・黒字の構成分析!F$39,"▲", "-")), 2) &gt;= 0, ABS(ROUND(VALUE(SUBSTITUTE(連結実質赤字比率に係る赤字・黒字の構成分析!F$39,"▲", "-")), 2)), NA())</f>
        <v>#VALUE!</v>
      </c>
      <c r="D31" s="175" t="e">
        <f>IF(ROUND(VALUE(SUBSTITUTE(連結実質赤字比率に係る赤字・黒字の構成分析!G$39,"▲", "-")), 2) &lt; 0, ABS(ROUND(VALUE(SUBSTITUTE(連結実質赤字比率に係る赤字・黒字の構成分析!G$39,"▲", "-")), 2)), NA())</f>
        <v>#VALUE!</v>
      </c>
      <c r="E31" s="175" t="e">
        <f>IF(ROUND(VALUE(SUBSTITUTE(連結実質赤字比率に係る赤字・黒字の構成分析!G$39,"▲", "-")), 2) &gt;= 0, ABS(ROUND(VALUE(SUBSTITUTE(連結実質赤字比率に係る赤字・黒字の構成分析!G$39,"▲", "-")), 2)), NA())</f>
        <v>#VALUE!</v>
      </c>
      <c r="F31" s="175" t="e">
        <f>IF(ROUND(VALUE(SUBSTITUTE(連結実質赤字比率に係る赤字・黒字の構成分析!H$39,"▲", "-")), 2) &lt; 0, ABS(ROUND(VALUE(SUBSTITUTE(連結実質赤字比率に係る赤字・黒字の構成分析!H$39,"▲", "-")), 2)), NA())</f>
        <v>#VALUE!</v>
      </c>
      <c r="G31" s="175" t="e">
        <f>IF(ROUND(VALUE(SUBSTITUTE(連結実質赤字比率に係る赤字・黒字の構成分析!H$39,"▲", "-")), 2) &gt;= 0, ABS(ROUND(VALUE(SUBSTITUTE(連結実質赤字比率に係る赤字・黒字の構成分析!H$39,"▲", "-")), 2)), NA())</f>
        <v>#VALUE!</v>
      </c>
      <c r="H31" s="175" t="e">
        <f>IF(ROUND(VALUE(SUBSTITUTE(連結実質赤字比率に係る赤字・黒字の構成分析!I$39,"▲", "-")), 2) &lt; 0, ABS(ROUND(VALUE(SUBSTITUTE(連結実質赤字比率に係る赤字・黒字の構成分析!I$39,"▲", "-")), 2)), NA())</f>
        <v>#VALUE!</v>
      </c>
      <c r="I31" s="175" t="e">
        <f>IF(ROUND(VALUE(SUBSTITUTE(連結実質赤字比率に係る赤字・黒字の構成分析!I$39,"▲", "-")), 2) &gt;= 0, ABS(ROUND(VALUE(SUBSTITUTE(連結実質赤字比率に係る赤字・黒字の構成分析!I$39,"▲", "-")), 2)), NA())</f>
        <v>#VALUE!</v>
      </c>
      <c r="J31" s="175" t="e">
        <f>IF(ROUND(VALUE(SUBSTITUTE(連結実質赤字比率に係る赤字・黒字の構成分析!J$39,"▲", "-")), 2) &lt; 0, ABS(ROUND(VALUE(SUBSTITUTE(連結実質赤字比率に係る赤字・黒字の構成分析!J$39,"▲", "-")), 2)), NA())</f>
        <v>#VALUE!</v>
      </c>
      <c r="K31" s="175" t="e">
        <f>IF(ROUND(VALUE(SUBSTITUTE(連結実質赤字比率に係る赤字・黒字の構成分析!J$39,"▲", "-")), 2) &gt;= 0, ABS(ROUND(VALUE(SUBSTITUTE(連結実質赤字比率に係る赤字・黒字の構成分析!J$39,"▲", "-")), 2)), NA())</f>
        <v>#VALUE!</v>
      </c>
    </row>
    <row r="32" spans="1:11" x14ac:dyDescent="0.2">
      <c r="A32" s="175" t="str">
        <f>IF(連結実質赤字比率に係る赤字・黒字の構成分析!C$38="",NA(),連結実質赤字比率に係る赤字・黒字の構成分析!C$38)</f>
        <v>下水道事業会計</v>
      </c>
      <c r="B32" s="175" t="e">
        <f>IF(ROUND(VALUE(SUBSTITUTE(連結実質赤字比率に係る赤字・黒字の構成分析!F$38,"▲", "-")), 2) &lt; 0, ABS(ROUND(VALUE(SUBSTITUTE(連結実質赤字比率に係る赤字・黒字の構成分析!F$38,"▲", "-")), 2)), NA())</f>
        <v>#VALUE!</v>
      </c>
      <c r="C32" s="175" t="e">
        <f>IF(ROUND(VALUE(SUBSTITUTE(連結実質赤字比率に係る赤字・黒字の構成分析!F$38,"▲", "-")), 2) &gt;= 0, ABS(ROUND(VALUE(SUBSTITUTE(連結実質赤字比率に係る赤字・黒字の構成分析!F$38,"▲", "-")), 2)), NA())</f>
        <v>#VALUE!</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0.09</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0.08</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0.02</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0.21</v>
      </c>
    </row>
    <row r="33" spans="1:16" x14ac:dyDescent="0.2">
      <c r="A33" s="175" t="str">
        <f>IF(連結実質赤字比率に係る赤字・黒字の構成分析!C$37="",NA(),連結実質赤字比率に係る赤字・黒字の構成分析!C$37)</f>
        <v>後期高齢者医療特別会計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0.19</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0.21</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0.19</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0.32</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0.28000000000000003</v>
      </c>
    </row>
    <row r="34" spans="1:16" x14ac:dyDescent="0.2">
      <c r="A34" s="175" t="str">
        <f>IF(連結実質赤字比率に係る赤字・黒字の構成分析!C$36="",NA(),連結実質赤字比率に係る赤字・黒字の構成分析!C$36)</f>
        <v>介護保険特別会計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0.44</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1.18</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1.97</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1.1200000000000001</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0.33</v>
      </c>
    </row>
    <row r="35" spans="1:16" x14ac:dyDescent="0.2">
      <c r="A35" s="175" t="str">
        <f>IF(連結実質赤字比率に係る赤字・黒字の構成分析!C$35="",NA(),連結実質赤字比率に係る赤字・黒字の構成分析!C$35)</f>
        <v>国民健康保険特別会計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0.4</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0.42</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0.59</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0.83</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0.72</v>
      </c>
    </row>
    <row r="36" spans="1:16" x14ac:dyDescent="0.2">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0.87</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1.65</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5.15</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4.6500000000000004</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4.7300000000000004</v>
      </c>
    </row>
    <row r="39" spans="1:16" x14ac:dyDescent="0.2">
      <c r="A39" s="144" t="s">
        <v>58</v>
      </c>
    </row>
    <row r="40" spans="1:16" x14ac:dyDescent="0.2">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2">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2">
      <c r="A42" s="176" t="s">
        <v>61</v>
      </c>
      <c r="B42" s="176"/>
      <c r="C42" s="176"/>
      <c r="D42" s="176">
        <f>'実質公債費比率（分子）の構造'!K$52</f>
        <v>406</v>
      </c>
      <c r="E42" s="176"/>
      <c r="F42" s="176"/>
      <c r="G42" s="176">
        <f>'実質公債費比率（分子）の構造'!L$52</f>
        <v>405</v>
      </c>
      <c r="H42" s="176"/>
      <c r="I42" s="176"/>
      <c r="J42" s="176">
        <f>'実質公債費比率（分子）の構造'!M$52</f>
        <v>402</v>
      </c>
      <c r="K42" s="176"/>
      <c r="L42" s="176"/>
      <c r="M42" s="176">
        <f>'実質公債費比率（分子）の構造'!N$52</f>
        <v>398</v>
      </c>
      <c r="N42" s="176"/>
      <c r="O42" s="176"/>
      <c r="P42" s="176">
        <f>'実質公債費比率（分子）の構造'!O$52</f>
        <v>385</v>
      </c>
    </row>
    <row r="43" spans="1:16" x14ac:dyDescent="0.2">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62</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2">
      <c r="A45" s="176" t="s">
        <v>63</v>
      </c>
      <c r="B45" s="176">
        <f>'実質公債費比率（分子）の構造'!K$49</f>
        <v>0</v>
      </c>
      <c r="C45" s="176"/>
      <c r="D45" s="176"/>
      <c r="E45" s="176">
        <f>'実質公債費比率（分子）の構造'!L$49</f>
        <v>0</v>
      </c>
      <c r="F45" s="176"/>
      <c r="G45" s="176"/>
      <c r="H45" s="176">
        <f>'実質公債費比率（分子）の構造'!M$49</f>
        <v>0</v>
      </c>
      <c r="I45" s="176"/>
      <c r="J45" s="176"/>
      <c r="K45" s="176">
        <f>'実質公債費比率（分子）の構造'!N$49</f>
        <v>5</v>
      </c>
      <c r="L45" s="176"/>
      <c r="M45" s="176"/>
      <c r="N45" s="176">
        <f>'実質公債費比率（分子）の構造'!O$49</f>
        <v>10</v>
      </c>
      <c r="O45" s="176"/>
      <c r="P45" s="176"/>
    </row>
    <row r="46" spans="1:16" x14ac:dyDescent="0.2">
      <c r="A46" s="176" t="s">
        <v>64</v>
      </c>
      <c r="B46" s="176">
        <f>'実質公債費比率（分子）の構造'!K$48</f>
        <v>157</v>
      </c>
      <c r="C46" s="176"/>
      <c r="D46" s="176"/>
      <c r="E46" s="176">
        <f>'実質公債費比率（分子）の構造'!L$48</f>
        <v>120</v>
      </c>
      <c r="F46" s="176"/>
      <c r="G46" s="176"/>
      <c r="H46" s="176">
        <f>'実質公債費比率（分子）の構造'!M$48</f>
        <v>109</v>
      </c>
      <c r="I46" s="176"/>
      <c r="J46" s="176"/>
      <c r="K46" s="176">
        <f>'実質公債費比率（分子）の構造'!N$48</f>
        <v>98</v>
      </c>
      <c r="L46" s="176"/>
      <c r="M46" s="176"/>
      <c r="N46" s="176">
        <f>'実質公債費比率（分子）の構造'!O$48</f>
        <v>100</v>
      </c>
      <c r="O46" s="176"/>
      <c r="P46" s="176"/>
    </row>
    <row r="47" spans="1:16" x14ac:dyDescent="0.2">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66</v>
      </c>
      <c r="B49" s="176">
        <f>'実質公債費比率（分子）の構造'!K$45</f>
        <v>435</v>
      </c>
      <c r="C49" s="176"/>
      <c r="D49" s="176"/>
      <c r="E49" s="176">
        <f>'実質公債費比率（分子）の構造'!L$45</f>
        <v>431</v>
      </c>
      <c r="F49" s="176"/>
      <c r="G49" s="176"/>
      <c r="H49" s="176">
        <f>'実質公債費比率（分子）の構造'!M$45</f>
        <v>440</v>
      </c>
      <c r="I49" s="176"/>
      <c r="J49" s="176"/>
      <c r="K49" s="176">
        <f>'実質公債費比率（分子）の構造'!N$45</f>
        <v>417</v>
      </c>
      <c r="L49" s="176"/>
      <c r="M49" s="176"/>
      <c r="N49" s="176">
        <f>'実質公債費比率（分子）の構造'!O$45</f>
        <v>407</v>
      </c>
      <c r="O49" s="176"/>
      <c r="P49" s="176"/>
    </row>
    <row r="50" spans="1:16" x14ac:dyDescent="0.2">
      <c r="A50" s="176" t="s">
        <v>67</v>
      </c>
      <c r="B50" s="176" t="e">
        <f>NA()</f>
        <v>#N/A</v>
      </c>
      <c r="C50" s="176">
        <f>IF(ISNUMBER('実質公債費比率（分子）の構造'!K$53),'実質公債費比率（分子）の構造'!K$53,NA())</f>
        <v>186</v>
      </c>
      <c r="D50" s="176" t="e">
        <f>NA()</f>
        <v>#N/A</v>
      </c>
      <c r="E50" s="176" t="e">
        <f>NA()</f>
        <v>#N/A</v>
      </c>
      <c r="F50" s="176">
        <f>IF(ISNUMBER('実質公債費比率（分子）の構造'!L$53),'実質公債費比率（分子）の構造'!L$53,NA())</f>
        <v>146</v>
      </c>
      <c r="G50" s="176" t="e">
        <f>NA()</f>
        <v>#N/A</v>
      </c>
      <c r="H50" s="176" t="e">
        <f>NA()</f>
        <v>#N/A</v>
      </c>
      <c r="I50" s="176">
        <f>IF(ISNUMBER('実質公債費比率（分子）の構造'!M$53),'実質公債費比率（分子）の構造'!M$53,NA())</f>
        <v>147</v>
      </c>
      <c r="J50" s="176" t="e">
        <f>NA()</f>
        <v>#N/A</v>
      </c>
      <c r="K50" s="176" t="e">
        <f>NA()</f>
        <v>#N/A</v>
      </c>
      <c r="L50" s="176">
        <f>IF(ISNUMBER('実質公債費比率（分子）の構造'!N$53),'実質公債費比率（分子）の構造'!N$53,NA())</f>
        <v>122</v>
      </c>
      <c r="M50" s="176" t="e">
        <f>NA()</f>
        <v>#N/A</v>
      </c>
      <c r="N50" s="176" t="e">
        <f>NA()</f>
        <v>#N/A</v>
      </c>
      <c r="O50" s="176">
        <f>IF(ISNUMBER('実質公債費比率（分子）の構造'!O$53),'実質公債費比率（分子）の構造'!O$53,NA())</f>
        <v>132</v>
      </c>
      <c r="P50" s="176" t="e">
        <f>NA()</f>
        <v>#N/A</v>
      </c>
    </row>
    <row r="53" spans="1:16" x14ac:dyDescent="0.2">
      <c r="A53" s="144" t="s">
        <v>68</v>
      </c>
    </row>
    <row r="54" spans="1:16" x14ac:dyDescent="0.2">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2">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2">
      <c r="A56" s="175" t="s">
        <v>43</v>
      </c>
      <c r="B56" s="175"/>
      <c r="C56" s="175"/>
      <c r="D56" s="175">
        <f>'将来負担比率（分子）の構造'!I$52</f>
        <v>4491</v>
      </c>
      <c r="E56" s="175"/>
      <c r="F56" s="175"/>
      <c r="G56" s="175">
        <f>'将来負担比率（分子）の構造'!J$52</f>
        <v>4184</v>
      </c>
      <c r="H56" s="175"/>
      <c r="I56" s="175"/>
      <c r="J56" s="175">
        <f>'将来負担比率（分子）の構造'!K$52</f>
        <v>4183</v>
      </c>
      <c r="K56" s="175"/>
      <c r="L56" s="175"/>
      <c r="M56" s="175">
        <f>'将来負担比率（分子）の構造'!L$52</f>
        <v>3954</v>
      </c>
      <c r="N56" s="175"/>
      <c r="O56" s="175"/>
      <c r="P56" s="175">
        <f>'将来負担比率（分子）の構造'!M$52</f>
        <v>3818</v>
      </c>
    </row>
    <row r="57" spans="1:16" x14ac:dyDescent="0.2">
      <c r="A57" s="175" t="s">
        <v>42</v>
      </c>
      <c r="B57" s="175"/>
      <c r="C57" s="175"/>
      <c r="D57" s="175" t="str">
        <f>'将来負担比率（分子）の構造'!I$51</f>
        <v>-</v>
      </c>
      <c r="E57" s="175"/>
      <c r="F57" s="175"/>
      <c r="G57" s="175" t="str">
        <f>'将来負担比率（分子）の構造'!J$51</f>
        <v>-</v>
      </c>
      <c r="H57" s="175"/>
      <c r="I57" s="175"/>
      <c r="J57" s="175" t="str">
        <f>'将来負担比率（分子）の構造'!K$51</f>
        <v>-</v>
      </c>
      <c r="K57" s="175"/>
      <c r="L57" s="175"/>
      <c r="M57" s="175" t="str">
        <f>'将来負担比率（分子）の構造'!L$51</f>
        <v>-</v>
      </c>
      <c r="N57" s="175"/>
      <c r="O57" s="175"/>
      <c r="P57" s="175" t="str">
        <f>'将来負担比率（分子）の構造'!M$51</f>
        <v>-</v>
      </c>
    </row>
    <row r="58" spans="1:16" x14ac:dyDescent="0.2">
      <c r="A58" s="175" t="s">
        <v>41</v>
      </c>
      <c r="B58" s="175"/>
      <c r="C58" s="175"/>
      <c r="D58" s="175">
        <f>'将来負担比率（分子）の構造'!I$50</f>
        <v>3202</v>
      </c>
      <c r="E58" s="175"/>
      <c r="F58" s="175"/>
      <c r="G58" s="175">
        <f>'将来負担比率（分子）の構造'!J$50</f>
        <v>2907</v>
      </c>
      <c r="H58" s="175"/>
      <c r="I58" s="175"/>
      <c r="J58" s="175">
        <f>'将来負担比率（分子）の構造'!K$50</f>
        <v>2832</v>
      </c>
      <c r="K58" s="175"/>
      <c r="L58" s="175"/>
      <c r="M58" s="175">
        <f>'将来負担比率（分子）の構造'!L$50</f>
        <v>3454</v>
      </c>
      <c r="N58" s="175"/>
      <c r="O58" s="175"/>
      <c r="P58" s="175">
        <f>'将来負担比率（分子）の構造'!M$50</f>
        <v>3768</v>
      </c>
    </row>
    <row r="59" spans="1:16" x14ac:dyDescent="0.2">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35</v>
      </c>
      <c r="B62" s="175">
        <f>'将来負担比率（分子）の構造'!I$45</f>
        <v>912</v>
      </c>
      <c r="C62" s="175"/>
      <c r="D62" s="175"/>
      <c r="E62" s="175">
        <f>'将来負担比率（分子）の構造'!J$45</f>
        <v>849</v>
      </c>
      <c r="F62" s="175"/>
      <c r="G62" s="175"/>
      <c r="H62" s="175">
        <f>'将来負担比率（分子）の構造'!K$45</f>
        <v>862</v>
      </c>
      <c r="I62" s="175"/>
      <c r="J62" s="175"/>
      <c r="K62" s="175">
        <f>'将来負担比率（分子）の構造'!L$45</f>
        <v>872</v>
      </c>
      <c r="L62" s="175"/>
      <c r="M62" s="175"/>
      <c r="N62" s="175">
        <f>'将来負担比率（分子）の構造'!M$45</f>
        <v>861</v>
      </c>
      <c r="O62" s="175"/>
      <c r="P62" s="175"/>
    </row>
    <row r="63" spans="1:16" x14ac:dyDescent="0.2">
      <c r="A63" s="175" t="s">
        <v>34</v>
      </c>
      <c r="B63" s="175">
        <f>'将来負担比率（分子）の構造'!I$44</f>
        <v>3</v>
      </c>
      <c r="C63" s="175"/>
      <c r="D63" s="175"/>
      <c r="E63" s="175">
        <f>'将来負担比率（分子）の構造'!J$44</f>
        <v>55</v>
      </c>
      <c r="F63" s="175"/>
      <c r="G63" s="175"/>
      <c r="H63" s="175">
        <f>'将来負担比率（分子）の構造'!K$44</f>
        <v>146</v>
      </c>
      <c r="I63" s="175"/>
      <c r="J63" s="175"/>
      <c r="K63" s="175">
        <f>'将来負担比率（分子）の構造'!L$44</f>
        <v>145</v>
      </c>
      <c r="L63" s="175"/>
      <c r="M63" s="175"/>
      <c r="N63" s="175">
        <f>'将来負担比率（分子）の構造'!M$44</f>
        <v>145</v>
      </c>
      <c r="O63" s="175"/>
      <c r="P63" s="175"/>
    </row>
    <row r="64" spans="1:16" x14ac:dyDescent="0.2">
      <c r="A64" s="175" t="s">
        <v>33</v>
      </c>
      <c r="B64" s="175">
        <f>'将来負担比率（分子）の構造'!I$43</f>
        <v>1153</v>
      </c>
      <c r="C64" s="175"/>
      <c r="D64" s="175"/>
      <c r="E64" s="175">
        <f>'将来負担比率（分子）の構造'!J$43</f>
        <v>1041</v>
      </c>
      <c r="F64" s="175"/>
      <c r="G64" s="175"/>
      <c r="H64" s="175">
        <f>'将来負担比率（分子）の構造'!K$43</f>
        <v>833</v>
      </c>
      <c r="I64" s="175"/>
      <c r="J64" s="175"/>
      <c r="K64" s="175">
        <f>'将来負担比率（分子）の構造'!L$43</f>
        <v>641</v>
      </c>
      <c r="L64" s="175"/>
      <c r="M64" s="175"/>
      <c r="N64" s="175">
        <f>'将来負担比率（分子）の構造'!M$43</f>
        <v>615</v>
      </c>
      <c r="O64" s="175"/>
      <c r="P64" s="175"/>
    </row>
    <row r="65" spans="1:16" x14ac:dyDescent="0.2">
      <c r="A65" s="175" t="s">
        <v>32</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2">
      <c r="A66" s="175" t="s">
        <v>31</v>
      </c>
      <c r="B66" s="175">
        <f>'将来負担比率（分子）の構造'!I$41</f>
        <v>4229</v>
      </c>
      <c r="C66" s="175"/>
      <c r="D66" s="175"/>
      <c r="E66" s="175">
        <f>'将来負担比率（分子）の構造'!J$41</f>
        <v>4319</v>
      </c>
      <c r="F66" s="175"/>
      <c r="G66" s="175"/>
      <c r="H66" s="175">
        <f>'将来負担比率（分子）の構造'!K$41</f>
        <v>4417</v>
      </c>
      <c r="I66" s="175"/>
      <c r="J66" s="175"/>
      <c r="K66" s="175">
        <f>'将来負担比率（分子）の構造'!L$41</f>
        <v>4211</v>
      </c>
      <c r="L66" s="175"/>
      <c r="M66" s="175"/>
      <c r="N66" s="175">
        <f>'将来負担比率（分子）の構造'!M$41</f>
        <v>3985</v>
      </c>
      <c r="O66" s="175"/>
      <c r="P66" s="175"/>
    </row>
    <row r="67" spans="1:16" x14ac:dyDescent="0.2">
      <c r="A67" s="175" t="s">
        <v>71</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72</v>
      </c>
      <c r="B70" s="177"/>
      <c r="C70" s="177"/>
      <c r="D70" s="177"/>
      <c r="E70" s="177"/>
      <c r="F70" s="177"/>
    </row>
    <row r="71" spans="1:16" x14ac:dyDescent="0.2">
      <c r="A71" s="178"/>
      <c r="B71" s="178" t="str">
        <f>基金残高に係る経年分析!F54</f>
        <v>R03</v>
      </c>
      <c r="C71" s="178" t="str">
        <f>基金残高に係る経年分析!G54</f>
        <v>R04</v>
      </c>
      <c r="D71" s="178" t="str">
        <f>基金残高に係る経年分析!H54</f>
        <v>R05</v>
      </c>
    </row>
    <row r="72" spans="1:16" x14ac:dyDescent="0.2">
      <c r="A72" s="178" t="s">
        <v>73</v>
      </c>
      <c r="B72" s="179">
        <f>基金残高に係る経年分析!F55</f>
        <v>1397</v>
      </c>
      <c r="C72" s="179">
        <f>基金残高に係る経年分析!G55</f>
        <v>1488</v>
      </c>
      <c r="D72" s="179">
        <f>基金残高に係る経年分析!H55</f>
        <v>1572</v>
      </c>
    </row>
    <row r="73" spans="1:16" x14ac:dyDescent="0.2">
      <c r="A73" s="178" t="s">
        <v>74</v>
      </c>
      <c r="B73" s="179">
        <f>基金残高に係る経年分析!F56</f>
        <v>8</v>
      </c>
      <c r="C73" s="179">
        <f>基金残高に係る経年分析!G56</f>
        <v>136</v>
      </c>
      <c r="D73" s="179">
        <f>基金残高に係る経年分析!H56</f>
        <v>154</v>
      </c>
    </row>
    <row r="74" spans="1:16" x14ac:dyDescent="0.2">
      <c r="A74" s="178" t="s">
        <v>75</v>
      </c>
      <c r="B74" s="179">
        <f>基金残高に係る経年分析!F57</f>
        <v>1107</v>
      </c>
      <c r="C74" s="179">
        <f>基金残高に係る経年分析!G57</f>
        <v>1471</v>
      </c>
      <c r="D74" s="179">
        <f>基金残高に係る経年分析!H57</f>
        <v>1669</v>
      </c>
    </row>
  </sheetData>
  <sheetProtection algorithmName="SHA-512" hashValue="MHbGdR2yq5ZtqfagtN3Oqo0fwXO5l7wF4OSLo90aGSGzgkucVqKriX3sQEub44pePp+V32HEMRT4qYRpPMIF/w==" saltValue="7wXghE7mzYQthXv9XvIoy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202</v>
      </c>
      <c r="DI1" s="603"/>
      <c r="DJ1" s="603"/>
      <c r="DK1" s="603"/>
      <c r="DL1" s="603"/>
      <c r="DM1" s="603"/>
      <c r="DN1" s="604"/>
      <c r="DO1" s="214"/>
      <c r="DP1" s="602" t="s">
        <v>203</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x14ac:dyDescent="0.2">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1387695</v>
      </c>
      <c r="S5" s="613"/>
      <c r="T5" s="613"/>
      <c r="U5" s="613"/>
      <c r="V5" s="613"/>
      <c r="W5" s="613"/>
      <c r="X5" s="613"/>
      <c r="Y5" s="614"/>
      <c r="Z5" s="615">
        <v>21.8</v>
      </c>
      <c r="AA5" s="615"/>
      <c r="AB5" s="615"/>
      <c r="AC5" s="615"/>
      <c r="AD5" s="616">
        <v>1387695</v>
      </c>
      <c r="AE5" s="616"/>
      <c r="AF5" s="616"/>
      <c r="AG5" s="616"/>
      <c r="AH5" s="616"/>
      <c r="AI5" s="616"/>
      <c r="AJ5" s="616"/>
      <c r="AK5" s="616"/>
      <c r="AL5" s="617">
        <v>39.799999999999997</v>
      </c>
      <c r="AM5" s="618"/>
      <c r="AN5" s="618"/>
      <c r="AO5" s="619"/>
      <c r="AP5" s="609" t="s">
        <v>216</v>
      </c>
      <c r="AQ5" s="610"/>
      <c r="AR5" s="610"/>
      <c r="AS5" s="610"/>
      <c r="AT5" s="610"/>
      <c r="AU5" s="610"/>
      <c r="AV5" s="610"/>
      <c r="AW5" s="610"/>
      <c r="AX5" s="610"/>
      <c r="AY5" s="610"/>
      <c r="AZ5" s="610"/>
      <c r="BA5" s="610"/>
      <c r="BB5" s="610"/>
      <c r="BC5" s="610"/>
      <c r="BD5" s="610"/>
      <c r="BE5" s="610"/>
      <c r="BF5" s="611"/>
      <c r="BG5" s="623">
        <v>1386943</v>
      </c>
      <c r="BH5" s="624"/>
      <c r="BI5" s="624"/>
      <c r="BJ5" s="624"/>
      <c r="BK5" s="624"/>
      <c r="BL5" s="624"/>
      <c r="BM5" s="624"/>
      <c r="BN5" s="625"/>
      <c r="BO5" s="626">
        <v>99.9</v>
      </c>
      <c r="BP5" s="626"/>
      <c r="BQ5" s="626"/>
      <c r="BR5" s="626"/>
      <c r="BS5" s="627" t="s">
        <v>122</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34481</v>
      </c>
      <c r="S6" s="624"/>
      <c r="T6" s="624"/>
      <c r="U6" s="624"/>
      <c r="V6" s="624"/>
      <c r="W6" s="624"/>
      <c r="X6" s="624"/>
      <c r="Y6" s="625"/>
      <c r="Z6" s="626">
        <v>0.5</v>
      </c>
      <c r="AA6" s="626"/>
      <c r="AB6" s="626"/>
      <c r="AC6" s="626"/>
      <c r="AD6" s="627">
        <v>34481</v>
      </c>
      <c r="AE6" s="627"/>
      <c r="AF6" s="627"/>
      <c r="AG6" s="627"/>
      <c r="AH6" s="627"/>
      <c r="AI6" s="627"/>
      <c r="AJ6" s="627"/>
      <c r="AK6" s="627"/>
      <c r="AL6" s="628">
        <v>1</v>
      </c>
      <c r="AM6" s="629"/>
      <c r="AN6" s="629"/>
      <c r="AO6" s="630"/>
      <c r="AP6" s="620" t="s">
        <v>221</v>
      </c>
      <c r="AQ6" s="621"/>
      <c r="AR6" s="621"/>
      <c r="AS6" s="621"/>
      <c r="AT6" s="621"/>
      <c r="AU6" s="621"/>
      <c r="AV6" s="621"/>
      <c r="AW6" s="621"/>
      <c r="AX6" s="621"/>
      <c r="AY6" s="621"/>
      <c r="AZ6" s="621"/>
      <c r="BA6" s="621"/>
      <c r="BB6" s="621"/>
      <c r="BC6" s="621"/>
      <c r="BD6" s="621"/>
      <c r="BE6" s="621"/>
      <c r="BF6" s="622"/>
      <c r="BG6" s="623">
        <v>1386943</v>
      </c>
      <c r="BH6" s="624"/>
      <c r="BI6" s="624"/>
      <c r="BJ6" s="624"/>
      <c r="BK6" s="624"/>
      <c r="BL6" s="624"/>
      <c r="BM6" s="624"/>
      <c r="BN6" s="625"/>
      <c r="BO6" s="626">
        <v>99.9</v>
      </c>
      <c r="BP6" s="626"/>
      <c r="BQ6" s="626"/>
      <c r="BR6" s="626"/>
      <c r="BS6" s="627" t="s">
        <v>122</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89995</v>
      </c>
      <c r="CS6" s="624"/>
      <c r="CT6" s="624"/>
      <c r="CU6" s="624"/>
      <c r="CV6" s="624"/>
      <c r="CW6" s="624"/>
      <c r="CX6" s="624"/>
      <c r="CY6" s="625"/>
      <c r="CZ6" s="617">
        <v>1.5</v>
      </c>
      <c r="DA6" s="618"/>
      <c r="DB6" s="618"/>
      <c r="DC6" s="634"/>
      <c r="DD6" s="632" t="s">
        <v>122</v>
      </c>
      <c r="DE6" s="624"/>
      <c r="DF6" s="624"/>
      <c r="DG6" s="624"/>
      <c r="DH6" s="624"/>
      <c r="DI6" s="624"/>
      <c r="DJ6" s="624"/>
      <c r="DK6" s="624"/>
      <c r="DL6" s="624"/>
      <c r="DM6" s="624"/>
      <c r="DN6" s="624"/>
      <c r="DO6" s="624"/>
      <c r="DP6" s="625"/>
      <c r="DQ6" s="632">
        <v>89995</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1526</v>
      </c>
      <c r="S7" s="624"/>
      <c r="T7" s="624"/>
      <c r="U7" s="624"/>
      <c r="V7" s="624"/>
      <c r="W7" s="624"/>
      <c r="X7" s="624"/>
      <c r="Y7" s="625"/>
      <c r="Z7" s="626">
        <v>0</v>
      </c>
      <c r="AA7" s="626"/>
      <c r="AB7" s="626"/>
      <c r="AC7" s="626"/>
      <c r="AD7" s="627">
        <v>1526</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711706</v>
      </c>
      <c r="BH7" s="624"/>
      <c r="BI7" s="624"/>
      <c r="BJ7" s="624"/>
      <c r="BK7" s="624"/>
      <c r="BL7" s="624"/>
      <c r="BM7" s="624"/>
      <c r="BN7" s="625"/>
      <c r="BO7" s="626">
        <v>51.3</v>
      </c>
      <c r="BP7" s="626"/>
      <c r="BQ7" s="626"/>
      <c r="BR7" s="626"/>
      <c r="BS7" s="627" t="s">
        <v>122</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1455911</v>
      </c>
      <c r="CS7" s="624"/>
      <c r="CT7" s="624"/>
      <c r="CU7" s="624"/>
      <c r="CV7" s="624"/>
      <c r="CW7" s="624"/>
      <c r="CX7" s="624"/>
      <c r="CY7" s="625"/>
      <c r="CZ7" s="626">
        <v>23.6</v>
      </c>
      <c r="DA7" s="626"/>
      <c r="DB7" s="626"/>
      <c r="DC7" s="626"/>
      <c r="DD7" s="632">
        <v>9037</v>
      </c>
      <c r="DE7" s="624"/>
      <c r="DF7" s="624"/>
      <c r="DG7" s="624"/>
      <c r="DH7" s="624"/>
      <c r="DI7" s="624"/>
      <c r="DJ7" s="624"/>
      <c r="DK7" s="624"/>
      <c r="DL7" s="624"/>
      <c r="DM7" s="624"/>
      <c r="DN7" s="624"/>
      <c r="DO7" s="624"/>
      <c r="DP7" s="625"/>
      <c r="DQ7" s="632">
        <v>829228</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15235</v>
      </c>
      <c r="S8" s="624"/>
      <c r="T8" s="624"/>
      <c r="U8" s="624"/>
      <c r="V8" s="624"/>
      <c r="W8" s="624"/>
      <c r="X8" s="624"/>
      <c r="Y8" s="625"/>
      <c r="Z8" s="626">
        <v>0.2</v>
      </c>
      <c r="AA8" s="626"/>
      <c r="AB8" s="626"/>
      <c r="AC8" s="626"/>
      <c r="AD8" s="627">
        <v>15235</v>
      </c>
      <c r="AE8" s="627"/>
      <c r="AF8" s="627"/>
      <c r="AG8" s="627"/>
      <c r="AH8" s="627"/>
      <c r="AI8" s="627"/>
      <c r="AJ8" s="627"/>
      <c r="AK8" s="627"/>
      <c r="AL8" s="628">
        <v>0.4</v>
      </c>
      <c r="AM8" s="629"/>
      <c r="AN8" s="629"/>
      <c r="AO8" s="630"/>
      <c r="AP8" s="620" t="s">
        <v>227</v>
      </c>
      <c r="AQ8" s="621"/>
      <c r="AR8" s="621"/>
      <c r="AS8" s="621"/>
      <c r="AT8" s="621"/>
      <c r="AU8" s="621"/>
      <c r="AV8" s="621"/>
      <c r="AW8" s="621"/>
      <c r="AX8" s="621"/>
      <c r="AY8" s="621"/>
      <c r="AZ8" s="621"/>
      <c r="BA8" s="621"/>
      <c r="BB8" s="621"/>
      <c r="BC8" s="621"/>
      <c r="BD8" s="621"/>
      <c r="BE8" s="621"/>
      <c r="BF8" s="622"/>
      <c r="BG8" s="623">
        <v>22760</v>
      </c>
      <c r="BH8" s="624"/>
      <c r="BI8" s="624"/>
      <c r="BJ8" s="624"/>
      <c r="BK8" s="624"/>
      <c r="BL8" s="624"/>
      <c r="BM8" s="624"/>
      <c r="BN8" s="625"/>
      <c r="BO8" s="626">
        <v>1.6</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2249451</v>
      </c>
      <c r="CS8" s="624"/>
      <c r="CT8" s="624"/>
      <c r="CU8" s="624"/>
      <c r="CV8" s="624"/>
      <c r="CW8" s="624"/>
      <c r="CX8" s="624"/>
      <c r="CY8" s="625"/>
      <c r="CZ8" s="626">
        <v>36.5</v>
      </c>
      <c r="DA8" s="626"/>
      <c r="DB8" s="626"/>
      <c r="DC8" s="626"/>
      <c r="DD8" s="632">
        <v>204</v>
      </c>
      <c r="DE8" s="624"/>
      <c r="DF8" s="624"/>
      <c r="DG8" s="624"/>
      <c r="DH8" s="624"/>
      <c r="DI8" s="624"/>
      <c r="DJ8" s="624"/>
      <c r="DK8" s="624"/>
      <c r="DL8" s="624"/>
      <c r="DM8" s="624"/>
      <c r="DN8" s="624"/>
      <c r="DO8" s="624"/>
      <c r="DP8" s="625"/>
      <c r="DQ8" s="632">
        <v>1192993</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16345</v>
      </c>
      <c r="S9" s="624"/>
      <c r="T9" s="624"/>
      <c r="U9" s="624"/>
      <c r="V9" s="624"/>
      <c r="W9" s="624"/>
      <c r="X9" s="624"/>
      <c r="Y9" s="625"/>
      <c r="Z9" s="626">
        <v>0.3</v>
      </c>
      <c r="AA9" s="626"/>
      <c r="AB9" s="626"/>
      <c r="AC9" s="626"/>
      <c r="AD9" s="627">
        <v>16345</v>
      </c>
      <c r="AE9" s="627"/>
      <c r="AF9" s="627"/>
      <c r="AG9" s="627"/>
      <c r="AH9" s="627"/>
      <c r="AI9" s="627"/>
      <c r="AJ9" s="627"/>
      <c r="AK9" s="627"/>
      <c r="AL9" s="628">
        <v>0.5</v>
      </c>
      <c r="AM9" s="629"/>
      <c r="AN9" s="629"/>
      <c r="AO9" s="630"/>
      <c r="AP9" s="620" t="s">
        <v>230</v>
      </c>
      <c r="AQ9" s="621"/>
      <c r="AR9" s="621"/>
      <c r="AS9" s="621"/>
      <c r="AT9" s="621"/>
      <c r="AU9" s="621"/>
      <c r="AV9" s="621"/>
      <c r="AW9" s="621"/>
      <c r="AX9" s="621"/>
      <c r="AY9" s="621"/>
      <c r="AZ9" s="621"/>
      <c r="BA9" s="621"/>
      <c r="BB9" s="621"/>
      <c r="BC9" s="621"/>
      <c r="BD9" s="621"/>
      <c r="BE9" s="621"/>
      <c r="BF9" s="622"/>
      <c r="BG9" s="623">
        <v>654103</v>
      </c>
      <c r="BH9" s="624"/>
      <c r="BI9" s="624"/>
      <c r="BJ9" s="624"/>
      <c r="BK9" s="624"/>
      <c r="BL9" s="624"/>
      <c r="BM9" s="624"/>
      <c r="BN9" s="625"/>
      <c r="BO9" s="626">
        <v>47.1</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472904</v>
      </c>
      <c r="CS9" s="624"/>
      <c r="CT9" s="624"/>
      <c r="CU9" s="624"/>
      <c r="CV9" s="624"/>
      <c r="CW9" s="624"/>
      <c r="CX9" s="624"/>
      <c r="CY9" s="625"/>
      <c r="CZ9" s="626">
        <v>7.7</v>
      </c>
      <c r="DA9" s="626"/>
      <c r="DB9" s="626"/>
      <c r="DC9" s="626"/>
      <c r="DD9" s="632">
        <v>1234</v>
      </c>
      <c r="DE9" s="624"/>
      <c r="DF9" s="624"/>
      <c r="DG9" s="624"/>
      <c r="DH9" s="624"/>
      <c r="DI9" s="624"/>
      <c r="DJ9" s="624"/>
      <c r="DK9" s="624"/>
      <c r="DL9" s="624"/>
      <c r="DM9" s="624"/>
      <c r="DN9" s="624"/>
      <c r="DO9" s="624"/>
      <c r="DP9" s="625"/>
      <c r="DQ9" s="632">
        <v>366101</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21652</v>
      </c>
      <c r="BH10" s="624"/>
      <c r="BI10" s="624"/>
      <c r="BJ10" s="624"/>
      <c r="BK10" s="624"/>
      <c r="BL10" s="624"/>
      <c r="BM10" s="624"/>
      <c r="BN10" s="625"/>
      <c r="BO10" s="626">
        <v>1.6</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t="s">
        <v>122</v>
      </c>
      <c r="CS10" s="624"/>
      <c r="CT10" s="624"/>
      <c r="CU10" s="624"/>
      <c r="CV10" s="624"/>
      <c r="CW10" s="624"/>
      <c r="CX10" s="624"/>
      <c r="CY10" s="625"/>
      <c r="CZ10" s="626" t="s">
        <v>122</v>
      </c>
      <c r="DA10" s="626"/>
      <c r="DB10" s="626"/>
      <c r="DC10" s="626"/>
      <c r="DD10" s="632" t="s">
        <v>122</v>
      </c>
      <c r="DE10" s="624"/>
      <c r="DF10" s="624"/>
      <c r="DG10" s="624"/>
      <c r="DH10" s="624"/>
      <c r="DI10" s="624"/>
      <c r="DJ10" s="624"/>
      <c r="DK10" s="624"/>
      <c r="DL10" s="624"/>
      <c r="DM10" s="624"/>
      <c r="DN10" s="624"/>
      <c r="DO10" s="624"/>
      <c r="DP10" s="625"/>
      <c r="DQ10" s="632" t="s">
        <v>122</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279920</v>
      </c>
      <c r="S11" s="624"/>
      <c r="T11" s="624"/>
      <c r="U11" s="624"/>
      <c r="V11" s="624"/>
      <c r="W11" s="624"/>
      <c r="X11" s="624"/>
      <c r="Y11" s="625"/>
      <c r="Z11" s="628">
        <v>4.4000000000000004</v>
      </c>
      <c r="AA11" s="629"/>
      <c r="AB11" s="629"/>
      <c r="AC11" s="635"/>
      <c r="AD11" s="632">
        <v>279920</v>
      </c>
      <c r="AE11" s="624"/>
      <c r="AF11" s="624"/>
      <c r="AG11" s="624"/>
      <c r="AH11" s="624"/>
      <c r="AI11" s="624"/>
      <c r="AJ11" s="624"/>
      <c r="AK11" s="625"/>
      <c r="AL11" s="628">
        <v>8</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13191</v>
      </c>
      <c r="BH11" s="624"/>
      <c r="BI11" s="624"/>
      <c r="BJ11" s="624"/>
      <c r="BK11" s="624"/>
      <c r="BL11" s="624"/>
      <c r="BM11" s="624"/>
      <c r="BN11" s="625"/>
      <c r="BO11" s="626">
        <v>1</v>
      </c>
      <c r="BP11" s="626"/>
      <c r="BQ11" s="626"/>
      <c r="BR11" s="626"/>
      <c r="BS11" s="627" t="s">
        <v>122</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57459</v>
      </c>
      <c r="CS11" s="624"/>
      <c r="CT11" s="624"/>
      <c r="CU11" s="624"/>
      <c r="CV11" s="624"/>
      <c r="CW11" s="624"/>
      <c r="CX11" s="624"/>
      <c r="CY11" s="625"/>
      <c r="CZ11" s="626">
        <v>0.9</v>
      </c>
      <c r="DA11" s="626"/>
      <c r="DB11" s="626"/>
      <c r="DC11" s="626"/>
      <c r="DD11" s="632">
        <v>2330</v>
      </c>
      <c r="DE11" s="624"/>
      <c r="DF11" s="624"/>
      <c r="DG11" s="624"/>
      <c r="DH11" s="624"/>
      <c r="DI11" s="624"/>
      <c r="DJ11" s="624"/>
      <c r="DK11" s="624"/>
      <c r="DL11" s="624"/>
      <c r="DM11" s="624"/>
      <c r="DN11" s="624"/>
      <c r="DO11" s="624"/>
      <c r="DP11" s="625"/>
      <c r="DQ11" s="632">
        <v>33066</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v>15359</v>
      </c>
      <c r="S12" s="624"/>
      <c r="T12" s="624"/>
      <c r="U12" s="624"/>
      <c r="V12" s="624"/>
      <c r="W12" s="624"/>
      <c r="X12" s="624"/>
      <c r="Y12" s="625"/>
      <c r="Z12" s="626">
        <v>0.2</v>
      </c>
      <c r="AA12" s="626"/>
      <c r="AB12" s="626"/>
      <c r="AC12" s="626"/>
      <c r="AD12" s="627">
        <v>15359</v>
      </c>
      <c r="AE12" s="627"/>
      <c r="AF12" s="627"/>
      <c r="AG12" s="627"/>
      <c r="AH12" s="627"/>
      <c r="AI12" s="627"/>
      <c r="AJ12" s="627"/>
      <c r="AK12" s="627"/>
      <c r="AL12" s="628">
        <v>0.4</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508965</v>
      </c>
      <c r="BH12" s="624"/>
      <c r="BI12" s="624"/>
      <c r="BJ12" s="624"/>
      <c r="BK12" s="624"/>
      <c r="BL12" s="624"/>
      <c r="BM12" s="624"/>
      <c r="BN12" s="625"/>
      <c r="BO12" s="626">
        <v>36.700000000000003</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65990</v>
      </c>
      <c r="CS12" s="624"/>
      <c r="CT12" s="624"/>
      <c r="CU12" s="624"/>
      <c r="CV12" s="624"/>
      <c r="CW12" s="624"/>
      <c r="CX12" s="624"/>
      <c r="CY12" s="625"/>
      <c r="CZ12" s="626">
        <v>1.1000000000000001</v>
      </c>
      <c r="DA12" s="626"/>
      <c r="DB12" s="626"/>
      <c r="DC12" s="626"/>
      <c r="DD12" s="632" t="s">
        <v>122</v>
      </c>
      <c r="DE12" s="624"/>
      <c r="DF12" s="624"/>
      <c r="DG12" s="624"/>
      <c r="DH12" s="624"/>
      <c r="DI12" s="624"/>
      <c r="DJ12" s="624"/>
      <c r="DK12" s="624"/>
      <c r="DL12" s="624"/>
      <c r="DM12" s="624"/>
      <c r="DN12" s="624"/>
      <c r="DO12" s="624"/>
      <c r="DP12" s="625"/>
      <c r="DQ12" s="632">
        <v>60237</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508965</v>
      </c>
      <c r="BH13" s="624"/>
      <c r="BI13" s="624"/>
      <c r="BJ13" s="624"/>
      <c r="BK13" s="624"/>
      <c r="BL13" s="624"/>
      <c r="BM13" s="624"/>
      <c r="BN13" s="625"/>
      <c r="BO13" s="626">
        <v>36.700000000000003</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348241</v>
      </c>
      <c r="CS13" s="624"/>
      <c r="CT13" s="624"/>
      <c r="CU13" s="624"/>
      <c r="CV13" s="624"/>
      <c r="CW13" s="624"/>
      <c r="CX13" s="624"/>
      <c r="CY13" s="625"/>
      <c r="CZ13" s="626">
        <v>5.6</v>
      </c>
      <c r="DA13" s="626"/>
      <c r="DB13" s="626"/>
      <c r="DC13" s="626"/>
      <c r="DD13" s="632">
        <v>106054</v>
      </c>
      <c r="DE13" s="624"/>
      <c r="DF13" s="624"/>
      <c r="DG13" s="624"/>
      <c r="DH13" s="624"/>
      <c r="DI13" s="624"/>
      <c r="DJ13" s="624"/>
      <c r="DK13" s="624"/>
      <c r="DL13" s="624"/>
      <c r="DM13" s="624"/>
      <c r="DN13" s="624"/>
      <c r="DO13" s="624"/>
      <c r="DP13" s="625"/>
      <c r="DQ13" s="632">
        <v>256093</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v>419</v>
      </c>
      <c r="S14" s="624"/>
      <c r="T14" s="624"/>
      <c r="U14" s="624"/>
      <c r="V14" s="624"/>
      <c r="W14" s="624"/>
      <c r="X14" s="624"/>
      <c r="Y14" s="625"/>
      <c r="Z14" s="626">
        <v>0</v>
      </c>
      <c r="AA14" s="626"/>
      <c r="AB14" s="626"/>
      <c r="AC14" s="626"/>
      <c r="AD14" s="627">
        <v>419</v>
      </c>
      <c r="AE14" s="627"/>
      <c r="AF14" s="627"/>
      <c r="AG14" s="627"/>
      <c r="AH14" s="627"/>
      <c r="AI14" s="627"/>
      <c r="AJ14" s="627"/>
      <c r="AK14" s="627"/>
      <c r="AL14" s="628">
        <v>0</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43124</v>
      </c>
      <c r="BH14" s="624"/>
      <c r="BI14" s="624"/>
      <c r="BJ14" s="624"/>
      <c r="BK14" s="624"/>
      <c r="BL14" s="624"/>
      <c r="BM14" s="624"/>
      <c r="BN14" s="625"/>
      <c r="BO14" s="626">
        <v>3.1</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247343</v>
      </c>
      <c r="CS14" s="624"/>
      <c r="CT14" s="624"/>
      <c r="CU14" s="624"/>
      <c r="CV14" s="624"/>
      <c r="CW14" s="624"/>
      <c r="CX14" s="624"/>
      <c r="CY14" s="625"/>
      <c r="CZ14" s="626">
        <v>4</v>
      </c>
      <c r="DA14" s="626"/>
      <c r="DB14" s="626"/>
      <c r="DC14" s="626"/>
      <c r="DD14" s="632">
        <v>400</v>
      </c>
      <c r="DE14" s="624"/>
      <c r="DF14" s="624"/>
      <c r="DG14" s="624"/>
      <c r="DH14" s="624"/>
      <c r="DI14" s="624"/>
      <c r="DJ14" s="624"/>
      <c r="DK14" s="624"/>
      <c r="DL14" s="624"/>
      <c r="DM14" s="624"/>
      <c r="DN14" s="624"/>
      <c r="DO14" s="624"/>
      <c r="DP14" s="625"/>
      <c r="DQ14" s="632">
        <v>179924</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t="s">
        <v>122</v>
      </c>
      <c r="S15" s="624"/>
      <c r="T15" s="624"/>
      <c r="U15" s="624"/>
      <c r="V15" s="624"/>
      <c r="W15" s="624"/>
      <c r="X15" s="624"/>
      <c r="Y15" s="625"/>
      <c r="Z15" s="626" t="s">
        <v>122</v>
      </c>
      <c r="AA15" s="626"/>
      <c r="AB15" s="626"/>
      <c r="AC15" s="626"/>
      <c r="AD15" s="627" t="s">
        <v>122</v>
      </c>
      <c r="AE15" s="627"/>
      <c r="AF15" s="627"/>
      <c r="AG15" s="627"/>
      <c r="AH15" s="627"/>
      <c r="AI15" s="627"/>
      <c r="AJ15" s="627"/>
      <c r="AK15" s="627"/>
      <c r="AL15" s="628" t="s">
        <v>122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123148</v>
      </c>
      <c r="BH15" s="624"/>
      <c r="BI15" s="624"/>
      <c r="BJ15" s="624"/>
      <c r="BK15" s="624"/>
      <c r="BL15" s="624"/>
      <c r="BM15" s="624"/>
      <c r="BN15" s="625"/>
      <c r="BO15" s="626">
        <v>8.9</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762441</v>
      </c>
      <c r="CS15" s="624"/>
      <c r="CT15" s="624"/>
      <c r="CU15" s="624"/>
      <c r="CV15" s="624"/>
      <c r="CW15" s="624"/>
      <c r="CX15" s="624"/>
      <c r="CY15" s="625"/>
      <c r="CZ15" s="626">
        <v>12.4</v>
      </c>
      <c r="DA15" s="626"/>
      <c r="DB15" s="626"/>
      <c r="DC15" s="626"/>
      <c r="DD15" s="632">
        <v>127463</v>
      </c>
      <c r="DE15" s="624"/>
      <c r="DF15" s="624"/>
      <c r="DG15" s="624"/>
      <c r="DH15" s="624"/>
      <c r="DI15" s="624"/>
      <c r="DJ15" s="624"/>
      <c r="DK15" s="624"/>
      <c r="DL15" s="624"/>
      <c r="DM15" s="624"/>
      <c r="DN15" s="624"/>
      <c r="DO15" s="624"/>
      <c r="DP15" s="625"/>
      <c r="DQ15" s="632">
        <v>568930</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9201</v>
      </c>
      <c r="S16" s="624"/>
      <c r="T16" s="624"/>
      <c r="U16" s="624"/>
      <c r="V16" s="624"/>
      <c r="W16" s="624"/>
      <c r="X16" s="624"/>
      <c r="Y16" s="625"/>
      <c r="Z16" s="626">
        <v>0.1</v>
      </c>
      <c r="AA16" s="626"/>
      <c r="AB16" s="626"/>
      <c r="AC16" s="626"/>
      <c r="AD16" s="627">
        <v>9201</v>
      </c>
      <c r="AE16" s="627"/>
      <c r="AF16" s="627"/>
      <c r="AG16" s="627"/>
      <c r="AH16" s="627"/>
      <c r="AI16" s="627"/>
      <c r="AJ16" s="627"/>
      <c r="AK16" s="627"/>
      <c r="AL16" s="628">
        <v>0.3</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10042</v>
      </c>
      <c r="CS16" s="624"/>
      <c r="CT16" s="624"/>
      <c r="CU16" s="624"/>
      <c r="CV16" s="624"/>
      <c r="CW16" s="624"/>
      <c r="CX16" s="624"/>
      <c r="CY16" s="625"/>
      <c r="CZ16" s="626">
        <v>0.2</v>
      </c>
      <c r="DA16" s="626"/>
      <c r="DB16" s="626"/>
      <c r="DC16" s="626"/>
      <c r="DD16" s="632" t="s">
        <v>122</v>
      </c>
      <c r="DE16" s="624"/>
      <c r="DF16" s="624"/>
      <c r="DG16" s="624"/>
      <c r="DH16" s="624"/>
      <c r="DI16" s="624"/>
      <c r="DJ16" s="624"/>
      <c r="DK16" s="624"/>
      <c r="DL16" s="624"/>
      <c r="DM16" s="624"/>
      <c r="DN16" s="624"/>
      <c r="DO16" s="624"/>
      <c r="DP16" s="625"/>
      <c r="DQ16" s="632">
        <v>1406</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22556</v>
      </c>
      <c r="S17" s="624"/>
      <c r="T17" s="624"/>
      <c r="U17" s="624"/>
      <c r="V17" s="624"/>
      <c r="W17" s="624"/>
      <c r="X17" s="624"/>
      <c r="Y17" s="625"/>
      <c r="Z17" s="626">
        <v>0.4</v>
      </c>
      <c r="AA17" s="626"/>
      <c r="AB17" s="626"/>
      <c r="AC17" s="626"/>
      <c r="AD17" s="627">
        <v>22556</v>
      </c>
      <c r="AE17" s="627"/>
      <c r="AF17" s="627"/>
      <c r="AG17" s="627"/>
      <c r="AH17" s="627"/>
      <c r="AI17" s="627"/>
      <c r="AJ17" s="627"/>
      <c r="AK17" s="627"/>
      <c r="AL17" s="628">
        <v>0.6</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406830</v>
      </c>
      <c r="CS17" s="624"/>
      <c r="CT17" s="624"/>
      <c r="CU17" s="624"/>
      <c r="CV17" s="624"/>
      <c r="CW17" s="624"/>
      <c r="CX17" s="624"/>
      <c r="CY17" s="625"/>
      <c r="CZ17" s="626">
        <v>6.6</v>
      </c>
      <c r="DA17" s="626"/>
      <c r="DB17" s="626"/>
      <c r="DC17" s="626"/>
      <c r="DD17" s="632" t="s">
        <v>122</v>
      </c>
      <c r="DE17" s="624"/>
      <c r="DF17" s="624"/>
      <c r="DG17" s="624"/>
      <c r="DH17" s="624"/>
      <c r="DI17" s="624"/>
      <c r="DJ17" s="624"/>
      <c r="DK17" s="624"/>
      <c r="DL17" s="624"/>
      <c r="DM17" s="624"/>
      <c r="DN17" s="624"/>
      <c r="DO17" s="624"/>
      <c r="DP17" s="625"/>
      <c r="DQ17" s="632">
        <v>406830</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10372</v>
      </c>
      <c r="S18" s="624"/>
      <c r="T18" s="624"/>
      <c r="U18" s="624"/>
      <c r="V18" s="624"/>
      <c r="W18" s="624"/>
      <c r="X18" s="624"/>
      <c r="Y18" s="625"/>
      <c r="Z18" s="626">
        <v>0.2</v>
      </c>
      <c r="AA18" s="626"/>
      <c r="AB18" s="626"/>
      <c r="AC18" s="626"/>
      <c r="AD18" s="627">
        <v>10372</v>
      </c>
      <c r="AE18" s="627"/>
      <c r="AF18" s="627"/>
      <c r="AG18" s="627"/>
      <c r="AH18" s="627"/>
      <c r="AI18" s="627"/>
      <c r="AJ18" s="627"/>
      <c r="AK18" s="627"/>
      <c r="AL18" s="628">
        <v>0.3</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10188</v>
      </c>
      <c r="S19" s="624"/>
      <c r="T19" s="624"/>
      <c r="U19" s="624"/>
      <c r="V19" s="624"/>
      <c r="W19" s="624"/>
      <c r="X19" s="624"/>
      <c r="Y19" s="625"/>
      <c r="Z19" s="626">
        <v>0.2</v>
      </c>
      <c r="AA19" s="626"/>
      <c r="AB19" s="626"/>
      <c r="AC19" s="626"/>
      <c r="AD19" s="627">
        <v>10188</v>
      </c>
      <c r="AE19" s="627"/>
      <c r="AF19" s="627"/>
      <c r="AG19" s="627"/>
      <c r="AH19" s="627"/>
      <c r="AI19" s="627"/>
      <c r="AJ19" s="627"/>
      <c r="AK19" s="627"/>
      <c r="AL19" s="628">
        <v>0.3</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752</v>
      </c>
      <c r="BH19" s="624"/>
      <c r="BI19" s="624"/>
      <c r="BJ19" s="624"/>
      <c r="BK19" s="624"/>
      <c r="BL19" s="624"/>
      <c r="BM19" s="624"/>
      <c r="BN19" s="625"/>
      <c r="BO19" s="626">
        <v>0.1</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v>184</v>
      </c>
      <c r="S20" s="624"/>
      <c r="T20" s="624"/>
      <c r="U20" s="624"/>
      <c r="V20" s="624"/>
      <c r="W20" s="624"/>
      <c r="X20" s="624"/>
      <c r="Y20" s="625"/>
      <c r="Z20" s="626">
        <v>0</v>
      </c>
      <c r="AA20" s="626"/>
      <c r="AB20" s="626"/>
      <c r="AC20" s="626"/>
      <c r="AD20" s="627">
        <v>184</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752</v>
      </c>
      <c r="BH20" s="624"/>
      <c r="BI20" s="624"/>
      <c r="BJ20" s="624"/>
      <c r="BK20" s="624"/>
      <c r="BL20" s="624"/>
      <c r="BM20" s="624"/>
      <c r="BN20" s="625"/>
      <c r="BO20" s="626">
        <v>0.1</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6166607</v>
      </c>
      <c r="CS20" s="624"/>
      <c r="CT20" s="624"/>
      <c r="CU20" s="624"/>
      <c r="CV20" s="624"/>
      <c r="CW20" s="624"/>
      <c r="CX20" s="624"/>
      <c r="CY20" s="625"/>
      <c r="CZ20" s="626">
        <v>100</v>
      </c>
      <c r="DA20" s="626"/>
      <c r="DB20" s="626"/>
      <c r="DC20" s="626"/>
      <c r="DD20" s="632">
        <v>246722</v>
      </c>
      <c r="DE20" s="624"/>
      <c r="DF20" s="624"/>
      <c r="DG20" s="624"/>
      <c r="DH20" s="624"/>
      <c r="DI20" s="624"/>
      <c r="DJ20" s="624"/>
      <c r="DK20" s="624"/>
      <c r="DL20" s="624"/>
      <c r="DM20" s="624"/>
      <c r="DN20" s="624"/>
      <c r="DO20" s="624"/>
      <c r="DP20" s="625"/>
      <c r="DQ20" s="632">
        <v>3984803</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1944871</v>
      </c>
      <c r="S21" s="624"/>
      <c r="T21" s="624"/>
      <c r="U21" s="624"/>
      <c r="V21" s="624"/>
      <c r="W21" s="624"/>
      <c r="X21" s="624"/>
      <c r="Y21" s="625"/>
      <c r="Z21" s="626">
        <v>30.5</v>
      </c>
      <c r="AA21" s="626"/>
      <c r="AB21" s="626"/>
      <c r="AC21" s="626"/>
      <c r="AD21" s="627">
        <v>1678202</v>
      </c>
      <c r="AE21" s="627"/>
      <c r="AF21" s="627"/>
      <c r="AG21" s="627"/>
      <c r="AH21" s="627"/>
      <c r="AI21" s="627"/>
      <c r="AJ21" s="627"/>
      <c r="AK21" s="627"/>
      <c r="AL21" s="628">
        <v>48.2</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752</v>
      </c>
      <c r="BH21" s="624"/>
      <c r="BI21" s="624"/>
      <c r="BJ21" s="624"/>
      <c r="BK21" s="624"/>
      <c r="BL21" s="624"/>
      <c r="BM21" s="624"/>
      <c r="BN21" s="625"/>
      <c r="BO21" s="626">
        <v>0.1</v>
      </c>
      <c r="BP21" s="626"/>
      <c r="BQ21" s="626"/>
      <c r="BR21" s="626"/>
      <c r="BS21" s="627" t="s">
        <v>122</v>
      </c>
      <c r="BT21" s="627"/>
      <c r="BU21" s="627"/>
      <c r="BV21" s="627"/>
      <c r="BW21" s="627"/>
      <c r="BX21" s="627"/>
      <c r="BY21" s="627"/>
      <c r="BZ21" s="627"/>
      <c r="CA21" s="627"/>
      <c r="CB21" s="631"/>
      <c r="CD21" s="646"/>
      <c r="CE21" s="647"/>
      <c r="CF21" s="647"/>
      <c r="CG21" s="647"/>
      <c r="CH21" s="647"/>
      <c r="CI21" s="647"/>
      <c r="CJ21" s="647"/>
      <c r="CK21" s="647"/>
      <c r="CL21" s="647"/>
      <c r="CM21" s="647"/>
      <c r="CN21" s="647"/>
      <c r="CO21" s="647"/>
      <c r="CP21" s="647"/>
      <c r="CQ21" s="648"/>
      <c r="CR21" s="649"/>
      <c r="CS21" s="642"/>
      <c r="CT21" s="642"/>
      <c r="CU21" s="642"/>
      <c r="CV21" s="642"/>
      <c r="CW21" s="642"/>
      <c r="CX21" s="642"/>
      <c r="CY21" s="650"/>
      <c r="CZ21" s="651"/>
      <c r="DA21" s="651"/>
      <c r="DB21" s="651"/>
      <c r="DC21" s="651"/>
      <c r="DD21" s="641"/>
      <c r="DE21" s="642"/>
      <c r="DF21" s="642"/>
      <c r="DG21" s="642"/>
      <c r="DH21" s="642"/>
      <c r="DI21" s="642"/>
      <c r="DJ21" s="642"/>
      <c r="DK21" s="642"/>
      <c r="DL21" s="642"/>
      <c r="DM21" s="642"/>
      <c r="DN21" s="642"/>
      <c r="DO21" s="642"/>
      <c r="DP21" s="650"/>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1678202</v>
      </c>
      <c r="S22" s="624"/>
      <c r="T22" s="624"/>
      <c r="U22" s="624"/>
      <c r="V22" s="624"/>
      <c r="W22" s="624"/>
      <c r="X22" s="624"/>
      <c r="Y22" s="625"/>
      <c r="Z22" s="626">
        <v>26.3</v>
      </c>
      <c r="AA22" s="626"/>
      <c r="AB22" s="626"/>
      <c r="AC22" s="626"/>
      <c r="AD22" s="627">
        <v>1678202</v>
      </c>
      <c r="AE22" s="627"/>
      <c r="AF22" s="627"/>
      <c r="AG22" s="627"/>
      <c r="AH22" s="627"/>
      <c r="AI22" s="627"/>
      <c r="AJ22" s="627"/>
      <c r="AK22" s="627"/>
      <c r="AL22" s="628">
        <v>48.2</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266669</v>
      </c>
      <c r="S23" s="624"/>
      <c r="T23" s="624"/>
      <c r="U23" s="624"/>
      <c r="V23" s="624"/>
      <c r="W23" s="624"/>
      <c r="X23" s="624"/>
      <c r="Y23" s="625"/>
      <c r="Z23" s="626">
        <v>4.2</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2" t="s">
        <v>275</v>
      </c>
      <c r="DM23" s="653"/>
      <c r="DN23" s="653"/>
      <c r="DO23" s="653"/>
      <c r="DP23" s="653"/>
      <c r="DQ23" s="653"/>
      <c r="DR23" s="653"/>
      <c r="DS23" s="653"/>
      <c r="DT23" s="653"/>
      <c r="DU23" s="653"/>
      <c r="DV23" s="654"/>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2912014</v>
      </c>
      <c r="CS24" s="613"/>
      <c r="CT24" s="613"/>
      <c r="CU24" s="613"/>
      <c r="CV24" s="613"/>
      <c r="CW24" s="613"/>
      <c r="CX24" s="613"/>
      <c r="CY24" s="614"/>
      <c r="CZ24" s="617">
        <v>47.2</v>
      </c>
      <c r="DA24" s="618"/>
      <c r="DB24" s="618"/>
      <c r="DC24" s="634"/>
      <c r="DD24" s="655">
        <v>1935797</v>
      </c>
      <c r="DE24" s="613"/>
      <c r="DF24" s="613"/>
      <c r="DG24" s="613"/>
      <c r="DH24" s="613"/>
      <c r="DI24" s="613"/>
      <c r="DJ24" s="613"/>
      <c r="DK24" s="614"/>
      <c r="DL24" s="655">
        <v>1786637</v>
      </c>
      <c r="DM24" s="613"/>
      <c r="DN24" s="613"/>
      <c r="DO24" s="613"/>
      <c r="DP24" s="613"/>
      <c r="DQ24" s="613"/>
      <c r="DR24" s="613"/>
      <c r="DS24" s="613"/>
      <c r="DT24" s="613"/>
      <c r="DU24" s="613"/>
      <c r="DV24" s="614"/>
      <c r="DW24" s="617">
        <v>50.9</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3737980</v>
      </c>
      <c r="S25" s="624"/>
      <c r="T25" s="624"/>
      <c r="U25" s="624"/>
      <c r="V25" s="624"/>
      <c r="W25" s="624"/>
      <c r="X25" s="624"/>
      <c r="Y25" s="625"/>
      <c r="Z25" s="626">
        <v>58.7</v>
      </c>
      <c r="AA25" s="626"/>
      <c r="AB25" s="626"/>
      <c r="AC25" s="626"/>
      <c r="AD25" s="627">
        <v>3471311</v>
      </c>
      <c r="AE25" s="627"/>
      <c r="AF25" s="627"/>
      <c r="AG25" s="627"/>
      <c r="AH25" s="627"/>
      <c r="AI25" s="627"/>
      <c r="AJ25" s="627"/>
      <c r="AK25" s="627"/>
      <c r="AL25" s="628">
        <v>99.7</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1204019</v>
      </c>
      <c r="CS25" s="644"/>
      <c r="CT25" s="644"/>
      <c r="CU25" s="644"/>
      <c r="CV25" s="644"/>
      <c r="CW25" s="644"/>
      <c r="CX25" s="644"/>
      <c r="CY25" s="645"/>
      <c r="CZ25" s="628">
        <v>19.5</v>
      </c>
      <c r="DA25" s="656"/>
      <c r="DB25" s="656"/>
      <c r="DC25" s="658"/>
      <c r="DD25" s="632">
        <v>1067070</v>
      </c>
      <c r="DE25" s="644"/>
      <c r="DF25" s="644"/>
      <c r="DG25" s="644"/>
      <c r="DH25" s="644"/>
      <c r="DI25" s="644"/>
      <c r="DJ25" s="644"/>
      <c r="DK25" s="645"/>
      <c r="DL25" s="632">
        <v>1061029</v>
      </c>
      <c r="DM25" s="644"/>
      <c r="DN25" s="644"/>
      <c r="DO25" s="644"/>
      <c r="DP25" s="644"/>
      <c r="DQ25" s="644"/>
      <c r="DR25" s="644"/>
      <c r="DS25" s="644"/>
      <c r="DT25" s="644"/>
      <c r="DU25" s="644"/>
      <c r="DV25" s="645"/>
      <c r="DW25" s="628">
        <v>30.2</v>
      </c>
      <c r="DX25" s="656"/>
      <c r="DY25" s="656"/>
      <c r="DZ25" s="656"/>
      <c r="EA25" s="656"/>
      <c r="EB25" s="656"/>
      <c r="EC25" s="657"/>
    </row>
    <row r="26" spans="2:133" ht="11.25" customHeight="1" x14ac:dyDescent="0.2">
      <c r="B26" s="620" t="s">
        <v>283</v>
      </c>
      <c r="C26" s="621"/>
      <c r="D26" s="621"/>
      <c r="E26" s="621"/>
      <c r="F26" s="621"/>
      <c r="G26" s="621"/>
      <c r="H26" s="621"/>
      <c r="I26" s="621"/>
      <c r="J26" s="621"/>
      <c r="K26" s="621"/>
      <c r="L26" s="621"/>
      <c r="M26" s="621"/>
      <c r="N26" s="621"/>
      <c r="O26" s="621"/>
      <c r="P26" s="621"/>
      <c r="Q26" s="622"/>
      <c r="R26" s="623">
        <v>1631</v>
      </c>
      <c r="S26" s="624"/>
      <c r="T26" s="624"/>
      <c r="U26" s="624"/>
      <c r="V26" s="624"/>
      <c r="W26" s="624"/>
      <c r="X26" s="624"/>
      <c r="Y26" s="625"/>
      <c r="Z26" s="626">
        <v>0</v>
      </c>
      <c r="AA26" s="626"/>
      <c r="AB26" s="626"/>
      <c r="AC26" s="626"/>
      <c r="AD26" s="627">
        <v>1631</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647763</v>
      </c>
      <c r="CS26" s="624"/>
      <c r="CT26" s="624"/>
      <c r="CU26" s="624"/>
      <c r="CV26" s="624"/>
      <c r="CW26" s="624"/>
      <c r="CX26" s="624"/>
      <c r="CY26" s="625"/>
      <c r="CZ26" s="628">
        <v>10.5</v>
      </c>
      <c r="DA26" s="656"/>
      <c r="DB26" s="656"/>
      <c r="DC26" s="658"/>
      <c r="DD26" s="632">
        <v>594916</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6"/>
      <c r="DY26" s="656"/>
      <c r="DZ26" s="656"/>
      <c r="EA26" s="656"/>
      <c r="EB26" s="656"/>
      <c r="EC26" s="657"/>
    </row>
    <row r="27" spans="2:133" ht="11.25" customHeight="1" x14ac:dyDescent="0.2">
      <c r="B27" s="620" t="s">
        <v>286</v>
      </c>
      <c r="C27" s="621"/>
      <c r="D27" s="621"/>
      <c r="E27" s="621"/>
      <c r="F27" s="621"/>
      <c r="G27" s="621"/>
      <c r="H27" s="621"/>
      <c r="I27" s="621"/>
      <c r="J27" s="621"/>
      <c r="K27" s="621"/>
      <c r="L27" s="621"/>
      <c r="M27" s="621"/>
      <c r="N27" s="621"/>
      <c r="O27" s="621"/>
      <c r="P27" s="621"/>
      <c r="Q27" s="622"/>
      <c r="R27" s="623">
        <v>34976</v>
      </c>
      <c r="S27" s="624"/>
      <c r="T27" s="624"/>
      <c r="U27" s="624"/>
      <c r="V27" s="624"/>
      <c r="W27" s="624"/>
      <c r="X27" s="624"/>
      <c r="Y27" s="625"/>
      <c r="Z27" s="626">
        <v>0.5</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1387695</v>
      </c>
      <c r="BH27" s="624"/>
      <c r="BI27" s="624"/>
      <c r="BJ27" s="624"/>
      <c r="BK27" s="624"/>
      <c r="BL27" s="624"/>
      <c r="BM27" s="624"/>
      <c r="BN27" s="625"/>
      <c r="BO27" s="626">
        <v>100</v>
      </c>
      <c r="BP27" s="626"/>
      <c r="BQ27" s="626"/>
      <c r="BR27" s="626"/>
      <c r="BS27" s="627" t="s">
        <v>122</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1301165</v>
      </c>
      <c r="CS27" s="644"/>
      <c r="CT27" s="644"/>
      <c r="CU27" s="644"/>
      <c r="CV27" s="644"/>
      <c r="CW27" s="644"/>
      <c r="CX27" s="644"/>
      <c r="CY27" s="645"/>
      <c r="CZ27" s="628">
        <v>21.1</v>
      </c>
      <c r="DA27" s="656"/>
      <c r="DB27" s="656"/>
      <c r="DC27" s="658"/>
      <c r="DD27" s="632">
        <v>461897</v>
      </c>
      <c r="DE27" s="644"/>
      <c r="DF27" s="644"/>
      <c r="DG27" s="644"/>
      <c r="DH27" s="644"/>
      <c r="DI27" s="644"/>
      <c r="DJ27" s="644"/>
      <c r="DK27" s="645"/>
      <c r="DL27" s="632">
        <v>318778</v>
      </c>
      <c r="DM27" s="644"/>
      <c r="DN27" s="644"/>
      <c r="DO27" s="644"/>
      <c r="DP27" s="644"/>
      <c r="DQ27" s="644"/>
      <c r="DR27" s="644"/>
      <c r="DS27" s="644"/>
      <c r="DT27" s="644"/>
      <c r="DU27" s="644"/>
      <c r="DV27" s="645"/>
      <c r="DW27" s="628">
        <v>9.1</v>
      </c>
      <c r="DX27" s="656"/>
      <c r="DY27" s="656"/>
      <c r="DZ27" s="656"/>
      <c r="EA27" s="656"/>
      <c r="EB27" s="656"/>
      <c r="EC27" s="657"/>
    </row>
    <row r="28" spans="2:133" ht="11.25" customHeight="1" x14ac:dyDescent="0.2">
      <c r="B28" s="620" t="s">
        <v>289</v>
      </c>
      <c r="C28" s="621"/>
      <c r="D28" s="621"/>
      <c r="E28" s="621"/>
      <c r="F28" s="621"/>
      <c r="G28" s="621"/>
      <c r="H28" s="621"/>
      <c r="I28" s="621"/>
      <c r="J28" s="621"/>
      <c r="K28" s="621"/>
      <c r="L28" s="621"/>
      <c r="M28" s="621"/>
      <c r="N28" s="621"/>
      <c r="O28" s="621"/>
      <c r="P28" s="621"/>
      <c r="Q28" s="622"/>
      <c r="R28" s="623">
        <v>39394</v>
      </c>
      <c r="S28" s="624"/>
      <c r="T28" s="624"/>
      <c r="U28" s="624"/>
      <c r="V28" s="624"/>
      <c r="W28" s="624"/>
      <c r="X28" s="624"/>
      <c r="Y28" s="625"/>
      <c r="Z28" s="626">
        <v>0.6</v>
      </c>
      <c r="AA28" s="626"/>
      <c r="AB28" s="626"/>
      <c r="AC28" s="626"/>
      <c r="AD28" s="627">
        <v>9740</v>
      </c>
      <c r="AE28" s="627"/>
      <c r="AF28" s="627"/>
      <c r="AG28" s="627"/>
      <c r="AH28" s="627"/>
      <c r="AI28" s="627"/>
      <c r="AJ28" s="627"/>
      <c r="AK28" s="627"/>
      <c r="AL28" s="628">
        <v>0.3</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406830</v>
      </c>
      <c r="CS28" s="624"/>
      <c r="CT28" s="624"/>
      <c r="CU28" s="624"/>
      <c r="CV28" s="624"/>
      <c r="CW28" s="624"/>
      <c r="CX28" s="624"/>
      <c r="CY28" s="625"/>
      <c r="CZ28" s="628">
        <v>6.6</v>
      </c>
      <c r="DA28" s="656"/>
      <c r="DB28" s="656"/>
      <c r="DC28" s="658"/>
      <c r="DD28" s="632">
        <v>406830</v>
      </c>
      <c r="DE28" s="624"/>
      <c r="DF28" s="624"/>
      <c r="DG28" s="624"/>
      <c r="DH28" s="624"/>
      <c r="DI28" s="624"/>
      <c r="DJ28" s="624"/>
      <c r="DK28" s="625"/>
      <c r="DL28" s="632">
        <v>406830</v>
      </c>
      <c r="DM28" s="624"/>
      <c r="DN28" s="624"/>
      <c r="DO28" s="624"/>
      <c r="DP28" s="624"/>
      <c r="DQ28" s="624"/>
      <c r="DR28" s="624"/>
      <c r="DS28" s="624"/>
      <c r="DT28" s="624"/>
      <c r="DU28" s="624"/>
      <c r="DV28" s="625"/>
      <c r="DW28" s="628">
        <v>11.6</v>
      </c>
      <c r="DX28" s="656"/>
      <c r="DY28" s="656"/>
      <c r="DZ28" s="656"/>
      <c r="EA28" s="656"/>
      <c r="EB28" s="656"/>
      <c r="EC28" s="657"/>
    </row>
    <row r="29" spans="2:133" ht="11.25" customHeight="1" x14ac:dyDescent="0.2">
      <c r="B29" s="620" t="s">
        <v>291</v>
      </c>
      <c r="C29" s="621"/>
      <c r="D29" s="621"/>
      <c r="E29" s="621"/>
      <c r="F29" s="621"/>
      <c r="G29" s="621"/>
      <c r="H29" s="621"/>
      <c r="I29" s="621"/>
      <c r="J29" s="621"/>
      <c r="K29" s="621"/>
      <c r="L29" s="621"/>
      <c r="M29" s="621"/>
      <c r="N29" s="621"/>
      <c r="O29" s="621"/>
      <c r="P29" s="621"/>
      <c r="Q29" s="622"/>
      <c r="R29" s="623">
        <v>25119</v>
      </c>
      <c r="S29" s="624"/>
      <c r="T29" s="624"/>
      <c r="U29" s="624"/>
      <c r="V29" s="624"/>
      <c r="W29" s="624"/>
      <c r="X29" s="624"/>
      <c r="Y29" s="625"/>
      <c r="Z29" s="626">
        <v>0.4</v>
      </c>
      <c r="AA29" s="626"/>
      <c r="AB29" s="626"/>
      <c r="AC29" s="626"/>
      <c r="AD29" s="627" t="s">
        <v>122</v>
      </c>
      <c r="AE29" s="627"/>
      <c r="AF29" s="627"/>
      <c r="AG29" s="627"/>
      <c r="AH29" s="627"/>
      <c r="AI29" s="627"/>
      <c r="AJ29" s="627"/>
      <c r="AK29" s="627"/>
      <c r="AL29" s="628" t="s">
        <v>122</v>
      </c>
      <c r="AM29" s="629"/>
      <c r="AN29" s="629"/>
      <c r="AO29" s="630"/>
      <c r="AP29" s="646"/>
      <c r="AQ29" s="647"/>
      <c r="AR29" s="647"/>
      <c r="AS29" s="647"/>
      <c r="AT29" s="647"/>
      <c r="AU29" s="647"/>
      <c r="AV29" s="647"/>
      <c r="AW29" s="647"/>
      <c r="AX29" s="647"/>
      <c r="AY29" s="647"/>
      <c r="AZ29" s="647"/>
      <c r="BA29" s="647"/>
      <c r="BB29" s="647"/>
      <c r="BC29" s="647"/>
      <c r="BD29" s="647"/>
      <c r="BE29" s="647"/>
      <c r="BF29" s="648"/>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292</v>
      </c>
      <c r="CE29" s="662"/>
      <c r="CF29" s="620" t="s">
        <v>66</v>
      </c>
      <c r="CG29" s="621"/>
      <c r="CH29" s="621"/>
      <c r="CI29" s="621"/>
      <c r="CJ29" s="621"/>
      <c r="CK29" s="621"/>
      <c r="CL29" s="621"/>
      <c r="CM29" s="621"/>
      <c r="CN29" s="621"/>
      <c r="CO29" s="621"/>
      <c r="CP29" s="621"/>
      <c r="CQ29" s="622"/>
      <c r="CR29" s="623">
        <v>406830</v>
      </c>
      <c r="CS29" s="644"/>
      <c r="CT29" s="644"/>
      <c r="CU29" s="644"/>
      <c r="CV29" s="644"/>
      <c r="CW29" s="644"/>
      <c r="CX29" s="644"/>
      <c r="CY29" s="645"/>
      <c r="CZ29" s="628">
        <v>6.6</v>
      </c>
      <c r="DA29" s="656"/>
      <c r="DB29" s="656"/>
      <c r="DC29" s="658"/>
      <c r="DD29" s="632">
        <v>406830</v>
      </c>
      <c r="DE29" s="644"/>
      <c r="DF29" s="644"/>
      <c r="DG29" s="644"/>
      <c r="DH29" s="644"/>
      <c r="DI29" s="644"/>
      <c r="DJ29" s="644"/>
      <c r="DK29" s="645"/>
      <c r="DL29" s="632">
        <v>406830</v>
      </c>
      <c r="DM29" s="644"/>
      <c r="DN29" s="644"/>
      <c r="DO29" s="644"/>
      <c r="DP29" s="644"/>
      <c r="DQ29" s="644"/>
      <c r="DR29" s="644"/>
      <c r="DS29" s="644"/>
      <c r="DT29" s="644"/>
      <c r="DU29" s="644"/>
      <c r="DV29" s="645"/>
      <c r="DW29" s="628">
        <v>11.6</v>
      </c>
      <c r="DX29" s="656"/>
      <c r="DY29" s="656"/>
      <c r="DZ29" s="656"/>
      <c r="EA29" s="656"/>
      <c r="EB29" s="656"/>
      <c r="EC29" s="657"/>
    </row>
    <row r="30" spans="2:133" ht="11.25" customHeight="1" x14ac:dyDescent="0.2">
      <c r="B30" s="620" t="s">
        <v>293</v>
      </c>
      <c r="C30" s="621"/>
      <c r="D30" s="621"/>
      <c r="E30" s="621"/>
      <c r="F30" s="621"/>
      <c r="G30" s="621"/>
      <c r="H30" s="621"/>
      <c r="I30" s="621"/>
      <c r="J30" s="621"/>
      <c r="K30" s="621"/>
      <c r="L30" s="621"/>
      <c r="M30" s="621"/>
      <c r="N30" s="621"/>
      <c r="O30" s="621"/>
      <c r="P30" s="621"/>
      <c r="Q30" s="622"/>
      <c r="R30" s="623">
        <v>944733</v>
      </c>
      <c r="S30" s="624"/>
      <c r="T30" s="624"/>
      <c r="U30" s="624"/>
      <c r="V30" s="624"/>
      <c r="W30" s="624"/>
      <c r="X30" s="624"/>
      <c r="Y30" s="625"/>
      <c r="Z30" s="626">
        <v>14.8</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59"/>
      <c r="BI30" s="659"/>
      <c r="BJ30" s="659"/>
      <c r="BK30" s="659"/>
      <c r="BL30" s="659"/>
      <c r="BM30" s="659"/>
      <c r="BN30" s="659"/>
      <c r="BO30" s="659"/>
      <c r="BP30" s="659"/>
      <c r="BQ30" s="660"/>
      <c r="BR30" s="605" t="s">
        <v>295</v>
      </c>
      <c r="BS30" s="659"/>
      <c r="BT30" s="659"/>
      <c r="BU30" s="659"/>
      <c r="BV30" s="659"/>
      <c r="BW30" s="659"/>
      <c r="BX30" s="659"/>
      <c r="BY30" s="659"/>
      <c r="BZ30" s="659"/>
      <c r="CA30" s="659"/>
      <c r="CB30" s="660"/>
      <c r="CD30" s="663"/>
      <c r="CE30" s="664"/>
      <c r="CF30" s="620" t="s">
        <v>296</v>
      </c>
      <c r="CG30" s="621"/>
      <c r="CH30" s="621"/>
      <c r="CI30" s="621"/>
      <c r="CJ30" s="621"/>
      <c r="CK30" s="621"/>
      <c r="CL30" s="621"/>
      <c r="CM30" s="621"/>
      <c r="CN30" s="621"/>
      <c r="CO30" s="621"/>
      <c r="CP30" s="621"/>
      <c r="CQ30" s="622"/>
      <c r="CR30" s="623">
        <v>388186</v>
      </c>
      <c r="CS30" s="624"/>
      <c r="CT30" s="624"/>
      <c r="CU30" s="624"/>
      <c r="CV30" s="624"/>
      <c r="CW30" s="624"/>
      <c r="CX30" s="624"/>
      <c r="CY30" s="625"/>
      <c r="CZ30" s="628">
        <v>6.3</v>
      </c>
      <c r="DA30" s="656"/>
      <c r="DB30" s="656"/>
      <c r="DC30" s="658"/>
      <c r="DD30" s="632">
        <v>388186</v>
      </c>
      <c r="DE30" s="624"/>
      <c r="DF30" s="624"/>
      <c r="DG30" s="624"/>
      <c r="DH30" s="624"/>
      <c r="DI30" s="624"/>
      <c r="DJ30" s="624"/>
      <c r="DK30" s="625"/>
      <c r="DL30" s="632">
        <v>388186</v>
      </c>
      <c r="DM30" s="624"/>
      <c r="DN30" s="624"/>
      <c r="DO30" s="624"/>
      <c r="DP30" s="624"/>
      <c r="DQ30" s="624"/>
      <c r="DR30" s="624"/>
      <c r="DS30" s="624"/>
      <c r="DT30" s="624"/>
      <c r="DU30" s="624"/>
      <c r="DV30" s="625"/>
      <c r="DW30" s="628">
        <v>11.1</v>
      </c>
      <c r="DX30" s="656"/>
      <c r="DY30" s="656"/>
      <c r="DZ30" s="656"/>
      <c r="EA30" s="656"/>
      <c r="EB30" s="656"/>
      <c r="EC30" s="657"/>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298</v>
      </c>
      <c r="AQ31" s="672"/>
      <c r="AR31" s="672"/>
      <c r="AS31" s="672"/>
      <c r="AT31" s="677" t="s">
        <v>299</v>
      </c>
      <c r="AU31" s="218"/>
      <c r="AV31" s="218"/>
      <c r="AW31" s="218"/>
      <c r="AX31" s="609" t="s">
        <v>177</v>
      </c>
      <c r="AY31" s="610"/>
      <c r="AZ31" s="610"/>
      <c r="BA31" s="610"/>
      <c r="BB31" s="610"/>
      <c r="BC31" s="610"/>
      <c r="BD31" s="610"/>
      <c r="BE31" s="610"/>
      <c r="BF31" s="611"/>
      <c r="BG31" s="670">
        <v>98.8</v>
      </c>
      <c r="BH31" s="667"/>
      <c r="BI31" s="667"/>
      <c r="BJ31" s="667"/>
      <c r="BK31" s="667"/>
      <c r="BL31" s="667"/>
      <c r="BM31" s="618">
        <v>97.9</v>
      </c>
      <c r="BN31" s="667"/>
      <c r="BO31" s="667"/>
      <c r="BP31" s="667"/>
      <c r="BQ31" s="668"/>
      <c r="BR31" s="670">
        <v>99</v>
      </c>
      <c r="BS31" s="667"/>
      <c r="BT31" s="667"/>
      <c r="BU31" s="667"/>
      <c r="BV31" s="667"/>
      <c r="BW31" s="667"/>
      <c r="BX31" s="618">
        <v>98</v>
      </c>
      <c r="BY31" s="667"/>
      <c r="BZ31" s="667"/>
      <c r="CA31" s="667"/>
      <c r="CB31" s="668"/>
      <c r="CD31" s="663"/>
      <c r="CE31" s="664"/>
      <c r="CF31" s="620" t="s">
        <v>300</v>
      </c>
      <c r="CG31" s="621"/>
      <c r="CH31" s="621"/>
      <c r="CI31" s="621"/>
      <c r="CJ31" s="621"/>
      <c r="CK31" s="621"/>
      <c r="CL31" s="621"/>
      <c r="CM31" s="621"/>
      <c r="CN31" s="621"/>
      <c r="CO31" s="621"/>
      <c r="CP31" s="621"/>
      <c r="CQ31" s="622"/>
      <c r="CR31" s="623">
        <v>18644</v>
      </c>
      <c r="CS31" s="644"/>
      <c r="CT31" s="644"/>
      <c r="CU31" s="644"/>
      <c r="CV31" s="644"/>
      <c r="CW31" s="644"/>
      <c r="CX31" s="644"/>
      <c r="CY31" s="645"/>
      <c r="CZ31" s="628">
        <v>0.3</v>
      </c>
      <c r="DA31" s="656"/>
      <c r="DB31" s="656"/>
      <c r="DC31" s="658"/>
      <c r="DD31" s="632">
        <v>18644</v>
      </c>
      <c r="DE31" s="644"/>
      <c r="DF31" s="644"/>
      <c r="DG31" s="644"/>
      <c r="DH31" s="644"/>
      <c r="DI31" s="644"/>
      <c r="DJ31" s="644"/>
      <c r="DK31" s="645"/>
      <c r="DL31" s="632">
        <v>18644</v>
      </c>
      <c r="DM31" s="644"/>
      <c r="DN31" s="644"/>
      <c r="DO31" s="644"/>
      <c r="DP31" s="644"/>
      <c r="DQ31" s="644"/>
      <c r="DR31" s="644"/>
      <c r="DS31" s="644"/>
      <c r="DT31" s="644"/>
      <c r="DU31" s="644"/>
      <c r="DV31" s="645"/>
      <c r="DW31" s="628">
        <v>0.5</v>
      </c>
      <c r="DX31" s="656"/>
      <c r="DY31" s="656"/>
      <c r="DZ31" s="656"/>
      <c r="EA31" s="656"/>
      <c r="EB31" s="656"/>
      <c r="EC31" s="657"/>
    </row>
    <row r="32" spans="2:133" ht="11.25" customHeight="1" x14ac:dyDescent="0.2">
      <c r="B32" s="620" t="s">
        <v>301</v>
      </c>
      <c r="C32" s="621"/>
      <c r="D32" s="621"/>
      <c r="E32" s="621"/>
      <c r="F32" s="621"/>
      <c r="G32" s="621"/>
      <c r="H32" s="621"/>
      <c r="I32" s="621"/>
      <c r="J32" s="621"/>
      <c r="K32" s="621"/>
      <c r="L32" s="621"/>
      <c r="M32" s="621"/>
      <c r="N32" s="621"/>
      <c r="O32" s="621"/>
      <c r="P32" s="621"/>
      <c r="Q32" s="622"/>
      <c r="R32" s="623">
        <v>552003</v>
      </c>
      <c r="S32" s="624"/>
      <c r="T32" s="624"/>
      <c r="U32" s="624"/>
      <c r="V32" s="624"/>
      <c r="W32" s="624"/>
      <c r="X32" s="624"/>
      <c r="Y32" s="625"/>
      <c r="Z32" s="626">
        <v>8.6999999999999993</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14" t="s">
        <v>302</v>
      </c>
      <c r="AX32" s="620" t="s">
        <v>303</v>
      </c>
      <c r="AY32" s="621"/>
      <c r="AZ32" s="621"/>
      <c r="BA32" s="621"/>
      <c r="BB32" s="621"/>
      <c r="BC32" s="621"/>
      <c r="BD32" s="621"/>
      <c r="BE32" s="621"/>
      <c r="BF32" s="622"/>
      <c r="BG32" s="680">
        <v>98.8</v>
      </c>
      <c r="BH32" s="644"/>
      <c r="BI32" s="644"/>
      <c r="BJ32" s="644"/>
      <c r="BK32" s="644"/>
      <c r="BL32" s="644"/>
      <c r="BM32" s="629">
        <v>98.1</v>
      </c>
      <c r="BN32" s="644"/>
      <c r="BO32" s="644"/>
      <c r="BP32" s="644"/>
      <c r="BQ32" s="669"/>
      <c r="BR32" s="680">
        <v>99.1</v>
      </c>
      <c r="BS32" s="644"/>
      <c r="BT32" s="644"/>
      <c r="BU32" s="644"/>
      <c r="BV32" s="644"/>
      <c r="BW32" s="644"/>
      <c r="BX32" s="629">
        <v>98.3</v>
      </c>
      <c r="BY32" s="644"/>
      <c r="BZ32" s="644"/>
      <c r="CA32" s="644"/>
      <c r="CB32" s="669"/>
      <c r="CD32" s="665"/>
      <c r="CE32" s="666"/>
      <c r="CF32" s="620" t="s">
        <v>304</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6"/>
      <c r="DB32" s="656"/>
      <c r="DC32" s="658"/>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6"/>
      <c r="DY32" s="656"/>
      <c r="DZ32" s="656"/>
      <c r="EA32" s="656"/>
      <c r="EB32" s="656"/>
      <c r="EC32" s="657"/>
    </row>
    <row r="33" spans="2:133" ht="11.25" customHeight="1" x14ac:dyDescent="0.2">
      <c r="B33" s="620" t="s">
        <v>305</v>
      </c>
      <c r="C33" s="621"/>
      <c r="D33" s="621"/>
      <c r="E33" s="621"/>
      <c r="F33" s="621"/>
      <c r="G33" s="621"/>
      <c r="H33" s="621"/>
      <c r="I33" s="621"/>
      <c r="J33" s="621"/>
      <c r="K33" s="621"/>
      <c r="L33" s="621"/>
      <c r="M33" s="621"/>
      <c r="N33" s="621"/>
      <c r="O33" s="621"/>
      <c r="P33" s="621"/>
      <c r="Q33" s="622"/>
      <c r="R33" s="623">
        <v>57678</v>
      </c>
      <c r="S33" s="624"/>
      <c r="T33" s="624"/>
      <c r="U33" s="624"/>
      <c r="V33" s="624"/>
      <c r="W33" s="624"/>
      <c r="X33" s="624"/>
      <c r="Y33" s="625"/>
      <c r="Z33" s="626">
        <v>0.9</v>
      </c>
      <c r="AA33" s="626"/>
      <c r="AB33" s="626"/>
      <c r="AC33" s="626"/>
      <c r="AD33" s="627" t="s">
        <v>122</v>
      </c>
      <c r="AE33" s="627"/>
      <c r="AF33" s="627"/>
      <c r="AG33" s="627"/>
      <c r="AH33" s="627"/>
      <c r="AI33" s="627"/>
      <c r="AJ33" s="627"/>
      <c r="AK33" s="627"/>
      <c r="AL33" s="628" t="s">
        <v>122</v>
      </c>
      <c r="AM33" s="629"/>
      <c r="AN33" s="629"/>
      <c r="AO33" s="630"/>
      <c r="AP33" s="675"/>
      <c r="AQ33" s="676"/>
      <c r="AR33" s="676"/>
      <c r="AS33" s="676"/>
      <c r="AT33" s="679"/>
      <c r="AU33" s="219"/>
      <c r="AV33" s="219"/>
      <c r="AW33" s="219"/>
      <c r="AX33" s="646" t="s">
        <v>306</v>
      </c>
      <c r="AY33" s="647"/>
      <c r="AZ33" s="647"/>
      <c r="BA33" s="647"/>
      <c r="BB33" s="647"/>
      <c r="BC33" s="647"/>
      <c r="BD33" s="647"/>
      <c r="BE33" s="647"/>
      <c r="BF33" s="648"/>
      <c r="BG33" s="681">
        <v>98.7</v>
      </c>
      <c r="BH33" s="682"/>
      <c r="BI33" s="682"/>
      <c r="BJ33" s="682"/>
      <c r="BK33" s="682"/>
      <c r="BL33" s="682"/>
      <c r="BM33" s="683">
        <v>97.4</v>
      </c>
      <c r="BN33" s="682"/>
      <c r="BO33" s="682"/>
      <c r="BP33" s="682"/>
      <c r="BQ33" s="684"/>
      <c r="BR33" s="681">
        <v>98.7</v>
      </c>
      <c r="BS33" s="682"/>
      <c r="BT33" s="682"/>
      <c r="BU33" s="682"/>
      <c r="BV33" s="682"/>
      <c r="BW33" s="682"/>
      <c r="BX33" s="683">
        <v>97.4</v>
      </c>
      <c r="BY33" s="682"/>
      <c r="BZ33" s="682"/>
      <c r="CA33" s="682"/>
      <c r="CB33" s="684"/>
      <c r="CD33" s="620" t="s">
        <v>307</v>
      </c>
      <c r="CE33" s="621"/>
      <c r="CF33" s="621"/>
      <c r="CG33" s="621"/>
      <c r="CH33" s="621"/>
      <c r="CI33" s="621"/>
      <c r="CJ33" s="621"/>
      <c r="CK33" s="621"/>
      <c r="CL33" s="621"/>
      <c r="CM33" s="621"/>
      <c r="CN33" s="621"/>
      <c r="CO33" s="621"/>
      <c r="CP33" s="621"/>
      <c r="CQ33" s="622"/>
      <c r="CR33" s="623">
        <v>2997829</v>
      </c>
      <c r="CS33" s="644"/>
      <c r="CT33" s="644"/>
      <c r="CU33" s="644"/>
      <c r="CV33" s="644"/>
      <c r="CW33" s="644"/>
      <c r="CX33" s="644"/>
      <c r="CY33" s="645"/>
      <c r="CZ33" s="628">
        <v>48.6</v>
      </c>
      <c r="DA33" s="656"/>
      <c r="DB33" s="656"/>
      <c r="DC33" s="658"/>
      <c r="DD33" s="632">
        <v>1976902</v>
      </c>
      <c r="DE33" s="644"/>
      <c r="DF33" s="644"/>
      <c r="DG33" s="644"/>
      <c r="DH33" s="644"/>
      <c r="DI33" s="644"/>
      <c r="DJ33" s="644"/>
      <c r="DK33" s="645"/>
      <c r="DL33" s="632">
        <v>1488274</v>
      </c>
      <c r="DM33" s="644"/>
      <c r="DN33" s="644"/>
      <c r="DO33" s="644"/>
      <c r="DP33" s="644"/>
      <c r="DQ33" s="644"/>
      <c r="DR33" s="644"/>
      <c r="DS33" s="644"/>
      <c r="DT33" s="644"/>
      <c r="DU33" s="644"/>
      <c r="DV33" s="645"/>
      <c r="DW33" s="628">
        <v>42.4</v>
      </c>
      <c r="DX33" s="656"/>
      <c r="DY33" s="656"/>
      <c r="DZ33" s="656"/>
      <c r="EA33" s="656"/>
      <c r="EB33" s="656"/>
      <c r="EC33" s="657"/>
    </row>
    <row r="34" spans="2:133" ht="11.25" customHeight="1" x14ac:dyDescent="0.2">
      <c r="B34" s="620" t="s">
        <v>308</v>
      </c>
      <c r="C34" s="621"/>
      <c r="D34" s="621"/>
      <c r="E34" s="621"/>
      <c r="F34" s="621"/>
      <c r="G34" s="621"/>
      <c r="H34" s="621"/>
      <c r="I34" s="621"/>
      <c r="J34" s="621"/>
      <c r="K34" s="621"/>
      <c r="L34" s="621"/>
      <c r="M34" s="621"/>
      <c r="N34" s="621"/>
      <c r="O34" s="621"/>
      <c r="P34" s="621"/>
      <c r="Q34" s="622"/>
      <c r="R34" s="623">
        <v>330228</v>
      </c>
      <c r="S34" s="624"/>
      <c r="T34" s="624"/>
      <c r="U34" s="624"/>
      <c r="V34" s="624"/>
      <c r="W34" s="624"/>
      <c r="X34" s="624"/>
      <c r="Y34" s="625"/>
      <c r="Z34" s="626">
        <v>5.2</v>
      </c>
      <c r="AA34" s="626"/>
      <c r="AB34" s="626"/>
      <c r="AC34" s="626"/>
      <c r="AD34" s="627" t="s">
        <v>122</v>
      </c>
      <c r="AE34" s="627"/>
      <c r="AF34" s="627"/>
      <c r="AG34" s="627"/>
      <c r="AH34" s="627"/>
      <c r="AI34" s="627"/>
      <c r="AJ34" s="627"/>
      <c r="AK34" s="627"/>
      <c r="AL34" s="628" t="s">
        <v>122</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309</v>
      </c>
      <c r="CE34" s="621"/>
      <c r="CF34" s="621"/>
      <c r="CG34" s="621"/>
      <c r="CH34" s="621"/>
      <c r="CI34" s="621"/>
      <c r="CJ34" s="621"/>
      <c r="CK34" s="621"/>
      <c r="CL34" s="621"/>
      <c r="CM34" s="621"/>
      <c r="CN34" s="621"/>
      <c r="CO34" s="621"/>
      <c r="CP34" s="621"/>
      <c r="CQ34" s="622"/>
      <c r="CR34" s="623">
        <v>1041586</v>
      </c>
      <c r="CS34" s="624"/>
      <c r="CT34" s="624"/>
      <c r="CU34" s="624"/>
      <c r="CV34" s="624"/>
      <c r="CW34" s="624"/>
      <c r="CX34" s="624"/>
      <c r="CY34" s="625"/>
      <c r="CZ34" s="628">
        <v>16.899999999999999</v>
      </c>
      <c r="DA34" s="656"/>
      <c r="DB34" s="656"/>
      <c r="DC34" s="658"/>
      <c r="DD34" s="632">
        <v>704779</v>
      </c>
      <c r="DE34" s="624"/>
      <c r="DF34" s="624"/>
      <c r="DG34" s="624"/>
      <c r="DH34" s="624"/>
      <c r="DI34" s="624"/>
      <c r="DJ34" s="624"/>
      <c r="DK34" s="625"/>
      <c r="DL34" s="632">
        <v>619258</v>
      </c>
      <c r="DM34" s="624"/>
      <c r="DN34" s="624"/>
      <c r="DO34" s="624"/>
      <c r="DP34" s="624"/>
      <c r="DQ34" s="624"/>
      <c r="DR34" s="624"/>
      <c r="DS34" s="624"/>
      <c r="DT34" s="624"/>
      <c r="DU34" s="624"/>
      <c r="DV34" s="625"/>
      <c r="DW34" s="628">
        <v>17.7</v>
      </c>
      <c r="DX34" s="656"/>
      <c r="DY34" s="656"/>
      <c r="DZ34" s="656"/>
      <c r="EA34" s="656"/>
      <c r="EB34" s="656"/>
      <c r="EC34" s="657"/>
    </row>
    <row r="35" spans="2:133" ht="11.25" customHeight="1" x14ac:dyDescent="0.2">
      <c r="B35" s="620" t="s">
        <v>310</v>
      </c>
      <c r="C35" s="621"/>
      <c r="D35" s="621"/>
      <c r="E35" s="621"/>
      <c r="F35" s="621"/>
      <c r="G35" s="621"/>
      <c r="H35" s="621"/>
      <c r="I35" s="621"/>
      <c r="J35" s="621"/>
      <c r="K35" s="621"/>
      <c r="L35" s="621"/>
      <c r="M35" s="621"/>
      <c r="N35" s="621"/>
      <c r="O35" s="621"/>
      <c r="P35" s="621"/>
      <c r="Q35" s="622"/>
      <c r="R35" s="623">
        <v>244547</v>
      </c>
      <c r="S35" s="624"/>
      <c r="T35" s="624"/>
      <c r="U35" s="624"/>
      <c r="V35" s="624"/>
      <c r="W35" s="624"/>
      <c r="X35" s="624"/>
      <c r="Y35" s="625"/>
      <c r="Z35" s="626">
        <v>3.8</v>
      </c>
      <c r="AA35" s="626"/>
      <c r="AB35" s="626"/>
      <c r="AC35" s="626"/>
      <c r="AD35" s="627" t="s">
        <v>122</v>
      </c>
      <c r="AE35" s="627"/>
      <c r="AF35" s="627"/>
      <c r="AG35" s="627"/>
      <c r="AH35" s="627"/>
      <c r="AI35" s="627"/>
      <c r="AJ35" s="627"/>
      <c r="AK35" s="627"/>
      <c r="AL35" s="628" t="s">
        <v>122</v>
      </c>
      <c r="AM35" s="629"/>
      <c r="AN35" s="629"/>
      <c r="AO35" s="630"/>
      <c r="AP35" s="222"/>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17792</v>
      </c>
      <c r="CS35" s="644"/>
      <c r="CT35" s="644"/>
      <c r="CU35" s="644"/>
      <c r="CV35" s="644"/>
      <c r="CW35" s="644"/>
      <c r="CX35" s="644"/>
      <c r="CY35" s="645"/>
      <c r="CZ35" s="628">
        <v>0.3</v>
      </c>
      <c r="DA35" s="656"/>
      <c r="DB35" s="656"/>
      <c r="DC35" s="658"/>
      <c r="DD35" s="632">
        <v>17218</v>
      </c>
      <c r="DE35" s="644"/>
      <c r="DF35" s="644"/>
      <c r="DG35" s="644"/>
      <c r="DH35" s="644"/>
      <c r="DI35" s="644"/>
      <c r="DJ35" s="644"/>
      <c r="DK35" s="645"/>
      <c r="DL35" s="632">
        <v>16774</v>
      </c>
      <c r="DM35" s="644"/>
      <c r="DN35" s="644"/>
      <c r="DO35" s="644"/>
      <c r="DP35" s="644"/>
      <c r="DQ35" s="644"/>
      <c r="DR35" s="644"/>
      <c r="DS35" s="644"/>
      <c r="DT35" s="644"/>
      <c r="DU35" s="644"/>
      <c r="DV35" s="645"/>
      <c r="DW35" s="628">
        <v>0.5</v>
      </c>
      <c r="DX35" s="656"/>
      <c r="DY35" s="656"/>
      <c r="DZ35" s="656"/>
      <c r="EA35" s="656"/>
      <c r="EB35" s="656"/>
      <c r="EC35" s="657"/>
    </row>
    <row r="36" spans="2:133" ht="11.25" customHeight="1" x14ac:dyDescent="0.2">
      <c r="B36" s="620" t="s">
        <v>314</v>
      </c>
      <c r="C36" s="621"/>
      <c r="D36" s="621"/>
      <c r="E36" s="621"/>
      <c r="F36" s="621"/>
      <c r="G36" s="621"/>
      <c r="H36" s="621"/>
      <c r="I36" s="621"/>
      <c r="J36" s="621"/>
      <c r="K36" s="621"/>
      <c r="L36" s="621"/>
      <c r="M36" s="621"/>
      <c r="N36" s="621"/>
      <c r="O36" s="621"/>
      <c r="P36" s="621"/>
      <c r="Q36" s="622"/>
      <c r="R36" s="623">
        <v>174582</v>
      </c>
      <c r="S36" s="624"/>
      <c r="T36" s="624"/>
      <c r="U36" s="624"/>
      <c r="V36" s="624"/>
      <c r="W36" s="624"/>
      <c r="X36" s="624"/>
      <c r="Y36" s="625"/>
      <c r="Z36" s="626">
        <v>2.7</v>
      </c>
      <c r="AA36" s="626"/>
      <c r="AB36" s="626"/>
      <c r="AC36" s="626"/>
      <c r="AD36" s="627" t="s">
        <v>122</v>
      </c>
      <c r="AE36" s="627"/>
      <c r="AF36" s="627"/>
      <c r="AG36" s="627"/>
      <c r="AH36" s="627"/>
      <c r="AI36" s="627"/>
      <c r="AJ36" s="627"/>
      <c r="AK36" s="627"/>
      <c r="AL36" s="628" t="s">
        <v>122</v>
      </c>
      <c r="AM36" s="629"/>
      <c r="AN36" s="629"/>
      <c r="AO36" s="630"/>
      <c r="AP36" s="222"/>
      <c r="AQ36" s="689" t="s">
        <v>315</v>
      </c>
      <c r="AR36" s="690"/>
      <c r="AS36" s="690"/>
      <c r="AT36" s="690"/>
      <c r="AU36" s="690"/>
      <c r="AV36" s="690"/>
      <c r="AW36" s="690"/>
      <c r="AX36" s="690"/>
      <c r="AY36" s="691"/>
      <c r="AZ36" s="612">
        <v>709052</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25080</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826008</v>
      </c>
      <c r="CS36" s="624"/>
      <c r="CT36" s="624"/>
      <c r="CU36" s="624"/>
      <c r="CV36" s="624"/>
      <c r="CW36" s="624"/>
      <c r="CX36" s="624"/>
      <c r="CY36" s="625"/>
      <c r="CZ36" s="628">
        <v>13.4</v>
      </c>
      <c r="DA36" s="656"/>
      <c r="DB36" s="656"/>
      <c r="DC36" s="658"/>
      <c r="DD36" s="632">
        <v>648328</v>
      </c>
      <c r="DE36" s="624"/>
      <c r="DF36" s="624"/>
      <c r="DG36" s="624"/>
      <c r="DH36" s="624"/>
      <c r="DI36" s="624"/>
      <c r="DJ36" s="624"/>
      <c r="DK36" s="625"/>
      <c r="DL36" s="632">
        <v>417699</v>
      </c>
      <c r="DM36" s="624"/>
      <c r="DN36" s="624"/>
      <c r="DO36" s="624"/>
      <c r="DP36" s="624"/>
      <c r="DQ36" s="624"/>
      <c r="DR36" s="624"/>
      <c r="DS36" s="624"/>
      <c r="DT36" s="624"/>
      <c r="DU36" s="624"/>
      <c r="DV36" s="625"/>
      <c r="DW36" s="628">
        <v>11.9</v>
      </c>
      <c r="DX36" s="656"/>
      <c r="DY36" s="656"/>
      <c r="DZ36" s="656"/>
      <c r="EA36" s="656"/>
      <c r="EB36" s="656"/>
      <c r="EC36" s="657"/>
    </row>
    <row r="37" spans="2:133" ht="11.25" customHeight="1" x14ac:dyDescent="0.2">
      <c r="B37" s="620" t="s">
        <v>318</v>
      </c>
      <c r="C37" s="621"/>
      <c r="D37" s="621"/>
      <c r="E37" s="621"/>
      <c r="F37" s="621"/>
      <c r="G37" s="621"/>
      <c r="H37" s="621"/>
      <c r="I37" s="621"/>
      <c r="J37" s="621"/>
      <c r="K37" s="621"/>
      <c r="L37" s="621"/>
      <c r="M37" s="621"/>
      <c r="N37" s="621"/>
      <c r="O37" s="621"/>
      <c r="P37" s="621"/>
      <c r="Q37" s="622"/>
      <c r="R37" s="623">
        <v>64308</v>
      </c>
      <c r="S37" s="624"/>
      <c r="T37" s="624"/>
      <c r="U37" s="624"/>
      <c r="V37" s="624"/>
      <c r="W37" s="624"/>
      <c r="X37" s="624"/>
      <c r="Y37" s="625"/>
      <c r="Z37" s="626">
        <v>1</v>
      </c>
      <c r="AA37" s="626"/>
      <c r="AB37" s="626"/>
      <c r="AC37" s="626"/>
      <c r="AD37" s="627">
        <v>33</v>
      </c>
      <c r="AE37" s="627"/>
      <c r="AF37" s="627"/>
      <c r="AG37" s="627"/>
      <c r="AH37" s="627"/>
      <c r="AI37" s="627"/>
      <c r="AJ37" s="627"/>
      <c r="AK37" s="627"/>
      <c r="AL37" s="628">
        <v>0</v>
      </c>
      <c r="AM37" s="629"/>
      <c r="AN37" s="629"/>
      <c r="AO37" s="630"/>
      <c r="AQ37" s="686" t="s">
        <v>319</v>
      </c>
      <c r="AR37" s="687"/>
      <c r="AS37" s="687"/>
      <c r="AT37" s="687"/>
      <c r="AU37" s="687"/>
      <c r="AV37" s="687"/>
      <c r="AW37" s="687"/>
      <c r="AX37" s="687"/>
      <c r="AY37" s="688"/>
      <c r="AZ37" s="623">
        <v>130052</v>
      </c>
      <c r="BA37" s="624"/>
      <c r="BB37" s="624"/>
      <c r="BC37" s="624"/>
      <c r="BD37" s="644"/>
      <c r="BE37" s="644"/>
      <c r="BF37" s="669"/>
      <c r="BG37" s="620" t="s">
        <v>320</v>
      </c>
      <c r="BH37" s="621"/>
      <c r="BI37" s="621"/>
      <c r="BJ37" s="621"/>
      <c r="BK37" s="621"/>
      <c r="BL37" s="621"/>
      <c r="BM37" s="621"/>
      <c r="BN37" s="621"/>
      <c r="BO37" s="621"/>
      <c r="BP37" s="621"/>
      <c r="BQ37" s="621"/>
      <c r="BR37" s="621"/>
      <c r="BS37" s="621"/>
      <c r="BT37" s="621"/>
      <c r="BU37" s="622"/>
      <c r="BV37" s="623">
        <v>15572</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117052</v>
      </c>
      <c r="CS37" s="644"/>
      <c r="CT37" s="644"/>
      <c r="CU37" s="644"/>
      <c r="CV37" s="644"/>
      <c r="CW37" s="644"/>
      <c r="CX37" s="644"/>
      <c r="CY37" s="645"/>
      <c r="CZ37" s="628">
        <v>1.9</v>
      </c>
      <c r="DA37" s="656"/>
      <c r="DB37" s="656"/>
      <c r="DC37" s="658"/>
      <c r="DD37" s="632">
        <v>110432</v>
      </c>
      <c r="DE37" s="644"/>
      <c r="DF37" s="644"/>
      <c r="DG37" s="644"/>
      <c r="DH37" s="644"/>
      <c r="DI37" s="644"/>
      <c r="DJ37" s="644"/>
      <c r="DK37" s="645"/>
      <c r="DL37" s="632">
        <v>88592</v>
      </c>
      <c r="DM37" s="644"/>
      <c r="DN37" s="644"/>
      <c r="DO37" s="644"/>
      <c r="DP37" s="644"/>
      <c r="DQ37" s="644"/>
      <c r="DR37" s="644"/>
      <c r="DS37" s="644"/>
      <c r="DT37" s="644"/>
      <c r="DU37" s="644"/>
      <c r="DV37" s="645"/>
      <c r="DW37" s="628">
        <v>2.5</v>
      </c>
      <c r="DX37" s="656"/>
      <c r="DY37" s="656"/>
      <c r="DZ37" s="656"/>
      <c r="EA37" s="656"/>
      <c r="EB37" s="656"/>
      <c r="EC37" s="657"/>
    </row>
    <row r="38" spans="2:133" ht="11.25" customHeight="1" x14ac:dyDescent="0.2">
      <c r="B38" s="620" t="s">
        <v>322</v>
      </c>
      <c r="C38" s="621"/>
      <c r="D38" s="621"/>
      <c r="E38" s="621"/>
      <c r="F38" s="621"/>
      <c r="G38" s="621"/>
      <c r="H38" s="621"/>
      <c r="I38" s="621"/>
      <c r="J38" s="621"/>
      <c r="K38" s="621"/>
      <c r="L38" s="621"/>
      <c r="M38" s="621"/>
      <c r="N38" s="621"/>
      <c r="O38" s="621"/>
      <c r="P38" s="621"/>
      <c r="Q38" s="622"/>
      <c r="R38" s="623">
        <v>163004</v>
      </c>
      <c r="S38" s="624"/>
      <c r="T38" s="624"/>
      <c r="U38" s="624"/>
      <c r="V38" s="624"/>
      <c r="W38" s="624"/>
      <c r="X38" s="624"/>
      <c r="Y38" s="625"/>
      <c r="Z38" s="626">
        <v>2.6</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t="s">
        <v>122</v>
      </c>
      <c r="BA38" s="624"/>
      <c r="BB38" s="624"/>
      <c r="BC38" s="624"/>
      <c r="BD38" s="644"/>
      <c r="BE38" s="644"/>
      <c r="BF38" s="669"/>
      <c r="BG38" s="620" t="s">
        <v>324</v>
      </c>
      <c r="BH38" s="621"/>
      <c r="BI38" s="621"/>
      <c r="BJ38" s="621"/>
      <c r="BK38" s="621"/>
      <c r="BL38" s="621"/>
      <c r="BM38" s="621"/>
      <c r="BN38" s="621"/>
      <c r="BO38" s="621"/>
      <c r="BP38" s="621"/>
      <c r="BQ38" s="621"/>
      <c r="BR38" s="621"/>
      <c r="BS38" s="621"/>
      <c r="BT38" s="621"/>
      <c r="BU38" s="622"/>
      <c r="BV38" s="623">
        <v>1587</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579000</v>
      </c>
      <c r="CS38" s="624"/>
      <c r="CT38" s="624"/>
      <c r="CU38" s="624"/>
      <c r="CV38" s="624"/>
      <c r="CW38" s="624"/>
      <c r="CX38" s="624"/>
      <c r="CY38" s="625"/>
      <c r="CZ38" s="628">
        <v>9.4</v>
      </c>
      <c r="DA38" s="656"/>
      <c r="DB38" s="656"/>
      <c r="DC38" s="658"/>
      <c r="DD38" s="632">
        <v>453739</v>
      </c>
      <c r="DE38" s="624"/>
      <c r="DF38" s="624"/>
      <c r="DG38" s="624"/>
      <c r="DH38" s="624"/>
      <c r="DI38" s="624"/>
      <c r="DJ38" s="624"/>
      <c r="DK38" s="625"/>
      <c r="DL38" s="632">
        <v>434543</v>
      </c>
      <c r="DM38" s="624"/>
      <c r="DN38" s="624"/>
      <c r="DO38" s="624"/>
      <c r="DP38" s="624"/>
      <c r="DQ38" s="624"/>
      <c r="DR38" s="624"/>
      <c r="DS38" s="624"/>
      <c r="DT38" s="624"/>
      <c r="DU38" s="624"/>
      <c r="DV38" s="625"/>
      <c r="DW38" s="628">
        <v>12.4</v>
      </c>
      <c r="DX38" s="656"/>
      <c r="DY38" s="656"/>
      <c r="DZ38" s="656"/>
      <c r="EA38" s="656"/>
      <c r="EB38" s="656"/>
      <c r="EC38" s="657"/>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t="s">
        <v>122</v>
      </c>
      <c r="BA39" s="624"/>
      <c r="BB39" s="624"/>
      <c r="BC39" s="624"/>
      <c r="BD39" s="644"/>
      <c r="BE39" s="644"/>
      <c r="BF39" s="669"/>
      <c r="BG39" s="620" t="s">
        <v>328</v>
      </c>
      <c r="BH39" s="621"/>
      <c r="BI39" s="621"/>
      <c r="BJ39" s="621"/>
      <c r="BK39" s="621"/>
      <c r="BL39" s="621"/>
      <c r="BM39" s="621"/>
      <c r="BN39" s="621"/>
      <c r="BO39" s="621"/>
      <c r="BP39" s="621"/>
      <c r="BQ39" s="621"/>
      <c r="BR39" s="621"/>
      <c r="BS39" s="621"/>
      <c r="BT39" s="621"/>
      <c r="BU39" s="622"/>
      <c r="BV39" s="623">
        <v>2498</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533443</v>
      </c>
      <c r="CS39" s="644"/>
      <c r="CT39" s="644"/>
      <c r="CU39" s="644"/>
      <c r="CV39" s="644"/>
      <c r="CW39" s="644"/>
      <c r="CX39" s="644"/>
      <c r="CY39" s="645"/>
      <c r="CZ39" s="628">
        <v>8.6999999999999993</v>
      </c>
      <c r="DA39" s="656"/>
      <c r="DB39" s="656"/>
      <c r="DC39" s="658"/>
      <c r="DD39" s="632">
        <v>152838</v>
      </c>
      <c r="DE39" s="644"/>
      <c r="DF39" s="644"/>
      <c r="DG39" s="644"/>
      <c r="DH39" s="644"/>
      <c r="DI39" s="644"/>
      <c r="DJ39" s="644"/>
      <c r="DK39" s="645"/>
      <c r="DL39" s="632" t="s">
        <v>122</v>
      </c>
      <c r="DM39" s="644"/>
      <c r="DN39" s="644"/>
      <c r="DO39" s="644"/>
      <c r="DP39" s="644"/>
      <c r="DQ39" s="644"/>
      <c r="DR39" s="644"/>
      <c r="DS39" s="644"/>
      <c r="DT39" s="644"/>
      <c r="DU39" s="644"/>
      <c r="DV39" s="645"/>
      <c r="DW39" s="628" t="s">
        <v>122</v>
      </c>
      <c r="DX39" s="656"/>
      <c r="DY39" s="656"/>
      <c r="DZ39" s="656"/>
      <c r="EA39" s="656"/>
      <c r="EB39" s="656"/>
      <c r="EC39" s="657"/>
    </row>
    <row r="40" spans="2:133" ht="11.25" customHeight="1" x14ac:dyDescent="0.2">
      <c r="B40" s="620" t="s">
        <v>330</v>
      </c>
      <c r="C40" s="621"/>
      <c r="D40" s="621"/>
      <c r="E40" s="621"/>
      <c r="F40" s="621"/>
      <c r="G40" s="621"/>
      <c r="H40" s="621"/>
      <c r="I40" s="621"/>
      <c r="J40" s="621"/>
      <c r="K40" s="621"/>
      <c r="L40" s="621"/>
      <c r="M40" s="621"/>
      <c r="N40" s="621"/>
      <c r="O40" s="621"/>
      <c r="P40" s="621"/>
      <c r="Q40" s="622"/>
      <c r="R40" s="623">
        <v>24904</v>
      </c>
      <c r="S40" s="624"/>
      <c r="T40" s="624"/>
      <c r="U40" s="624"/>
      <c r="V40" s="624"/>
      <c r="W40" s="624"/>
      <c r="X40" s="624"/>
      <c r="Y40" s="625"/>
      <c r="Z40" s="626">
        <v>0.4</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44"/>
      <c r="BE40" s="644"/>
      <c r="BF40" s="669"/>
      <c r="BG40" s="673" t="s">
        <v>332</v>
      </c>
      <c r="BH40" s="674"/>
      <c r="BI40" s="674"/>
      <c r="BJ40" s="674"/>
      <c r="BK40" s="674"/>
      <c r="BL40" s="223"/>
      <c r="BM40" s="621" t="s">
        <v>333</v>
      </c>
      <c r="BN40" s="621"/>
      <c r="BO40" s="621"/>
      <c r="BP40" s="621"/>
      <c r="BQ40" s="621"/>
      <c r="BR40" s="621"/>
      <c r="BS40" s="621"/>
      <c r="BT40" s="621"/>
      <c r="BU40" s="622"/>
      <c r="BV40" s="623">
        <v>125</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t="s">
        <v>122</v>
      </c>
      <c r="CS40" s="624"/>
      <c r="CT40" s="624"/>
      <c r="CU40" s="624"/>
      <c r="CV40" s="624"/>
      <c r="CW40" s="624"/>
      <c r="CX40" s="624"/>
      <c r="CY40" s="625"/>
      <c r="CZ40" s="628" t="s">
        <v>122</v>
      </c>
      <c r="DA40" s="656"/>
      <c r="DB40" s="656"/>
      <c r="DC40" s="658"/>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6"/>
      <c r="DY40" s="656"/>
      <c r="DZ40" s="656"/>
      <c r="EA40" s="656"/>
      <c r="EB40" s="656"/>
      <c r="EC40" s="657"/>
    </row>
    <row r="41" spans="2:133" ht="11.25" customHeight="1" x14ac:dyDescent="0.2">
      <c r="B41" s="646" t="s">
        <v>335</v>
      </c>
      <c r="C41" s="647"/>
      <c r="D41" s="647"/>
      <c r="E41" s="647"/>
      <c r="F41" s="647"/>
      <c r="G41" s="647"/>
      <c r="H41" s="647"/>
      <c r="I41" s="647"/>
      <c r="J41" s="647"/>
      <c r="K41" s="647"/>
      <c r="L41" s="647"/>
      <c r="M41" s="647"/>
      <c r="N41" s="647"/>
      <c r="O41" s="647"/>
      <c r="P41" s="647"/>
      <c r="Q41" s="648"/>
      <c r="R41" s="695">
        <v>6370183</v>
      </c>
      <c r="S41" s="696"/>
      <c r="T41" s="696"/>
      <c r="U41" s="696"/>
      <c r="V41" s="696"/>
      <c r="W41" s="696"/>
      <c r="X41" s="696"/>
      <c r="Y41" s="700"/>
      <c r="Z41" s="701">
        <v>100</v>
      </c>
      <c r="AA41" s="701"/>
      <c r="AB41" s="701"/>
      <c r="AC41" s="701"/>
      <c r="AD41" s="702">
        <v>3482715</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131689</v>
      </c>
      <c r="BA41" s="624"/>
      <c r="BB41" s="624"/>
      <c r="BC41" s="624"/>
      <c r="BD41" s="644"/>
      <c r="BE41" s="644"/>
      <c r="BF41" s="669"/>
      <c r="BG41" s="673"/>
      <c r="BH41" s="674"/>
      <c r="BI41" s="674"/>
      <c r="BJ41" s="674"/>
      <c r="BK41" s="674"/>
      <c r="BL41" s="223"/>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44"/>
      <c r="CT41" s="644"/>
      <c r="CU41" s="644"/>
      <c r="CV41" s="644"/>
      <c r="CW41" s="644"/>
      <c r="CX41" s="644"/>
      <c r="CY41" s="645"/>
      <c r="CZ41" s="628" t="s">
        <v>122</v>
      </c>
      <c r="DA41" s="656"/>
      <c r="DB41" s="656"/>
      <c r="DC41" s="658"/>
      <c r="DD41" s="632" t="s">
        <v>122</v>
      </c>
      <c r="DE41" s="644"/>
      <c r="DF41" s="644"/>
      <c r="DG41" s="644"/>
      <c r="DH41" s="644"/>
      <c r="DI41" s="644"/>
      <c r="DJ41" s="644"/>
      <c r="DK41" s="645"/>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447311</v>
      </c>
      <c r="BA42" s="696"/>
      <c r="BB42" s="696"/>
      <c r="BC42" s="696"/>
      <c r="BD42" s="682"/>
      <c r="BE42" s="682"/>
      <c r="BF42" s="684"/>
      <c r="BG42" s="675"/>
      <c r="BH42" s="676"/>
      <c r="BI42" s="676"/>
      <c r="BJ42" s="676"/>
      <c r="BK42" s="676"/>
      <c r="BL42" s="224"/>
      <c r="BM42" s="647" t="s">
        <v>340</v>
      </c>
      <c r="BN42" s="647"/>
      <c r="BO42" s="647"/>
      <c r="BP42" s="647"/>
      <c r="BQ42" s="647"/>
      <c r="BR42" s="647"/>
      <c r="BS42" s="647"/>
      <c r="BT42" s="647"/>
      <c r="BU42" s="648"/>
      <c r="BV42" s="695">
        <v>373</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256764</v>
      </c>
      <c r="CS42" s="644"/>
      <c r="CT42" s="644"/>
      <c r="CU42" s="644"/>
      <c r="CV42" s="644"/>
      <c r="CW42" s="644"/>
      <c r="CX42" s="644"/>
      <c r="CY42" s="645"/>
      <c r="CZ42" s="628">
        <v>4.2</v>
      </c>
      <c r="DA42" s="656"/>
      <c r="DB42" s="656"/>
      <c r="DC42" s="658"/>
      <c r="DD42" s="632">
        <v>72104</v>
      </c>
      <c r="DE42" s="644"/>
      <c r="DF42" s="644"/>
      <c r="DG42" s="644"/>
      <c r="DH42" s="644"/>
      <c r="DI42" s="644"/>
      <c r="DJ42" s="644"/>
      <c r="DK42" s="645"/>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14" t="s">
        <v>342</v>
      </c>
      <c r="CD43" s="620" t="s">
        <v>343</v>
      </c>
      <c r="CE43" s="621"/>
      <c r="CF43" s="621"/>
      <c r="CG43" s="621"/>
      <c r="CH43" s="621"/>
      <c r="CI43" s="621"/>
      <c r="CJ43" s="621"/>
      <c r="CK43" s="621"/>
      <c r="CL43" s="621"/>
      <c r="CM43" s="621"/>
      <c r="CN43" s="621"/>
      <c r="CO43" s="621"/>
      <c r="CP43" s="621"/>
      <c r="CQ43" s="622"/>
      <c r="CR43" s="623">
        <v>17745</v>
      </c>
      <c r="CS43" s="644"/>
      <c r="CT43" s="644"/>
      <c r="CU43" s="644"/>
      <c r="CV43" s="644"/>
      <c r="CW43" s="644"/>
      <c r="CX43" s="644"/>
      <c r="CY43" s="645"/>
      <c r="CZ43" s="628">
        <v>0.3</v>
      </c>
      <c r="DA43" s="656"/>
      <c r="DB43" s="656"/>
      <c r="DC43" s="658"/>
      <c r="DD43" s="632">
        <v>15845</v>
      </c>
      <c r="DE43" s="644"/>
      <c r="DF43" s="644"/>
      <c r="DG43" s="644"/>
      <c r="DH43" s="644"/>
      <c r="DI43" s="644"/>
      <c r="DJ43" s="644"/>
      <c r="DK43" s="645"/>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292</v>
      </c>
      <c r="CE44" s="662"/>
      <c r="CF44" s="620" t="s">
        <v>345</v>
      </c>
      <c r="CG44" s="621"/>
      <c r="CH44" s="621"/>
      <c r="CI44" s="621"/>
      <c r="CJ44" s="621"/>
      <c r="CK44" s="621"/>
      <c r="CL44" s="621"/>
      <c r="CM44" s="621"/>
      <c r="CN44" s="621"/>
      <c r="CO44" s="621"/>
      <c r="CP44" s="621"/>
      <c r="CQ44" s="622"/>
      <c r="CR44" s="623">
        <v>246722</v>
      </c>
      <c r="CS44" s="624"/>
      <c r="CT44" s="624"/>
      <c r="CU44" s="624"/>
      <c r="CV44" s="624"/>
      <c r="CW44" s="624"/>
      <c r="CX44" s="624"/>
      <c r="CY44" s="625"/>
      <c r="CZ44" s="628">
        <v>4</v>
      </c>
      <c r="DA44" s="629"/>
      <c r="DB44" s="629"/>
      <c r="DC44" s="635"/>
      <c r="DD44" s="632">
        <v>70698</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347</v>
      </c>
      <c r="CG45" s="621"/>
      <c r="CH45" s="621"/>
      <c r="CI45" s="621"/>
      <c r="CJ45" s="621"/>
      <c r="CK45" s="621"/>
      <c r="CL45" s="621"/>
      <c r="CM45" s="621"/>
      <c r="CN45" s="621"/>
      <c r="CO45" s="621"/>
      <c r="CP45" s="621"/>
      <c r="CQ45" s="622"/>
      <c r="CR45" s="623">
        <v>57191</v>
      </c>
      <c r="CS45" s="644"/>
      <c r="CT45" s="644"/>
      <c r="CU45" s="644"/>
      <c r="CV45" s="644"/>
      <c r="CW45" s="644"/>
      <c r="CX45" s="644"/>
      <c r="CY45" s="645"/>
      <c r="CZ45" s="628">
        <v>0.9</v>
      </c>
      <c r="DA45" s="656"/>
      <c r="DB45" s="656"/>
      <c r="DC45" s="658"/>
      <c r="DD45" s="632">
        <v>18228</v>
      </c>
      <c r="DE45" s="644"/>
      <c r="DF45" s="644"/>
      <c r="DG45" s="644"/>
      <c r="DH45" s="644"/>
      <c r="DI45" s="644"/>
      <c r="DJ45" s="644"/>
      <c r="DK45" s="645"/>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25"/>
      <c r="CD46" s="663"/>
      <c r="CE46" s="664"/>
      <c r="CF46" s="620" t="s">
        <v>348</v>
      </c>
      <c r="CG46" s="621"/>
      <c r="CH46" s="621"/>
      <c r="CI46" s="621"/>
      <c r="CJ46" s="621"/>
      <c r="CK46" s="621"/>
      <c r="CL46" s="621"/>
      <c r="CM46" s="621"/>
      <c r="CN46" s="621"/>
      <c r="CO46" s="621"/>
      <c r="CP46" s="621"/>
      <c r="CQ46" s="622"/>
      <c r="CR46" s="623">
        <v>189531</v>
      </c>
      <c r="CS46" s="624"/>
      <c r="CT46" s="624"/>
      <c r="CU46" s="624"/>
      <c r="CV46" s="624"/>
      <c r="CW46" s="624"/>
      <c r="CX46" s="624"/>
      <c r="CY46" s="625"/>
      <c r="CZ46" s="628">
        <v>3.1</v>
      </c>
      <c r="DA46" s="629"/>
      <c r="DB46" s="629"/>
      <c r="DC46" s="635"/>
      <c r="DD46" s="632">
        <v>52470</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25"/>
      <c r="CD47" s="663"/>
      <c r="CE47" s="664"/>
      <c r="CF47" s="620" t="s">
        <v>349</v>
      </c>
      <c r="CG47" s="621"/>
      <c r="CH47" s="621"/>
      <c r="CI47" s="621"/>
      <c r="CJ47" s="621"/>
      <c r="CK47" s="621"/>
      <c r="CL47" s="621"/>
      <c r="CM47" s="621"/>
      <c r="CN47" s="621"/>
      <c r="CO47" s="621"/>
      <c r="CP47" s="621"/>
      <c r="CQ47" s="622"/>
      <c r="CR47" s="623">
        <v>10042</v>
      </c>
      <c r="CS47" s="644"/>
      <c r="CT47" s="644"/>
      <c r="CU47" s="644"/>
      <c r="CV47" s="644"/>
      <c r="CW47" s="644"/>
      <c r="CX47" s="644"/>
      <c r="CY47" s="645"/>
      <c r="CZ47" s="628">
        <v>0.2</v>
      </c>
      <c r="DA47" s="656"/>
      <c r="DB47" s="656"/>
      <c r="DC47" s="658"/>
      <c r="DD47" s="632">
        <v>1406</v>
      </c>
      <c r="DE47" s="644"/>
      <c r="DF47" s="644"/>
      <c r="DG47" s="644"/>
      <c r="DH47" s="644"/>
      <c r="DI47" s="644"/>
      <c r="DJ47" s="644"/>
      <c r="DK47" s="645"/>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25"/>
      <c r="CD48" s="665"/>
      <c r="CE48" s="666"/>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25"/>
      <c r="CD49" s="646" t="s">
        <v>351</v>
      </c>
      <c r="CE49" s="647"/>
      <c r="CF49" s="647"/>
      <c r="CG49" s="647"/>
      <c r="CH49" s="647"/>
      <c r="CI49" s="647"/>
      <c r="CJ49" s="647"/>
      <c r="CK49" s="647"/>
      <c r="CL49" s="647"/>
      <c r="CM49" s="647"/>
      <c r="CN49" s="647"/>
      <c r="CO49" s="647"/>
      <c r="CP49" s="647"/>
      <c r="CQ49" s="648"/>
      <c r="CR49" s="695">
        <v>6166607</v>
      </c>
      <c r="CS49" s="682"/>
      <c r="CT49" s="682"/>
      <c r="CU49" s="682"/>
      <c r="CV49" s="682"/>
      <c r="CW49" s="682"/>
      <c r="CX49" s="682"/>
      <c r="CY49" s="711"/>
      <c r="CZ49" s="703">
        <v>100</v>
      </c>
      <c r="DA49" s="712"/>
      <c r="DB49" s="712"/>
      <c r="DC49" s="713"/>
      <c r="DD49" s="714">
        <v>3984803</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MV1NJe3uTJ3fQWdFpgm4YYrqFcUxZQRN0BPglZng3SbxddRro4mqljh3y91A5HDSLDR4aQLD9cBcVOX0VXoT2g==" saltValue="68zOWHagYXnn40DN+jDaR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22" t="s">
        <v>353</v>
      </c>
      <c r="DK2" s="723"/>
      <c r="DL2" s="723"/>
      <c r="DM2" s="723"/>
      <c r="DN2" s="723"/>
      <c r="DO2" s="724"/>
      <c r="DP2" s="228"/>
      <c r="DQ2" s="722" t="s">
        <v>354</v>
      </c>
      <c r="DR2" s="723"/>
      <c r="DS2" s="723"/>
      <c r="DT2" s="723"/>
      <c r="DU2" s="723"/>
      <c r="DV2" s="723"/>
      <c r="DW2" s="723"/>
      <c r="DX2" s="723"/>
      <c r="DY2" s="723"/>
      <c r="DZ2" s="724"/>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32"/>
      <c r="BA4" s="232"/>
      <c r="BB4" s="232"/>
      <c r="BC4" s="232"/>
      <c r="BD4" s="232"/>
      <c r="BE4" s="233"/>
      <c r="BF4" s="233"/>
      <c r="BG4" s="233"/>
      <c r="BH4" s="233"/>
      <c r="BI4" s="233"/>
      <c r="BJ4" s="233"/>
      <c r="BK4" s="233"/>
      <c r="BL4" s="233"/>
      <c r="BM4" s="233"/>
      <c r="BN4" s="233"/>
      <c r="BO4" s="233"/>
      <c r="BP4" s="233"/>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4"/>
    </row>
    <row r="5" spans="1:131" s="235"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32"/>
      <c r="BA5" s="232"/>
      <c r="BB5" s="232"/>
      <c r="BC5" s="232"/>
      <c r="BD5" s="232"/>
      <c r="BE5" s="233"/>
      <c r="BF5" s="233"/>
      <c r="BG5" s="233"/>
      <c r="BH5" s="233"/>
      <c r="BI5" s="233"/>
      <c r="BJ5" s="233"/>
      <c r="BK5" s="233"/>
      <c r="BL5" s="233"/>
      <c r="BM5" s="233"/>
      <c r="BN5" s="233"/>
      <c r="BO5" s="233"/>
      <c r="BP5" s="233"/>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34"/>
    </row>
    <row r="6" spans="1:131" s="235"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32"/>
      <c r="BA6" s="232"/>
      <c r="BB6" s="232"/>
      <c r="BC6" s="232"/>
      <c r="BD6" s="232"/>
      <c r="BE6" s="233"/>
      <c r="BF6" s="233"/>
      <c r="BG6" s="233"/>
      <c r="BH6" s="233"/>
      <c r="BI6" s="233"/>
      <c r="BJ6" s="233"/>
      <c r="BK6" s="233"/>
      <c r="BL6" s="233"/>
      <c r="BM6" s="233"/>
      <c r="BN6" s="233"/>
      <c r="BO6" s="233"/>
      <c r="BP6" s="233"/>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34"/>
    </row>
    <row r="7" spans="1:131" s="235" customFormat="1" ht="26.25" customHeight="1" thickTop="1" x14ac:dyDescent="0.2">
      <c r="A7" s="236">
        <v>1</v>
      </c>
      <c r="B7" s="749" t="s">
        <v>374</v>
      </c>
      <c r="C7" s="750"/>
      <c r="D7" s="750"/>
      <c r="E7" s="750"/>
      <c r="F7" s="750"/>
      <c r="G7" s="750"/>
      <c r="H7" s="750"/>
      <c r="I7" s="750"/>
      <c r="J7" s="750"/>
      <c r="K7" s="750"/>
      <c r="L7" s="750"/>
      <c r="M7" s="750"/>
      <c r="N7" s="750"/>
      <c r="O7" s="750"/>
      <c r="P7" s="751"/>
      <c r="Q7" s="752">
        <v>6375</v>
      </c>
      <c r="R7" s="753"/>
      <c r="S7" s="753"/>
      <c r="T7" s="753"/>
      <c r="U7" s="753"/>
      <c r="V7" s="753">
        <v>6172</v>
      </c>
      <c r="W7" s="753"/>
      <c r="X7" s="753"/>
      <c r="Y7" s="753"/>
      <c r="Z7" s="753"/>
      <c r="AA7" s="753">
        <v>204</v>
      </c>
      <c r="AB7" s="753"/>
      <c r="AC7" s="753"/>
      <c r="AD7" s="753"/>
      <c r="AE7" s="754"/>
      <c r="AF7" s="755">
        <v>164</v>
      </c>
      <c r="AG7" s="756"/>
      <c r="AH7" s="756"/>
      <c r="AI7" s="756"/>
      <c r="AJ7" s="757"/>
      <c r="AK7" s="758">
        <v>245</v>
      </c>
      <c r="AL7" s="759"/>
      <c r="AM7" s="759"/>
      <c r="AN7" s="759"/>
      <c r="AO7" s="759"/>
      <c r="AP7" s="759">
        <v>3985</v>
      </c>
      <c r="AQ7" s="759"/>
      <c r="AR7" s="759"/>
      <c r="AS7" s="759"/>
      <c r="AT7" s="759"/>
      <c r="AU7" s="760"/>
      <c r="AV7" s="760"/>
      <c r="AW7" s="760"/>
      <c r="AX7" s="760"/>
      <c r="AY7" s="761"/>
      <c r="AZ7" s="232"/>
      <c r="BA7" s="232"/>
      <c r="BB7" s="232"/>
      <c r="BC7" s="232"/>
      <c r="BD7" s="232"/>
      <c r="BE7" s="233"/>
      <c r="BF7" s="233"/>
      <c r="BG7" s="233"/>
      <c r="BH7" s="233"/>
      <c r="BI7" s="233"/>
      <c r="BJ7" s="233"/>
      <c r="BK7" s="233"/>
      <c r="BL7" s="233"/>
      <c r="BM7" s="233"/>
      <c r="BN7" s="233"/>
      <c r="BO7" s="233"/>
      <c r="BP7" s="233"/>
      <c r="BQ7" s="236">
        <v>1</v>
      </c>
      <c r="BR7" s="237"/>
      <c r="BS7" s="746"/>
      <c r="BT7" s="747"/>
      <c r="BU7" s="747"/>
      <c r="BV7" s="747"/>
      <c r="BW7" s="747"/>
      <c r="BX7" s="747"/>
      <c r="BY7" s="747"/>
      <c r="BZ7" s="747"/>
      <c r="CA7" s="747"/>
      <c r="CB7" s="747"/>
      <c r="CC7" s="747"/>
      <c r="CD7" s="747"/>
      <c r="CE7" s="747"/>
      <c r="CF7" s="747"/>
      <c r="CG7" s="762"/>
      <c r="CH7" s="743"/>
      <c r="CI7" s="744"/>
      <c r="CJ7" s="744"/>
      <c r="CK7" s="744"/>
      <c r="CL7" s="745"/>
      <c r="CM7" s="743"/>
      <c r="CN7" s="744"/>
      <c r="CO7" s="744"/>
      <c r="CP7" s="744"/>
      <c r="CQ7" s="745"/>
      <c r="CR7" s="743"/>
      <c r="CS7" s="744"/>
      <c r="CT7" s="744"/>
      <c r="CU7" s="744"/>
      <c r="CV7" s="745"/>
      <c r="CW7" s="743"/>
      <c r="CX7" s="744"/>
      <c r="CY7" s="744"/>
      <c r="CZ7" s="744"/>
      <c r="DA7" s="745"/>
      <c r="DB7" s="743"/>
      <c r="DC7" s="744"/>
      <c r="DD7" s="744"/>
      <c r="DE7" s="744"/>
      <c r="DF7" s="745"/>
      <c r="DG7" s="743"/>
      <c r="DH7" s="744"/>
      <c r="DI7" s="744"/>
      <c r="DJ7" s="744"/>
      <c r="DK7" s="745"/>
      <c r="DL7" s="743"/>
      <c r="DM7" s="744"/>
      <c r="DN7" s="744"/>
      <c r="DO7" s="744"/>
      <c r="DP7" s="745"/>
      <c r="DQ7" s="743"/>
      <c r="DR7" s="744"/>
      <c r="DS7" s="744"/>
      <c r="DT7" s="744"/>
      <c r="DU7" s="745"/>
      <c r="DV7" s="746"/>
      <c r="DW7" s="747"/>
      <c r="DX7" s="747"/>
      <c r="DY7" s="747"/>
      <c r="DZ7" s="748"/>
      <c r="EA7" s="234"/>
    </row>
    <row r="8" spans="1:131" s="235" customFormat="1" ht="26.25" customHeight="1" x14ac:dyDescent="0.2">
      <c r="A8" s="238">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32"/>
      <c r="BA8" s="232"/>
      <c r="BB8" s="232"/>
      <c r="BC8" s="232"/>
      <c r="BD8" s="232"/>
      <c r="BE8" s="233"/>
      <c r="BF8" s="233"/>
      <c r="BG8" s="233"/>
      <c r="BH8" s="233"/>
      <c r="BI8" s="233"/>
      <c r="BJ8" s="233"/>
      <c r="BK8" s="233"/>
      <c r="BL8" s="233"/>
      <c r="BM8" s="233"/>
      <c r="BN8" s="233"/>
      <c r="BO8" s="233"/>
      <c r="BP8" s="233"/>
      <c r="BQ8" s="238">
        <v>2</v>
      </c>
      <c r="BR8" s="239"/>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34"/>
    </row>
    <row r="9" spans="1:131" s="235" customFormat="1" ht="26.25" customHeight="1" x14ac:dyDescent="0.2">
      <c r="A9" s="238">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32"/>
      <c r="BA9" s="232"/>
      <c r="BB9" s="232"/>
      <c r="BC9" s="232"/>
      <c r="BD9" s="232"/>
      <c r="BE9" s="233"/>
      <c r="BF9" s="233"/>
      <c r="BG9" s="233"/>
      <c r="BH9" s="233"/>
      <c r="BI9" s="233"/>
      <c r="BJ9" s="233"/>
      <c r="BK9" s="233"/>
      <c r="BL9" s="233"/>
      <c r="BM9" s="233"/>
      <c r="BN9" s="233"/>
      <c r="BO9" s="233"/>
      <c r="BP9" s="233"/>
      <c r="BQ9" s="238">
        <v>3</v>
      </c>
      <c r="BR9" s="239"/>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34"/>
    </row>
    <row r="10" spans="1:131" s="235" customFormat="1" ht="26.25" customHeight="1" x14ac:dyDescent="0.2">
      <c r="A10" s="238">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32"/>
      <c r="BA10" s="232"/>
      <c r="BB10" s="232"/>
      <c r="BC10" s="232"/>
      <c r="BD10" s="232"/>
      <c r="BE10" s="233"/>
      <c r="BF10" s="233"/>
      <c r="BG10" s="233"/>
      <c r="BH10" s="233"/>
      <c r="BI10" s="233"/>
      <c r="BJ10" s="233"/>
      <c r="BK10" s="233"/>
      <c r="BL10" s="233"/>
      <c r="BM10" s="233"/>
      <c r="BN10" s="233"/>
      <c r="BO10" s="233"/>
      <c r="BP10" s="233"/>
      <c r="BQ10" s="238">
        <v>4</v>
      </c>
      <c r="BR10" s="239"/>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34"/>
    </row>
    <row r="11" spans="1:131" s="235" customFormat="1" ht="26.25" customHeight="1" x14ac:dyDescent="0.2">
      <c r="A11" s="238">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32"/>
      <c r="BA11" s="232"/>
      <c r="BB11" s="232"/>
      <c r="BC11" s="232"/>
      <c r="BD11" s="232"/>
      <c r="BE11" s="233"/>
      <c r="BF11" s="233"/>
      <c r="BG11" s="233"/>
      <c r="BH11" s="233"/>
      <c r="BI11" s="233"/>
      <c r="BJ11" s="233"/>
      <c r="BK11" s="233"/>
      <c r="BL11" s="233"/>
      <c r="BM11" s="233"/>
      <c r="BN11" s="233"/>
      <c r="BO11" s="233"/>
      <c r="BP11" s="233"/>
      <c r="BQ11" s="238">
        <v>5</v>
      </c>
      <c r="BR11" s="239"/>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34"/>
    </row>
    <row r="12" spans="1:131" s="235" customFormat="1" ht="26.25" customHeight="1" x14ac:dyDescent="0.2">
      <c r="A12" s="238">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32"/>
      <c r="BA12" s="232"/>
      <c r="BB12" s="232"/>
      <c r="BC12" s="232"/>
      <c r="BD12" s="232"/>
      <c r="BE12" s="233"/>
      <c r="BF12" s="233"/>
      <c r="BG12" s="233"/>
      <c r="BH12" s="233"/>
      <c r="BI12" s="233"/>
      <c r="BJ12" s="233"/>
      <c r="BK12" s="233"/>
      <c r="BL12" s="233"/>
      <c r="BM12" s="233"/>
      <c r="BN12" s="233"/>
      <c r="BO12" s="233"/>
      <c r="BP12" s="233"/>
      <c r="BQ12" s="238">
        <v>6</v>
      </c>
      <c r="BR12" s="239"/>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34"/>
    </row>
    <row r="13" spans="1:131" s="235" customFormat="1" ht="26.25" customHeight="1" x14ac:dyDescent="0.2">
      <c r="A13" s="238">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32"/>
      <c r="BA13" s="232"/>
      <c r="BB13" s="232"/>
      <c r="BC13" s="232"/>
      <c r="BD13" s="232"/>
      <c r="BE13" s="233"/>
      <c r="BF13" s="233"/>
      <c r="BG13" s="233"/>
      <c r="BH13" s="233"/>
      <c r="BI13" s="233"/>
      <c r="BJ13" s="233"/>
      <c r="BK13" s="233"/>
      <c r="BL13" s="233"/>
      <c r="BM13" s="233"/>
      <c r="BN13" s="233"/>
      <c r="BO13" s="233"/>
      <c r="BP13" s="233"/>
      <c r="BQ13" s="238">
        <v>7</v>
      </c>
      <c r="BR13" s="239"/>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34"/>
    </row>
    <row r="14" spans="1:131" s="235" customFormat="1" ht="26.25" customHeight="1" x14ac:dyDescent="0.2">
      <c r="A14" s="238">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32"/>
      <c r="BA14" s="232"/>
      <c r="BB14" s="232"/>
      <c r="BC14" s="232"/>
      <c r="BD14" s="232"/>
      <c r="BE14" s="233"/>
      <c r="BF14" s="233"/>
      <c r="BG14" s="233"/>
      <c r="BH14" s="233"/>
      <c r="BI14" s="233"/>
      <c r="BJ14" s="233"/>
      <c r="BK14" s="233"/>
      <c r="BL14" s="233"/>
      <c r="BM14" s="233"/>
      <c r="BN14" s="233"/>
      <c r="BO14" s="233"/>
      <c r="BP14" s="233"/>
      <c r="BQ14" s="238">
        <v>8</v>
      </c>
      <c r="BR14" s="239"/>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34"/>
    </row>
    <row r="15" spans="1:131" s="235" customFormat="1" ht="26.25" customHeight="1" x14ac:dyDescent="0.2">
      <c r="A15" s="238">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32"/>
      <c r="BA15" s="232"/>
      <c r="BB15" s="232"/>
      <c r="BC15" s="232"/>
      <c r="BD15" s="232"/>
      <c r="BE15" s="233"/>
      <c r="BF15" s="233"/>
      <c r="BG15" s="233"/>
      <c r="BH15" s="233"/>
      <c r="BI15" s="233"/>
      <c r="BJ15" s="233"/>
      <c r="BK15" s="233"/>
      <c r="BL15" s="233"/>
      <c r="BM15" s="233"/>
      <c r="BN15" s="233"/>
      <c r="BO15" s="233"/>
      <c r="BP15" s="233"/>
      <c r="BQ15" s="238">
        <v>9</v>
      </c>
      <c r="BR15" s="239"/>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34"/>
    </row>
    <row r="16" spans="1:131" s="235" customFormat="1" ht="26.25" customHeight="1" x14ac:dyDescent="0.2">
      <c r="A16" s="238">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32"/>
      <c r="BA16" s="232"/>
      <c r="BB16" s="232"/>
      <c r="BC16" s="232"/>
      <c r="BD16" s="232"/>
      <c r="BE16" s="233"/>
      <c r="BF16" s="233"/>
      <c r="BG16" s="233"/>
      <c r="BH16" s="233"/>
      <c r="BI16" s="233"/>
      <c r="BJ16" s="233"/>
      <c r="BK16" s="233"/>
      <c r="BL16" s="233"/>
      <c r="BM16" s="233"/>
      <c r="BN16" s="233"/>
      <c r="BO16" s="233"/>
      <c r="BP16" s="233"/>
      <c r="BQ16" s="238">
        <v>10</v>
      </c>
      <c r="BR16" s="239"/>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34"/>
    </row>
    <row r="17" spans="1:131" s="235" customFormat="1" ht="26.25" customHeight="1" x14ac:dyDescent="0.2">
      <c r="A17" s="238">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32"/>
      <c r="BA17" s="232"/>
      <c r="BB17" s="232"/>
      <c r="BC17" s="232"/>
      <c r="BD17" s="232"/>
      <c r="BE17" s="233"/>
      <c r="BF17" s="233"/>
      <c r="BG17" s="233"/>
      <c r="BH17" s="233"/>
      <c r="BI17" s="233"/>
      <c r="BJ17" s="233"/>
      <c r="BK17" s="233"/>
      <c r="BL17" s="233"/>
      <c r="BM17" s="233"/>
      <c r="BN17" s="233"/>
      <c r="BO17" s="233"/>
      <c r="BP17" s="233"/>
      <c r="BQ17" s="238">
        <v>11</v>
      </c>
      <c r="BR17" s="239"/>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34"/>
    </row>
    <row r="18" spans="1:131" s="235" customFormat="1" ht="26.25" customHeight="1" x14ac:dyDescent="0.2">
      <c r="A18" s="238">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32"/>
      <c r="BA18" s="232"/>
      <c r="BB18" s="232"/>
      <c r="BC18" s="232"/>
      <c r="BD18" s="232"/>
      <c r="BE18" s="233"/>
      <c r="BF18" s="233"/>
      <c r="BG18" s="233"/>
      <c r="BH18" s="233"/>
      <c r="BI18" s="233"/>
      <c r="BJ18" s="233"/>
      <c r="BK18" s="233"/>
      <c r="BL18" s="233"/>
      <c r="BM18" s="233"/>
      <c r="BN18" s="233"/>
      <c r="BO18" s="233"/>
      <c r="BP18" s="233"/>
      <c r="BQ18" s="238">
        <v>12</v>
      </c>
      <c r="BR18" s="239"/>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34"/>
    </row>
    <row r="19" spans="1:131" s="235" customFormat="1" ht="26.25" customHeight="1" x14ac:dyDescent="0.2">
      <c r="A19" s="238">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32"/>
      <c r="BA19" s="232"/>
      <c r="BB19" s="232"/>
      <c r="BC19" s="232"/>
      <c r="BD19" s="232"/>
      <c r="BE19" s="233"/>
      <c r="BF19" s="233"/>
      <c r="BG19" s="233"/>
      <c r="BH19" s="233"/>
      <c r="BI19" s="233"/>
      <c r="BJ19" s="233"/>
      <c r="BK19" s="233"/>
      <c r="BL19" s="233"/>
      <c r="BM19" s="233"/>
      <c r="BN19" s="233"/>
      <c r="BO19" s="233"/>
      <c r="BP19" s="233"/>
      <c r="BQ19" s="238">
        <v>13</v>
      </c>
      <c r="BR19" s="239"/>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34"/>
    </row>
    <row r="20" spans="1:131" s="235" customFormat="1" ht="26.25" customHeight="1" x14ac:dyDescent="0.2">
      <c r="A20" s="238">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32"/>
      <c r="BA20" s="232"/>
      <c r="BB20" s="232"/>
      <c r="BC20" s="232"/>
      <c r="BD20" s="232"/>
      <c r="BE20" s="233"/>
      <c r="BF20" s="233"/>
      <c r="BG20" s="233"/>
      <c r="BH20" s="233"/>
      <c r="BI20" s="233"/>
      <c r="BJ20" s="233"/>
      <c r="BK20" s="233"/>
      <c r="BL20" s="233"/>
      <c r="BM20" s="233"/>
      <c r="BN20" s="233"/>
      <c r="BO20" s="233"/>
      <c r="BP20" s="233"/>
      <c r="BQ20" s="238">
        <v>14</v>
      </c>
      <c r="BR20" s="239"/>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34"/>
    </row>
    <row r="21" spans="1:131" s="235" customFormat="1" ht="26.25" customHeight="1" thickBot="1" x14ac:dyDescent="0.25">
      <c r="A21" s="238">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32"/>
      <c r="BA21" s="232"/>
      <c r="BB21" s="232"/>
      <c r="BC21" s="232"/>
      <c r="BD21" s="232"/>
      <c r="BE21" s="233"/>
      <c r="BF21" s="233"/>
      <c r="BG21" s="233"/>
      <c r="BH21" s="233"/>
      <c r="BI21" s="233"/>
      <c r="BJ21" s="233"/>
      <c r="BK21" s="233"/>
      <c r="BL21" s="233"/>
      <c r="BM21" s="233"/>
      <c r="BN21" s="233"/>
      <c r="BO21" s="233"/>
      <c r="BP21" s="233"/>
      <c r="BQ21" s="238">
        <v>15</v>
      </c>
      <c r="BR21" s="239"/>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34"/>
    </row>
    <row r="22" spans="1:131" s="235" customFormat="1" ht="26.25" customHeight="1" x14ac:dyDescent="0.2">
      <c r="A22" s="238">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375</v>
      </c>
      <c r="BA22" s="806"/>
      <c r="BB22" s="806"/>
      <c r="BC22" s="806"/>
      <c r="BD22" s="807"/>
      <c r="BE22" s="233"/>
      <c r="BF22" s="233"/>
      <c r="BG22" s="233"/>
      <c r="BH22" s="233"/>
      <c r="BI22" s="233"/>
      <c r="BJ22" s="233"/>
      <c r="BK22" s="233"/>
      <c r="BL22" s="233"/>
      <c r="BM22" s="233"/>
      <c r="BN22" s="233"/>
      <c r="BO22" s="233"/>
      <c r="BP22" s="233"/>
      <c r="BQ22" s="238">
        <v>16</v>
      </c>
      <c r="BR22" s="239"/>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34"/>
    </row>
    <row r="23" spans="1:131" s="235" customFormat="1" ht="26.25" customHeight="1" thickBot="1" x14ac:dyDescent="0.25">
      <c r="A23" s="240" t="s">
        <v>376</v>
      </c>
      <c r="B23" s="789" t="s">
        <v>377</v>
      </c>
      <c r="C23" s="790"/>
      <c r="D23" s="790"/>
      <c r="E23" s="790"/>
      <c r="F23" s="790"/>
      <c r="G23" s="790"/>
      <c r="H23" s="790"/>
      <c r="I23" s="790"/>
      <c r="J23" s="790"/>
      <c r="K23" s="790"/>
      <c r="L23" s="790"/>
      <c r="M23" s="790"/>
      <c r="N23" s="790"/>
      <c r="O23" s="790"/>
      <c r="P23" s="791"/>
      <c r="Q23" s="792">
        <v>6375</v>
      </c>
      <c r="R23" s="793"/>
      <c r="S23" s="793"/>
      <c r="T23" s="793"/>
      <c r="U23" s="793"/>
      <c r="V23" s="793">
        <v>6172</v>
      </c>
      <c r="W23" s="793"/>
      <c r="X23" s="793"/>
      <c r="Y23" s="793"/>
      <c r="Z23" s="793"/>
      <c r="AA23" s="793">
        <v>204</v>
      </c>
      <c r="AB23" s="793"/>
      <c r="AC23" s="793"/>
      <c r="AD23" s="793"/>
      <c r="AE23" s="794"/>
      <c r="AF23" s="795">
        <v>164</v>
      </c>
      <c r="AG23" s="793"/>
      <c r="AH23" s="793"/>
      <c r="AI23" s="793"/>
      <c r="AJ23" s="796"/>
      <c r="AK23" s="797"/>
      <c r="AL23" s="798"/>
      <c r="AM23" s="798"/>
      <c r="AN23" s="798"/>
      <c r="AO23" s="798"/>
      <c r="AP23" s="793">
        <v>3985</v>
      </c>
      <c r="AQ23" s="793"/>
      <c r="AR23" s="793"/>
      <c r="AS23" s="793"/>
      <c r="AT23" s="793"/>
      <c r="AU23" s="809"/>
      <c r="AV23" s="809"/>
      <c r="AW23" s="809"/>
      <c r="AX23" s="809"/>
      <c r="AY23" s="810"/>
      <c r="AZ23" s="811" t="s">
        <v>122</v>
      </c>
      <c r="BA23" s="812"/>
      <c r="BB23" s="812"/>
      <c r="BC23" s="812"/>
      <c r="BD23" s="813"/>
      <c r="BE23" s="233"/>
      <c r="BF23" s="233"/>
      <c r="BG23" s="233"/>
      <c r="BH23" s="233"/>
      <c r="BI23" s="233"/>
      <c r="BJ23" s="233"/>
      <c r="BK23" s="233"/>
      <c r="BL23" s="233"/>
      <c r="BM23" s="233"/>
      <c r="BN23" s="233"/>
      <c r="BO23" s="233"/>
      <c r="BP23" s="233"/>
      <c r="BQ23" s="238">
        <v>17</v>
      </c>
      <c r="BR23" s="239"/>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34"/>
    </row>
    <row r="24" spans="1:131" s="235" customFormat="1" ht="26.25" customHeight="1" x14ac:dyDescent="0.2">
      <c r="A24" s="808" t="s">
        <v>378</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32"/>
      <c r="BA24" s="232"/>
      <c r="BB24" s="232"/>
      <c r="BC24" s="232"/>
      <c r="BD24" s="232"/>
      <c r="BE24" s="233"/>
      <c r="BF24" s="233"/>
      <c r="BG24" s="233"/>
      <c r="BH24" s="233"/>
      <c r="BI24" s="233"/>
      <c r="BJ24" s="233"/>
      <c r="BK24" s="233"/>
      <c r="BL24" s="233"/>
      <c r="BM24" s="233"/>
      <c r="BN24" s="233"/>
      <c r="BO24" s="233"/>
      <c r="BP24" s="233"/>
      <c r="BQ24" s="238">
        <v>18</v>
      </c>
      <c r="BR24" s="239"/>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34"/>
    </row>
    <row r="25" spans="1:131" ht="26.25" customHeight="1" thickBot="1" x14ac:dyDescent="0.25">
      <c r="A25" s="725" t="s">
        <v>379</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32"/>
      <c r="BK25" s="232"/>
      <c r="BL25" s="232"/>
      <c r="BM25" s="232"/>
      <c r="BN25" s="232"/>
      <c r="BO25" s="241"/>
      <c r="BP25" s="241"/>
      <c r="BQ25" s="238">
        <v>19</v>
      </c>
      <c r="BR25" s="239"/>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30"/>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380</v>
      </c>
      <c r="R26" s="734"/>
      <c r="S26" s="734"/>
      <c r="T26" s="734"/>
      <c r="U26" s="735"/>
      <c r="V26" s="733" t="s">
        <v>381</v>
      </c>
      <c r="W26" s="734"/>
      <c r="X26" s="734"/>
      <c r="Y26" s="734"/>
      <c r="Z26" s="735"/>
      <c r="AA26" s="733" t="s">
        <v>382</v>
      </c>
      <c r="AB26" s="734"/>
      <c r="AC26" s="734"/>
      <c r="AD26" s="734"/>
      <c r="AE26" s="734"/>
      <c r="AF26" s="814" t="s">
        <v>383</v>
      </c>
      <c r="AG26" s="815"/>
      <c r="AH26" s="815"/>
      <c r="AI26" s="815"/>
      <c r="AJ26" s="816"/>
      <c r="AK26" s="734" t="s">
        <v>384</v>
      </c>
      <c r="AL26" s="734"/>
      <c r="AM26" s="734"/>
      <c r="AN26" s="734"/>
      <c r="AO26" s="735"/>
      <c r="AP26" s="733" t="s">
        <v>385</v>
      </c>
      <c r="AQ26" s="734"/>
      <c r="AR26" s="734"/>
      <c r="AS26" s="734"/>
      <c r="AT26" s="735"/>
      <c r="AU26" s="733" t="s">
        <v>386</v>
      </c>
      <c r="AV26" s="734"/>
      <c r="AW26" s="734"/>
      <c r="AX26" s="734"/>
      <c r="AY26" s="735"/>
      <c r="AZ26" s="733" t="s">
        <v>387</v>
      </c>
      <c r="BA26" s="734"/>
      <c r="BB26" s="734"/>
      <c r="BC26" s="734"/>
      <c r="BD26" s="735"/>
      <c r="BE26" s="733" t="s">
        <v>364</v>
      </c>
      <c r="BF26" s="734"/>
      <c r="BG26" s="734"/>
      <c r="BH26" s="734"/>
      <c r="BI26" s="740"/>
      <c r="BJ26" s="232"/>
      <c r="BK26" s="232"/>
      <c r="BL26" s="232"/>
      <c r="BM26" s="232"/>
      <c r="BN26" s="232"/>
      <c r="BO26" s="241"/>
      <c r="BP26" s="241"/>
      <c r="BQ26" s="238">
        <v>20</v>
      </c>
      <c r="BR26" s="239"/>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30"/>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32"/>
      <c r="BK27" s="232"/>
      <c r="BL27" s="232"/>
      <c r="BM27" s="232"/>
      <c r="BN27" s="232"/>
      <c r="BO27" s="241"/>
      <c r="BP27" s="241"/>
      <c r="BQ27" s="238">
        <v>21</v>
      </c>
      <c r="BR27" s="239"/>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30"/>
    </row>
    <row r="28" spans="1:131" ht="26.25" customHeight="1" thickTop="1" x14ac:dyDescent="0.2">
      <c r="A28" s="242">
        <v>1</v>
      </c>
      <c r="B28" s="749" t="s">
        <v>388</v>
      </c>
      <c r="C28" s="750"/>
      <c r="D28" s="750"/>
      <c r="E28" s="750"/>
      <c r="F28" s="750"/>
      <c r="G28" s="750"/>
      <c r="H28" s="750"/>
      <c r="I28" s="750"/>
      <c r="J28" s="750"/>
      <c r="K28" s="750"/>
      <c r="L28" s="750"/>
      <c r="M28" s="750"/>
      <c r="N28" s="750"/>
      <c r="O28" s="750"/>
      <c r="P28" s="751"/>
      <c r="Q28" s="822">
        <v>1440</v>
      </c>
      <c r="R28" s="823"/>
      <c r="S28" s="823"/>
      <c r="T28" s="823"/>
      <c r="U28" s="823"/>
      <c r="V28" s="823">
        <v>1415</v>
      </c>
      <c r="W28" s="823"/>
      <c r="X28" s="823"/>
      <c r="Y28" s="823"/>
      <c r="Z28" s="823"/>
      <c r="AA28" s="823">
        <v>25</v>
      </c>
      <c r="AB28" s="823"/>
      <c r="AC28" s="823"/>
      <c r="AD28" s="823"/>
      <c r="AE28" s="824"/>
      <c r="AF28" s="825">
        <v>25</v>
      </c>
      <c r="AG28" s="823"/>
      <c r="AH28" s="823"/>
      <c r="AI28" s="823"/>
      <c r="AJ28" s="826"/>
      <c r="AK28" s="827">
        <v>128</v>
      </c>
      <c r="AL28" s="828"/>
      <c r="AM28" s="828"/>
      <c r="AN28" s="828"/>
      <c r="AO28" s="828"/>
      <c r="AP28" s="828" t="s">
        <v>542</v>
      </c>
      <c r="AQ28" s="828"/>
      <c r="AR28" s="828"/>
      <c r="AS28" s="828"/>
      <c r="AT28" s="828"/>
      <c r="AU28" s="828" t="s">
        <v>542</v>
      </c>
      <c r="AV28" s="828"/>
      <c r="AW28" s="828"/>
      <c r="AX28" s="828"/>
      <c r="AY28" s="828"/>
      <c r="AZ28" s="829" t="s">
        <v>542</v>
      </c>
      <c r="BA28" s="829"/>
      <c r="BB28" s="829"/>
      <c r="BC28" s="829"/>
      <c r="BD28" s="829"/>
      <c r="BE28" s="820"/>
      <c r="BF28" s="820"/>
      <c r="BG28" s="820"/>
      <c r="BH28" s="820"/>
      <c r="BI28" s="821"/>
      <c r="BJ28" s="232"/>
      <c r="BK28" s="232"/>
      <c r="BL28" s="232"/>
      <c r="BM28" s="232"/>
      <c r="BN28" s="232"/>
      <c r="BO28" s="241"/>
      <c r="BP28" s="241"/>
      <c r="BQ28" s="238">
        <v>22</v>
      </c>
      <c r="BR28" s="239"/>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30"/>
    </row>
    <row r="29" spans="1:131" ht="26.25" customHeight="1" x14ac:dyDescent="0.2">
      <c r="A29" s="242">
        <v>2</v>
      </c>
      <c r="B29" s="780" t="s">
        <v>389</v>
      </c>
      <c r="C29" s="781"/>
      <c r="D29" s="781"/>
      <c r="E29" s="781"/>
      <c r="F29" s="781"/>
      <c r="G29" s="781"/>
      <c r="H29" s="781"/>
      <c r="I29" s="781"/>
      <c r="J29" s="781"/>
      <c r="K29" s="781"/>
      <c r="L29" s="781"/>
      <c r="M29" s="781"/>
      <c r="N29" s="781"/>
      <c r="O29" s="781"/>
      <c r="P29" s="782"/>
      <c r="Q29" s="783">
        <v>1317</v>
      </c>
      <c r="R29" s="784"/>
      <c r="S29" s="784"/>
      <c r="T29" s="784"/>
      <c r="U29" s="784"/>
      <c r="V29" s="784">
        <v>1305</v>
      </c>
      <c r="W29" s="784"/>
      <c r="X29" s="784"/>
      <c r="Y29" s="784"/>
      <c r="Z29" s="784"/>
      <c r="AA29" s="784">
        <v>12</v>
      </c>
      <c r="AB29" s="784"/>
      <c r="AC29" s="784"/>
      <c r="AD29" s="784"/>
      <c r="AE29" s="785"/>
      <c r="AF29" s="786">
        <v>12</v>
      </c>
      <c r="AG29" s="787"/>
      <c r="AH29" s="787"/>
      <c r="AI29" s="787"/>
      <c r="AJ29" s="788"/>
      <c r="AK29" s="834">
        <v>189</v>
      </c>
      <c r="AL29" s="830"/>
      <c r="AM29" s="830"/>
      <c r="AN29" s="830"/>
      <c r="AO29" s="830"/>
      <c r="AP29" s="830" t="s">
        <v>542</v>
      </c>
      <c r="AQ29" s="830"/>
      <c r="AR29" s="830"/>
      <c r="AS29" s="830"/>
      <c r="AT29" s="830"/>
      <c r="AU29" s="830" t="s">
        <v>542</v>
      </c>
      <c r="AV29" s="830"/>
      <c r="AW29" s="830"/>
      <c r="AX29" s="830"/>
      <c r="AY29" s="830"/>
      <c r="AZ29" s="831" t="s">
        <v>542</v>
      </c>
      <c r="BA29" s="831"/>
      <c r="BB29" s="831"/>
      <c r="BC29" s="831"/>
      <c r="BD29" s="831"/>
      <c r="BE29" s="832"/>
      <c r="BF29" s="832"/>
      <c r="BG29" s="832"/>
      <c r="BH29" s="832"/>
      <c r="BI29" s="833"/>
      <c r="BJ29" s="232"/>
      <c r="BK29" s="232"/>
      <c r="BL29" s="232"/>
      <c r="BM29" s="232"/>
      <c r="BN29" s="232"/>
      <c r="BO29" s="241"/>
      <c r="BP29" s="241"/>
      <c r="BQ29" s="238">
        <v>23</v>
      </c>
      <c r="BR29" s="239"/>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30"/>
    </row>
    <row r="30" spans="1:131" ht="26.25" customHeight="1" x14ac:dyDescent="0.2">
      <c r="A30" s="242">
        <v>3</v>
      </c>
      <c r="B30" s="780" t="s">
        <v>390</v>
      </c>
      <c r="C30" s="781"/>
      <c r="D30" s="781"/>
      <c r="E30" s="781"/>
      <c r="F30" s="781"/>
      <c r="G30" s="781"/>
      <c r="H30" s="781"/>
      <c r="I30" s="781"/>
      <c r="J30" s="781"/>
      <c r="K30" s="781"/>
      <c r="L30" s="781"/>
      <c r="M30" s="781"/>
      <c r="N30" s="781"/>
      <c r="O30" s="781"/>
      <c r="P30" s="782"/>
      <c r="Q30" s="783">
        <v>273</v>
      </c>
      <c r="R30" s="784"/>
      <c r="S30" s="784"/>
      <c r="T30" s="784"/>
      <c r="U30" s="784"/>
      <c r="V30" s="784">
        <v>263</v>
      </c>
      <c r="W30" s="784"/>
      <c r="X30" s="784"/>
      <c r="Y30" s="784"/>
      <c r="Z30" s="784"/>
      <c r="AA30" s="784">
        <v>10</v>
      </c>
      <c r="AB30" s="784"/>
      <c r="AC30" s="784"/>
      <c r="AD30" s="784"/>
      <c r="AE30" s="785"/>
      <c r="AF30" s="786">
        <v>10</v>
      </c>
      <c r="AG30" s="787"/>
      <c r="AH30" s="787"/>
      <c r="AI30" s="787"/>
      <c r="AJ30" s="788"/>
      <c r="AK30" s="834">
        <v>43</v>
      </c>
      <c r="AL30" s="830"/>
      <c r="AM30" s="830"/>
      <c r="AN30" s="830"/>
      <c r="AO30" s="830"/>
      <c r="AP30" s="830" t="s">
        <v>542</v>
      </c>
      <c r="AQ30" s="830"/>
      <c r="AR30" s="830"/>
      <c r="AS30" s="830"/>
      <c r="AT30" s="830"/>
      <c r="AU30" s="830" t="s">
        <v>542</v>
      </c>
      <c r="AV30" s="830"/>
      <c r="AW30" s="830"/>
      <c r="AX30" s="830"/>
      <c r="AY30" s="830"/>
      <c r="AZ30" s="831" t="s">
        <v>542</v>
      </c>
      <c r="BA30" s="831"/>
      <c r="BB30" s="831"/>
      <c r="BC30" s="831"/>
      <c r="BD30" s="831"/>
      <c r="BE30" s="832"/>
      <c r="BF30" s="832"/>
      <c r="BG30" s="832"/>
      <c r="BH30" s="832"/>
      <c r="BI30" s="833"/>
      <c r="BJ30" s="232"/>
      <c r="BK30" s="232"/>
      <c r="BL30" s="232"/>
      <c r="BM30" s="232"/>
      <c r="BN30" s="232"/>
      <c r="BO30" s="241"/>
      <c r="BP30" s="241"/>
      <c r="BQ30" s="238">
        <v>24</v>
      </c>
      <c r="BR30" s="239"/>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30"/>
    </row>
    <row r="31" spans="1:131" ht="26.25" customHeight="1" x14ac:dyDescent="0.2">
      <c r="A31" s="242">
        <v>4</v>
      </c>
      <c r="B31" s="780" t="s">
        <v>391</v>
      </c>
      <c r="C31" s="781"/>
      <c r="D31" s="781"/>
      <c r="E31" s="781"/>
      <c r="F31" s="781"/>
      <c r="G31" s="781"/>
      <c r="H31" s="781"/>
      <c r="I31" s="781"/>
      <c r="J31" s="781"/>
      <c r="K31" s="781"/>
      <c r="L31" s="781"/>
      <c r="M31" s="781"/>
      <c r="N31" s="781"/>
      <c r="O31" s="781"/>
      <c r="P31" s="782"/>
      <c r="Q31" s="783">
        <v>297</v>
      </c>
      <c r="R31" s="784"/>
      <c r="S31" s="784"/>
      <c r="T31" s="784"/>
      <c r="U31" s="784"/>
      <c r="V31" s="784">
        <v>298</v>
      </c>
      <c r="W31" s="784"/>
      <c r="X31" s="784"/>
      <c r="Y31" s="784"/>
      <c r="Z31" s="784"/>
      <c r="AA31" s="784">
        <v>0</v>
      </c>
      <c r="AB31" s="784"/>
      <c r="AC31" s="784"/>
      <c r="AD31" s="784"/>
      <c r="AE31" s="785"/>
      <c r="AF31" s="786">
        <v>7</v>
      </c>
      <c r="AG31" s="787"/>
      <c r="AH31" s="787"/>
      <c r="AI31" s="787"/>
      <c r="AJ31" s="788"/>
      <c r="AK31" s="834">
        <v>127</v>
      </c>
      <c r="AL31" s="830"/>
      <c r="AM31" s="830"/>
      <c r="AN31" s="830"/>
      <c r="AO31" s="830"/>
      <c r="AP31" s="830">
        <v>1366</v>
      </c>
      <c r="AQ31" s="830"/>
      <c r="AR31" s="830"/>
      <c r="AS31" s="830"/>
      <c r="AT31" s="830"/>
      <c r="AU31" s="830">
        <v>614636</v>
      </c>
      <c r="AV31" s="830"/>
      <c r="AW31" s="830"/>
      <c r="AX31" s="830"/>
      <c r="AY31" s="830"/>
      <c r="AZ31" s="831" t="s">
        <v>542</v>
      </c>
      <c r="BA31" s="831"/>
      <c r="BB31" s="831"/>
      <c r="BC31" s="831"/>
      <c r="BD31" s="831"/>
      <c r="BE31" s="832" t="s">
        <v>392</v>
      </c>
      <c r="BF31" s="832"/>
      <c r="BG31" s="832"/>
      <c r="BH31" s="832"/>
      <c r="BI31" s="833"/>
      <c r="BJ31" s="232"/>
      <c r="BK31" s="232"/>
      <c r="BL31" s="232"/>
      <c r="BM31" s="232"/>
      <c r="BN31" s="232"/>
      <c r="BO31" s="241"/>
      <c r="BP31" s="241"/>
      <c r="BQ31" s="238">
        <v>25</v>
      </c>
      <c r="BR31" s="239"/>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30"/>
    </row>
    <row r="32" spans="1:131" ht="26.25" customHeight="1" x14ac:dyDescent="0.2">
      <c r="A32" s="242">
        <v>5</v>
      </c>
      <c r="B32" s="780"/>
      <c r="C32" s="781"/>
      <c r="D32" s="781"/>
      <c r="E32" s="781"/>
      <c r="F32" s="781"/>
      <c r="G32" s="781"/>
      <c r="H32" s="781"/>
      <c r="I32" s="781"/>
      <c r="J32" s="781"/>
      <c r="K32" s="781"/>
      <c r="L32" s="781"/>
      <c r="M32" s="781"/>
      <c r="N32" s="781"/>
      <c r="O32" s="781"/>
      <c r="P32" s="782"/>
      <c r="Q32" s="783"/>
      <c r="R32" s="784"/>
      <c r="S32" s="784"/>
      <c r="T32" s="784"/>
      <c r="U32" s="784"/>
      <c r="V32" s="784"/>
      <c r="W32" s="784"/>
      <c r="X32" s="784"/>
      <c r="Y32" s="784"/>
      <c r="Z32" s="784"/>
      <c r="AA32" s="784"/>
      <c r="AB32" s="784"/>
      <c r="AC32" s="784"/>
      <c r="AD32" s="784"/>
      <c r="AE32" s="785"/>
      <c r="AF32" s="786"/>
      <c r="AG32" s="787"/>
      <c r="AH32" s="787"/>
      <c r="AI32" s="787"/>
      <c r="AJ32" s="788"/>
      <c r="AK32" s="834"/>
      <c r="AL32" s="830"/>
      <c r="AM32" s="830"/>
      <c r="AN32" s="830"/>
      <c r="AO32" s="830"/>
      <c r="AP32" s="830"/>
      <c r="AQ32" s="830"/>
      <c r="AR32" s="830"/>
      <c r="AS32" s="830"/>
      <c r="AT32" s="830"/>
      <c r="AU32" s="830"/>
      <c r="AV32" s="830"/>
      <c r="AW32" s="830"/>
      <c r="AX32" s="830"/>
      <c r="AY32" s="830"/>
      <c r="AZ32" s="831"/>
      <c r="BA32" s="831"/>
      <c r="BB32" s="831"/>
      <c r="BC32" s="831"/>
      <c r="BD32" s="831"/>
      <c r="BE32" s="832"/>
      <c r="BF32" s="832"/>
      <c r="BG32" s="832"/>
      <c r="BH32" s="832"/>
      <c r="BI32" s="833"/>
      <c r="BJ32" s="232"/>
      <c r="BK32" s="232"/>
      <c r="BL32" s="232"/>
      <c r="BM32" s="232"/>
      <c r="BN32" s="232"/>
      <c r="BO32" s="241"/>
      <c r="BP32" s="241"/>
      <c r="BQ32" s="238">
        <v>26</v>
      </c>
      <c r="BR32" s="239"/>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30"/>
    </row>
    <row r="33" spans="1:131" ht="26.25" customHeight="1" x14ac:dyDescent="0.2">
      <c r="A33" s="242">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32"/>
      <c r="BK33" s="232"/>
      <c r="BL33" s="232"/>
      <c r="BM33" s="232"/>
      <c r="BN33" s="232"/>
      <c r="BO33" s="241"/>
      <c r="BP33" s="241"/>
      <c r="BQ33" s="238">
        <v>27</v>
      </c>
      <c r="BR33" s="239"/>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30"/>
    </row>
    <row r="34" spans="1:131" ht="26.25" customHeight="1" x14ac:dyDescent="0.2">
      <c r="A34" s="242">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32"/>
      <c r="BK34" s="232"/>
      <c r="BL34" s="232"/>
      <c r="BM34" s="232"/>
      <c r="BN34" s="232"/>
      <c r="BO34" s="241"/>
      <c r="BP34" s="241"/>
      <c r="BQ34" s="238">
        <v>28</v>
      </c>
      <c r="BR34" s="239"/>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30"/>
    </row>
    <row r="35" spans="1:131" ht="26.25" customHeight="1" x14ac:dyDescent="0.2">
      <c r="A35" s="242">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32"/>
      <c r="BK35" s="232"/>
      <c r="BL35" s="232"/>
      <c r="BM35" s="232"/>
      <c r="BN35" s="232"/>
      <c r="BO35" s="241"/>
      <c r="BP35" s="241"/>
      <c r="BQ35" s="238">
        <v>29</v>
      </c>
      <c r="BR35" s="239"/>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30"/>
    </row>
    <row r="36" spans="1:131" ht="26.25" customHeight="1" x14ac:dyDescent="0.2">
      <c r="A36" s="242">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32"/>
      <c r="BK36" s="232"/>
      <c r="BL36" s="232"/>
      <c r="BM36" s="232"/>
      <c r="BN36" s="232"/>
      <c r="BO36" s="241"/>
      <c r="BP36" s="241"/>
      <c r="BQ36" s="238">
        <v>30</v>
      </c>
      <c r="BR36" s="239"/>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30"/>
    </row>
    <row r="37" spans="1:131" ht="26.25" customHeight="1" x14ac:dyDescent="0.2">
      <c r="A37" s="242">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32"/>
      <c r="BK37" s="232"/>
      <c r="BL37" s="232"/>
      <c r="BM37" s="232"/>
      <c r="BN37" s="232"/>
      <c r="BO37" s="241"/>
      <c r="BP37" s="241"/>
      <c r="BQ37" s="238">
        <v>31</v>
      </c>
      <c r="BR37" s="239"/>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30"/>
    </row>
    <row r="38" spans="1:131" ht="26.25" customHeight="1" x14ac:dyDescent="0.2">
      <c r="A38" s="242">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32"/>
      <c r="BK38" s="232"/>
      <c r="BL38" s="232"/>
      <c r="BM38" s="232"/>
      <c r="BN38" s="232"/>
      <c r="BO38" s="241"/>
      <c r="BP38" s="241"/>
      <c r="BQ38" s="238">
        <v>32</v>
      </c>
      <c r="BR38" s="239"/>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30"/>
    </row>
    <row r="39" spans="1:131" ht="26.25" customHeight="1" x14ac:dyDescent="0.2">
      <c r="A39" s="242">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32"/>
      <c r="BK39" s="232"/>
      <c r="BL39" s="232"/>
      <c r="BM39" s="232"/>
      <c r="BN39" s="232"/>
      <c r="BO39" s="241"/>
      <c r="BP39" s="241"/>
      <c r="BQ39" s="238">
        <v>33</v>
      </c>
      <c r="BR39" s="239"/>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30"/>
    </row>
    <row r="40" spans="1:131" ht="26.25" customHeight="1" x14ac:dyDescent="0.2">
      <c r="A40" s="238">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32"/>
      <c r="BK40" s="232"/>
      <c r="BL40" s="232"/>
      <c r="BM40" s="232"/>
      <c r="BN40" s="232"/>
      <c r="BO40" s="241"/>
      <c r="BP40" s="241"/>
      <c r="BQ40" s="238">
        <v>34</v>
      </c>
      <c r="BR40" s="239"/>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30"/>
    </row>
    <row r="41" spans="1:131" ht="26.25" customHeight="1" x14ac:dyDescent="0.2">
      <c r="A41" s="238">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32"/>
      <c r="BK41" s="232"/>
      <c r="BL41" s="232"/>
      <c r="BM41" s="232"/>
      <c r="BN41" s="232"/>
      <c r="BO41" s="241"/>
      <c r="BP41" s="241"/>
      <c r="BQ41" s="238">
        <v>35</v>
      </c>
      <c r="BR41" s="239"/>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30"/>
    </row>
    <row r="42" spans="1:131" ht="26.25" customHeight="1" x14ac:dyDescent="0.2">
      <c r="A42" s="238">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32"/>
      <c r="BK42" s="232"/>
      <c r="BL42" s="232"/>
      <c r="BM42" s="232"/>
      <c r="BN42" s="232"/>
      <c r="BO42" s="241"/>
      <c r="BP42" s="241"/>
      <c r="BQ42" s="238">
        <v>36</v>
      </c>
      <c r="BR42" s="239"/>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30"/>
    </row>
    <row r="43" spans="1:131" ht="26.25" customHeight="1" x14ac:dyDescent="0.2">
      <c r="A43" s="238">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32"/>
      <c r="BK43" s="232"/>
      <c r="BL43" s="232"/>
      <c r="BM43" s="232"/>
      <c r="BN43" s="232"/>
      <c r="BO43" s="241"/>
      <c r="BP43" s="241"/>
      <c r="BQ43" s="238">
        <v>37</v>
      </c>
      <c r="BR43" s="239"/>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30"/>
    </row>
    <row r="44" spans="1:131" ht="26.25" customHeight="1" x14ac:dyDescent="0.2">
      <c r="A44" s="238">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32"/>
      <c r="BK44" s="232"/>
      <c r="BL44" s="232"/>
      <c r="BM44" s="232"/>
      <c r="BN44" s="232"/>
      <c r="BO44" s="241"/>
      <c r="BP44" s="241"/>
      <c r="BQ44" s="238">
        <v>38</v>
      </c>
      <c r="BR44" s="239"/>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30"/>
    </row>
    <row r="45" spans="1:131" ht="26.25" customHeight="1" x14ac:dyDescent="0.2">
      <c r="A45" s="238">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32"/>
      <c r="BK45" s="232"/>
      <c r="BL45" s="232"/>
      <c r="BM45" s="232"/>
      <c r="BN45" s="232"/>
      <c r="BO45" s="241"/>
      <c r="BP45" s="241"/>
      <c r="BQ45" s="238">
        <v>39</v>
      </c>
      <c r="BR45" s="239"/>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30"/>
    </row>
    <row r="46" spans="1:131" ht="26.25" customHeight="1" x14ac:dyDescent="0.2">
      <c r="A46" s="238">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32"/>
      <c r="BK46" s="232"/>
      <c r="BL46" s="232"/>
      <c r="BM46" s="232"/>
      <c r="BN46" s="232"/>
      <c r="BO46" s="241"/>
      <c r="BP46" s="241"/>
      <c r="BQ46" s="238">
        <v>40</v>
      </c>
      <c r="BR46" s="239"/>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30"/>
    </row>
    <row r="47" spans="1:131" ht="26.25" customHeight="1" x14ac:dyDescent="0.2">
      <c r="A47" s="238">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32"/>
      <c r="BK47" s="232"/>
      <c r="BL47" s="232"/>
      <c r="BM47" s="232"/>
      <c r="BN47" s="232"/>
      <c r="BO47" s="241"/>
      <c r="BP47" s="241"/>
      <c r="BQ47" s="238">
        <v>41</v>
      </c>
      <c r="BR47" s="239"/>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30"/>
    </row>
    <row r="48" spans="1:131" ht="26.25" customHeight="1" x14ac:dyDescent="0.2">
      <c r="A48" s="238">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32"/>
      <c r="BK48" s="232"/>
      <c r="BL48" s="232"/>
      <c r="BM48" s="232"/>
      <c r="BN48" s="232"/>
      <c r="BO48" s="241"/>
      <c r="BP48" s="241"/>
      <c r="BQ48" s="238">
        <v>42</v>
      </c>
      <c r="BR48" s="239"/>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30"/>
    </row>
    <row r="49" spans="1:131" ht="26.25" customHeight="1" x14ac:dyDescent="0.2">
      <c r="A49" s="238">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32"/>
      <c r="BK49" s="232"/>
      <c r="BL49" s="232"/>
      <c r="BM49" s="232"/>
      <c r="BN49" s="232"/>
      <c r="BO49" s="241"/>
      <c r="BP49" s="241"/>
      <c r="BQ49" s="238">
        <v>43</v>
      </c>
      <c r="BR49" s="239"/>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30"/>
    </row>
    <row r="50" spans="1:131" ht="26.25" customHeight="1" x14ac:dyDescent="0.2">
      <c r="A50" s="238">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32"/>
      <c r="BK50" s="232"/>
      <c r="BL50" s="232"/>
      <c r="BM50" s="232"/>
      <c r="BN50" s="232"/>
      <c r="BO50" s="241"/>
      <c r="BP50" s="241"/>
      <c r="BQ50" s="238">
        <v>44</v>
      </c>
      <c r="BR50" s="239"/>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30"/>
    </row>
    <row r="51" spans="1:131" ht="26.25" customHeight="1" x14ac:dyDescent="0.2">
      <c r="A51" s="238">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32"/>
      <c r="BK51" s="232"/>
      <c r="BL51" s="232"/>
      <c r="BM51" s="232"/>
      <c r="BN51" s="232"/>
      <c r="BO51" s="241"/>
      <c r="BP51" s="241"/>
      <c r="BQ51" s="238">
        <v>45</v>
      </c>
      <c r="BR51" s="239"/>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30"/>
    </row>
    <row r="52" spans="1:131" ht="26.25" customHeight="1" x14ac:dyDescent="0.2">
      <c r="A52" s="238">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32"/>
      <c r="BK52" s="232"/>
      <c r="BL52" s="232"/>
      <c r="BM52" s="232"/>
      <c r="BN52" s="232"/>
      <c r="BO52" s="241"/>
      <c r="BP52" s="241"/>
      <c r="BQ52" s="238">
        <v>46</v>
      </c>
      <c r="BR52" s="239"/>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30"/>
    </row>
    <row r="53" spans="1:131" ht="26.25" customHeight="1" x14ac:dyDescent="0.2">
      <c r="A53" s="238">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32"/>
      <c r="BK53" s="232"/>
      <c r="BL53" s="232"/>
      <c r="BM53" s="232"/>
      <c r="BN53" s="232"/>
      <c r="BO53" s="241"/>
      <c r="BP53" s="241"/>
      <c r="BQ53" s="238">
        <v>47</v>
      </c>
      <c r="BR53" s="239"/>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30"/>
    </row>
    <row r="54" spans="1:131" ht="26.25" customHeight="1" x14ac:dyDescent="0.2">
      <c r="A54" s="238">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32"/>
      <c r="BK54" s="232"/>
      <c r="BL54" s="232"/>
      <c r="BM54" s="232"/>
      <c r="BN54" s="232"/>
      <c r="BO54" s="241"/>
      <c r="BP54" s="241"/>
      <c r="BQ54" s="238">
        <v>48</v>
      </c>
      <c r="BR54" s="239"/>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30"/>
    </row>
    <row r="55" spans="1:131" ht="26.25" customHeight="1" x14ac:dyDescent="0.2">
      <c r="A55" s="238">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32"/>
      <c r="BK55" s="232"/>
      <c r="BL55" s="232"/>
      <c r="BM55" s="232"/>
      <c r="BN55" s="232"/>
      <c r="BO55" s="241"/>
      <c r="BP55" s="241"/>
      <c r="BQ55" s="238">
        <v>49</v>
      </c>
      <c r="BR55" s="239"/>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30"/>
    </row>
    <row r="56" spans="1:131" ht="26.25" customHeight="1" x14ac:dyDescent="0.2">
      <c r="A56" s="238">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32"/>
      <c r="BK56" s="232"/>
      <c r="BL56" s="232"/>
      <c r="BM56" s="232"/>
      <c r="BN56" s="232"/>
      <c r="BO56" s="241"/>
      <c r="BP56" s="241"/>
      <c r="BQ56" s="238">
        <v>50</v>
      </c>
      <c r="BR56" s="239"/>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30"/>
    </row>
    <row r="57" spans="1:131" ht="26.25" customHeight="1" x14ac:dyDescent="0.2">
      <c r="A57" s="238">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32"/>
      <c r="BK57" s="232"/>
      <c r="BL57" s="232"/>
      <c r="BM57" s="232"/>
      <c r="BN57" s="232"/>
      <c r="BO57" s="241"/>
      <c r="BP57" s="241"/>
      <c r="BQ57" s="238">
        <v>51</v>
      </c>
      <c r="BR57" s="239"/>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30"/>
    </row>
    <row r="58" spans="1:131" ht="26.25" customHeight="1" x14ac:dyDescent="0.2">
      <c r="A58" s="238">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32"/>
      <c r="BK58" s="232"/>
      <c r="BL58" s="232"/>
      <c r="BM58" s="232"/>
      <c r="BN58" s="232"/>
      <c r="BO58" s="241"/>
      <c r="BP58" s="241"/>
      <c r="BQ58" s="238">
        <v>52</v>
      </c>
      <c r="BR58" s="239"/>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30"/>
    </row>
    <row r="59" spans="1:131" ht="26.25" customHeight="1" x14ac:dyDescent="0.2">
      <c r="A59" s="238">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32"/>
      <c r="BK59" s="232"/>
      <c r="BL59" s="232"/>
      <c r="BM59" s="232"/>
      <c r="BN59" s="232"/>
      <c r="BO59" s="241"/>
      <c r="BP59" s="241"/>
      <c r="BQ59" s="238">
        <v>53</v>
      </c>
      <c r="BR59" s="239"/>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30"/>
    </row>
    <row r="60" spans="1:131" ht="26.25" customHeight="1" x14ac:dyDescent="0.2">
      <c r="A60" s="238">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32"/>
      <c r="BK60" s="232"/>
      <c r="BL60" s="232"/>
      <c r="BM60" s="232"/>
      <c r="BN60" s="232"/>
      <c r="BO60" s="241"/>
      <c r="BP60" s="241"/>
      <c r="BQ60" s="238">
        <v>54</v>
      </c>
      <c r="BR60" s="239"/>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30"/>
    </row>
    <row r="61" spans="1:131" ht="26.25" customHeight="1" thickBot="1" x14ac:dyDescent="0.25">
      <c r="A61" s="238">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32"/>
      <c r="BK61" s="232"/>
      <c r="BL61" s="232"/>
      <c r="BM61" s="232"/>
      <c r="BN61" s="232"/>
      <c r="BO61" s="241"/>
      <c r="BP61" s="241"/>
      <c r="BQ61" s="238">
        <v>55</v>
      </c>
      <c r="BR61" s="239"/>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30"/>
    </row>
    <row r="62" spans="1:131" ht="26.25" customHeight="1" x14ac:dyDescent="0.2">
      <c r="A62" s="238">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393</v>
      </c>
      <c r="BK62" s="806"/>
      <c r="BL62" s="806"/>
      <c r="BM62" s="806"/>
      <c r="BN62" s="807"/>
      <c r="BO62" s="241"/>
      <c r="BP62" s="241"/>
      <c r="BQ62" s="238">
        <v>56</v>
      </c>
      <c r="BR62" s="239"/>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30"/>
    </row>
    <row r="63" spans="1:131" ht="26.25" customHeight="1" thickBot="1" x14ac:dyDescent="0.25">
      <c r="A63" s="240" t="s">
        <v>376</v>
      </c>
      <c r="B63" s="789" t="s">
        <v>394</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54</v>
      </c>
      <c r="AG63" s="844"/>
      <c r="AH63" s="844"/>
      <c r="AI63" s="844"/>
      <c r="AJ63" s="845"/>
      <c r="AK63" s="846"/>
      <c r="AL63" s="841"/>
      <c r="AM63" s="841"/>
      <c r="AN63" s="841"/>
      <c r="AO63" s="841"/>
      <c r="AP63" s="844">
        <v>1366</v>
      </c>
      <c r="AQ63" s="844"/>
      <c r="AR63" s="844"/>
      <c r="AS63" s="844"/>
      <c r="AT63" s="844"/>
      <c r="AU63" s="844">
        <v>614636</v>
      </c>
      <c r="AV63" s="844"/>
      <c r="AW63" s="844"/>
      <c r="AX63" s="844"/>
      <c r="AY63" s="844"/>
      <c r="AZ63" s="848"/>
      <c r="BA63" s="848"/>
      <c r="BB63" s="848"/>
      <c r="BC63" s="848"/>
      <c r="BD63" s="848"/>
      <c r="BE63" s="849"/>
      <c r="BF63" s="849"/>
      <c r="BG63" s="849"/>
      <c r="BH63" s="849"/>
      <c r="BI63" s="850"/>
      <c r="BJ63" s="851" t="s">
        <v>122</v>
      </c>
      <c r="BK63" s="852"/>
      <c r="BL63" s="852"/>
      <c r="BM63" s="852"/>
      <c r="BN63" s="853"/>
      <c r="BO63" s="241"/>
      <c r="BP63" s="241"/>
      <c r="BQ63" s="238">
        <v>57</v>
      </c>
      <c r="BR63" s="239"/>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30"/>
    </row>
    <row r="65" spans="1:131" ht="26.25" customHeight="1" thickBot="1" x14ac:dyDescent="0.25">
      <c r="A65" s="232" t="s">
        <v>395</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30"/>
    </row>
    <row r="66" spans="1:131" ht="26.25" customHeight="1" x14ac:dyDescent="0.2">
      <c r="A66" s="727" t="s">
        <v>396</v>
      </c>
      <c r="B66" s="728"/>
      <c r="C66" s="728"/>
      <c r="D66" s="728"/>
      <c r="E66" s="728"/>
      <c r="F66" s="728"/>
      <c r="G66" s="728"/>
      <c r="H66" s="728"/>
      <c r="I66" s="728"/>
      <c r="J66" s="728"/>
      <c r="K66" s="728"/>
      <c r="L66" s="728"/>
      <c r="M66" s="728"/>
      <c r="N66" s="728"/>
      <c r="O66" s="728"/>
      <c r="P66" s="729"/>
      <c r="Q66" s="733" t="s">
        <v>380</v>
      </c>
      <c r="R66" s="734"/>
      <c r="S66" s="734"/>
      <c r="T66" s="734"/>
      <c r="U66" s="735"/>
      <c r="V66" s="733" t="s">
        <v>381</v>
      </c>
      <c r="W66" s="734"/>
      <c r="X66" s="734"/>
      <c r="Y66" s="734"/>
      <c r="Z66" s="735"/>
      <c r="AA66" s="733" t="s">
        <v>382</v>
      </c>
      <c r="AB66" s="734"/>
      <c r="AC66" s="734"/>
      <c r="AD66" s="734"/>
      <c r="AE66" s="735"/>
      <c r="AF66" s="854" t="s">
        <v>383</v>
      </c>
      <c r="AG66" s="815"/>
      <c r="AH66" s="815"/>
      <c r="AI66" s="815"/>
      <c r="AJ66" s="855"/>
      <c r="AK66" s="733" t="s">
        <v>384</v>
      </c>
      <c r="AL66" s="728"/>
      <c r="AM66" s="728"/>
      <c r="AN66" s="728"/>
      <c r="AO66" s="729"/>
      <c r="AP66" s="733" t="s">
        <v>385</v>
      </c>
      <c r="AQ66" s="734"/>
      <c r="AR66" s="734"/>
      <c r="AS66" s="734"/>
      <c r="AT66" s="735"/>
      <c r="AU66" s="733" t="s">
        <v>397</v>
      </c>
      <c r="AV66" s="734"/>
      <c r="AW66" s="734"/>
      <c r="AX66" s="734"/>
      <c r="AY66" s="735"/>
      <c r="AZ66" s="733" t="s">
        <v>364</v>
      </c>
      <c r="BA66" s="734"/>
      <c r="BB66" s="734"/>
      <c r="BC66" s="734"/>
      <c r="BD66" s="740"/>
      <c r="BE66" s="241"/>
      <c r="BF66" s="241"/>
      <c r="BG66" s="241"/>
      <c r="BH66" s="241"/>
      <c r="BI66" s="241"/>
      <c r="BJ66" s="241"/>
      <c r="BK66" s="241"/>
      <c r="BL66" s="241"/>
      <c r="BM66" s="241"/>
      <c r="BN66" s="241"/>
      <c r="BO66" s="241"/>
      <c r="BP66" s="241"/>
      <c r="BQ66" s="238">
        <v>60</v>
      </c>
      <c r="BR66" s="243"/>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30"/>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41"/>
      <c r="BF67" s="241"/>
      <c r="BG67" s="241"/>
      <c r="BH67" s="241"/>
      <c r="BI67" s="241"/>
      <c r="BJ67" s="241"/>
      <c r="BK67" s="241"/>
      <c r="BL67" s="241"/>
      <c r="BM67" s="241"/>
      <c r="BN67" s="241"/>
      <c r="BO67" s="241"/>
      <c r="BP67" s="241"/>
      <c r="BQ67" s="238">
        <v>61</v>
      </c>
      <c r="BR67" s="243"/>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30"/>
    </row>
    <row r="68" spans="1:131" ht="26.25" customHeight="1" thickTop="1" x14ac:dyDescent="0.2">
      <c r="A68" s="236">
        <v>1</v>
      </c>
      <c r="B68" s="869" t="s">
        <v>543</v>
      </c>
      <c r="C68" s="870"/>
      <c r="D68" s="870"/>
      <c r="E68" s="870"/>
      <c r="F68" s="870"/>
      <c r="G68" s="870"/>
      <c r="H68" s="870"/>
      <c r="I68" s="870"/>
      <c r="J68" s="870"/>
      <c r="K68" s="870"/>
      <c r="L68" s="870"/>
      <c r="M68" s="870"/>
      <c r="N68" s="870"/>
      <c r="O68" s="870"/>
      <c r="P68" s="871"/>
      <c r="Q68" s="872">
        <v>2629</v>
      </c>
      <c r="R68" s="866"/>
      <c r="S68" s="866"/>
      <c r="T68" s="866"/>
      <c r="U68" s="866"/>
      <c r="V68" s="866">
        <v>2352</v>
      </c>
      <c r="W68" s="866"/>
      <c r="X68" s="866"/>
      <c r="Y68" s="866"/>
      <c r="Z68" s="866"/>
      <c r="AA68" s="866">
        <v>277</v>
      </c>
      <c r="AB68" s="866"/>
      <c r="AC68" s="866"/>
      <c r="AD68" s="866"/>
      <c r="AE68" s="866"/>
      <c r="AF68" s="866">
        <v>277</v>
      </c>
      <c r="AG68" s="866"/>
      <c r="AH68" s="866"/>
      <c r="AI68" s="866"/>
      <c r="AJ68" s="866"/>
      <c r="AK68" s="866" t="s">
        <v>542</v>
      </c>
      <c r="AL68" s="866"/>
      <c r="AM68" s="866"/>
      <c r="AN68" s="866"/>
      <c r="AO68" s="866"/>
      <c r="AP68" s="866">
        <v>2069</v>
      </c>
      <c r="AQ68" s="866"/>
      <c r="AR68" s="866"/>
      <c r="AS68" s="866"/>
      <c r="AT68" s="866"/>
      <c r="AU68" s="866">
        <v>145</v>
      </c>
      <c r="AV68" s="866"/>
      <c r="AW68" s="866"/>
      <c r="AX68" s="866"/>
      <c r="AY68" s="866"/>
      <c r="AZ68" s="867"/>
      <c r="BA68" s="867"/>
      <c r="BB68" s="867"/>
      <c r="BC68" s="867"/>
      <c r="BD68" s="868"/>
      <c r="BE68" s="241"/>
      <c r="BF68" s="241"/>
      <c r="BG68" s="241"/>
      <c r="BH68" s="241"/>
      <c r="BI68" s="241"/>
      <c r="BJ68" s="241"/>
      <c r="BK68" s="241"/>
      <c r="BL68" s="241"/>
      <c r="BM68" s="241"/>
      <c r="BN68" s="241"/>
      <c r="BO68" s="241"/>
      <c r="BP68" s="241"/>
      <c r="BQ68" s="238">
        <v>62</v>
      </c>
      <c r="BR68" s="243"/>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30"/>
    </row>
    <row r="69" spans="1:131" ht="26.25" customHeight="1" x14ac:dyDescent="0.2">
      <c r="A69" s="238">
        <v>2</v>
      </c>
      <c r="B69" s="873" t="s">
        <v>544</v>
      </c>
      <c r="C69" s="874"/>
      <c r="D69" s="874"/>
      <c r="E69" s="874"/>
      <c r="F69" s="874"/>
      <c r="G69" s="874"/>
      <c r="H69" s="874"/>
      <c r="I69" s="874"/>
      <c r="J69" s="874"/>
      <c r="K69" s="874"/>
      <c r="L69" s="874"/>
      <c r="M69" s="874"/>
      <c r="N69" s="874"/>
      <c r="O69" s="874"/>
      <c r="P69" s="875"/>
      <c r="Q69" s="876">
        <v>230</v>
      </c>
      <c r="R69" s="830"/>
      <c r="S69" s="830"/>
      <c r="T69" s="830"/>
      <c r="U69" s="830"/>
      <c r="V69" s="830">
        <v>195</v>
      </c>
      <c r="W69" s="830"/>
      <c r="X69" s="830"/>
      <c r="Y69" s="830"/>
      <c r="Z69" s="830"/>
      <c r="AA69" s="830">
        <v>35</v>
      </c>
      <c r="AB69" s="830"/>
      <c r="AC69" s="830"/>
      <c r="AD69" s="830"/>
      <c r="AE69" s="830"/>
      <c r="AF69" s="830">
        <v>35</v>
      </c>
      <c r="AG69" s="830"/>
      <c r="AH69" s="830"/>
      <c r="AI69" s="830"/>
      <c r="AJ69" s="830"/>
      <c r="AK69" s="830" t="s">
        <v>542</v>
      </c>
      <c r="AL69" s="830"/>
      <c r="AM69" s="830"/>
      <c r="AN69" s="830"/>
      <c r="AO69" s="830"/>
      <c r="AP69" s="830" t="s">
        <v>542</v>
      </c>
      <c r="AQ69" s="830"/>
      <c r="AR69" s="830"/>
      <c r="AS69" s="830"/>
      <c r="AT69" s="830"/>
      <c r="AU69" s="830" t="s">
        <v>542</v>
      </c>
      <c r="AV69" s="830"/>
      <c r="AW69" s="830"/>
      <c r="AX69" s="830"/>
      <c r="AY69" s="830"/>
      <c r="AZ69" s="832"/>
      <c r="BA69" s="832"/>
      <c r="BB69" s="832"/>
      <c r="BC69" s="832"/>
      <c r="BD69" s="833"/>
      <c r="BE69" s="241"/>
      <c r="BF69" s="241"/>
      <c r="BG69" s="241"/>
      <c r="BH69" s="241"/>
      <c r="BI69" s="241"/>
      <c r="BJ69" s="241"/>
      <c r="BK69" s="241"/>
      <c r="BL69" s="241"/>
      <c r="BM69" s="241"/>
      <c r="BN69" s="241"/>
      <c r="BO69" s="241"/>
      <c r="BP69" s="241"/>
      <c r="BQ69" s="238">
        <v>63</v>
      </c>
      <c r="BR69" s="243"/>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30"/>
    </row>
    <row r="70" spans="1:131" ht="26.25" customHeight="1" x14ac:dyDescent="0.2">
      <c r="A70" s="238">
        <v>3</v>
      </c>
      <c r="B70" s="873" t="s">
        <v>546</v>
      </c>
      <c r="C70" s="874"/>
      <c r="D70" s="874"/>
      <c r="E70" s="874"/>
      <c r="F70" s="874"/>
      <c r="G70" s="874"/>
      <c r="H70" s="874"/>
      <c r="I70" s="874"/>
      <c r="J70" s="874"/>
      <c r="K70" s="874"/>
      <c r="L70" s="874"/>
      <c r="M70" s="874"/>
      <c r="N70" s="874"/>
      <c r="O70" s="874"/>
      <c r="P70" s="875"/>
      <c r="Q70" s="876">
        <v>1359863</v>
      </c>
      <c r="R70" s="830"/>
      <c r="S70" s="830"/>
      <c r="T70" s="830"/>
      <c r="U70" s="830"/>
      <c r="V70" s="830">
        <v>1332205</v>
      </c>
      <c r="W70" s="830"/>
      <c r="X70" s="830"/>
      <c r="Y70" s="830"/>
      <c r="Z70" s="830"/>
      <c r="AA70" s="830">
        <v>27659</v>
      </c>
      <c r="AB70" s="830"/>
      <c r="AC70" s="830"/>
      <c r="AD70" s="830"/>
      <c r="AE70" s="830"/>
      <c r="AF70" s="830">
        <v>27659</v>
      </c>
      <c r="AG70" s="830"/>
      <c r="AH70" s="830"/>
      <c r="AI70" s="830"/>
      <c r="AJ70" s="830"/>
      <c r="AK70" s="830">
        <v>9500</v>
      </c>
      <c r="AL70" s="830"/>
      <c r="AM70" s="830"/>
      <c r="AN70" s="830"/>
      <c r="AO70" s="830"/>
      <c r="AP70" s="830" t="s">
        <v>542</v>
      </c>
      <c r="AQ70" s="830"/>
      <c r="AR70" s="830"/>
      <c r="AS70" s="830"/>
      <c r="AT70" s="830"/>
      <c r="AU70" s="830" t="s">
        <v>542</v>
      </c>
      <c r="AV70" s="830"/>
      <c r="AW70" s="830"/>
      <c r="AX70" s="830"/>
      <c r="AY70" s="830"/>
      <c r="AZ70" s="832"/>
      <c r="BA70" s="832"/>
      <c r="BB70" s="832"/>
      <c r="BC70" s="832"/>
      <c r="BD70" s="833"/>
      <c r="BE70" s="241"/>
      <c r="BF70" s="241"/>
      <c r="BG70" s="241"/>
      <c r="BH70" s="241"/>
      <c r="BI70" s="241"/>
      <c r="BJ70" s="241"/>
      <c r="BK70" s="241"/>
      <c r="BL70" s="241"/>
      <c r="BM70" s="241"/>
      <c r="BN70" s="241"/>
      <c r="BO70" s="241"/>
      <c r="BP70" s="241"/>
      <c r="BQ70" s="238">
        <v>64</v>
      </c>
      <c r="BR70" s="243"/>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30"/>
    </row>
    <row r="71" spans="1:131" ht="26.25" customHeight="1" x14ac:dyDescent="0.2">
      <c r="A71" s="238">
        <v>4</v>
      </c>
      <c r="B71" s="873" t="s">
        <v>547</v>
      </c>
      <c r="C71" s="874"/>
      <c r="D71" s="874"/>
      <c r="E71" s="874"/>
      <c r="F71" s="874"/>
      <c r="G71" s="874"/>
      <c r="H71" s="874"/>
      <c r="I71" s="874"/>
      <c r="J71" s="874"/>
      <c r="K71" s="874"/>
      <c r="L71" s="874"/>
      <c r="M71" s="874"/>
      <c r="N71" s="874"/>
      <c r="O71" s="874"/>
      <c r="P71" s="875"/>
      <c r="Q71" s="876">
        <v>38885</v>
      </c>
      <c r="R71" s="830"/>
      <c r="S71" s="830"/>
      <c r="T71" s="830"/>
      <c r="U71" s="830"/>
      <c r="V71" s="830">
        <v>35641</v>
      </c>
      <c r="W71" s="830"/>
      <c r="X71" s="830"/>
      <c r="Y71" s="830"/>
      <c r="Z71" s="830"/>
      <c r="AA71" s="830">
        <v>3244</v>
      </c>
      <c r="AB71" s="830"/>
      <c r="AC71" s="830"/>
      <c r="AD71" s="830"/>
      <c r="AE71" s="830"/>
      <c r="AF71" s="830">
        <v>26209</v>
      </c>
      <c r="AG71" s="830"/>
      <c r="AH71" s="830"/>
      <c r="AI71" s="830"/>
      <c r="AJ71" s="830"/>
      <c r="AK71" s="830" t="s">
        <v>542</v>
      </c>
      <c r="AL71" s="830"/>
      <c r="AM71" s="830"/>
      <c r="AN71" s="830"/>
      <c r="AO71" s="830"/>
      <c r="AP71" s="830">
        <v>94795</v>
      </c>
      <c r="AQ71" s="830"/>
      <c r="AR71" s="830"/>
      <c r="AS71" s="830"/>
      <c r="AT71" s="830"/>
      <c r="AU71" s="830" t="s">
        <v>542</v>
      </c>
      <c r="AV71" s="830"/>
      <c r="AW71" s="830"/>
      <c r="AX71" s="830"/>
      <c r="AY71" s="830"/>
      <c r="AZ71" s="832"/>
      <c r="BA71" s="832"/>
      <c r="BB71" s="832"/>
      <c r="BC71" s="832"/>
      <c r="BD71" s="833"/>
      <c r="BE71" s="241"/>
      <c r="BF71" s="241"/>
      <c r="BG71" s="241"/>
      <c r="BH71" s="241"/>
      <c r="BI71" s="241"/>
      <c r="BJ71" s="241"/>
      <c r="BK71" s="241"/>
      <c r="BL71" s="241"/>
      <c r="BM71" s="241"/>
      <c r="BN71" s="241"/>
      <c r="BO71" s="241"/>
      <c r="BP71" s="241"/>
      <c r="BQ71" s="238">
        <v>65</v>
      </c>
      <c r="BR71" s="243"/>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30"/>
    </row>
    <row r="72" spans="1:131" ht="26.25" customHeight="1" x14ac:dyDescent="0.2">
      <c r="A72" s="238">
        <v>5</v>
      </c>
      <c r="B72" s="873" t="s">
        <v>548</v>
      </c>
      <c r="C72" s="874"/>
      <c r="D72" s="874"/>
      <c r="E72" s="874"/>
      <c r="F72" s="874"/>
      <c r="G72" s="874"/>
      <c r="H72" s="874"/>
      <c r="I72" s="874"/>
      <c r="J72" s="874"/>
      <c r="K72" s="874"/>
      <c r="L72" s="874"/>
      <c r="M72" s="874"/>
      <c r="N72" s="874"/>
      <c r="O72" s="874"/>
      <c r="P72" s="875"/>
      <c r="Q72" s="876">
        <v>250</v>
      </c>
      <c r="R72" s="830"/>
      <c r="S72" s="830"/>
      <c r="T72" s="830"/>
      <c r="U72" s="830"/>
      <c r="V72" s="830">
        <v>248</v>
      </c>
      <c r="W72" s="830"/>
      <c r="X72" s="830"/>
      <c r="Y72" s="830"/>
      <c r="Z72" s="830"/>
      <c r="AA72" s="830">
        <v>3</v>
      </c>
      <c r="AB72" s="830"/>
      <c r="AC72" s="830"/>
      <c r="AD72" s="830"/>
      <c r="AE72" s="830"/>
      <c r="AF72" s="830">
        <v>788</v>
      </c>
      <c r="AG72" s="830"/>
      <c r="AH72" s="830"/>
      <c r="AI72" s="830"/>
      <c r="AJ72" s="830"/>
      <c r="AK72" s="830">
        <v>1</v>
      </c>
      <c r="AL72" s="830"/>
      <c r="AM72" s="830"/>
      <c r="AN72" s="830"/>
      <c r="AO72" s="830"/>
      <c r="AP72" s="830">
        <v>110</v>
      </c>
      <c r="AQ72" s="830"/>
      <c r="AR72" s="830"/>
      <c r="AS72" s="830"/>
      <c r="AT72" s="830"/>
      <c r="AU72" s="830" t="s">
        <v>542</v>
      </c>
      <c r="AV72" s="830"/>
      <c r="AW72" s="830"/>
      <c r="AX72" s="830"/>
      <c r="AY72" s="830"/>
      <c r="AZ72" s="832"/>
      <c r="BA72" s="832"/>
      <c r="BB72" s="832"/>
      <c r="BC72" s="832"/>
      <c r="BD72" s="833"/>
      <c r="BE72" s="241"/>
      <c r="BF72" s="241"/>
      <c r="BG72" s="241"/>
      <c r="BH72" s="241"/>
      <c r="BI72" s="241"/>
      <c r="BJ72" s="241"/>
      <c r="BK72" s="241"/>
      <c r="BL72" s="241"/>
      <c r="BM72" s="241"/>
      <c r="BN72" s="241"/>
      <c r="BO72" s="241"/>
      <c r="BP72" s="241"/>
      <c r="BQ72" s="238">
        <v>66</v>
      </c>
      <c r="BR72" s="243"/>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30"/>
    </row>
    <row r="73" spans="1:131" ht="26.25" customHeight="1" x14ac:dyDescent="0.2">
      <c r="A73" s="238">
        <v>6</v>
      </c>
      <c r="B73" s="873" t="s">
        <v>549</v>
      </c>
      <c r="C73" s="874"/>
      <c r="D73" s="874"/>
      <c r="E73" s="874"/>
      <c r="F73" s="874"/>
      <c r="G73" s="874"/>
      <c r="H73" s="874"/>
      <c r="I73" s="874"/>
      <c r="J73" s="874"/>
      <c r="K73" s="874"/>
      <c r="L73" s="874"/>
      <c r="M73" s="874"/>
      <c r="N73" s="874"/>
      <c r="O73" s="874"/>
      <c r="P73" s="875"/>
      <c r="Q73" s="876">
        <v>6635</v>
      </c>
      <c r="R73" s="830"/>
      <c r="S73" s="830"/>
      <c r="T73" s="830"/>
      <c r="U73" s="830"/>
      <c r="V73" s="830">
        <v>5820</v>
      </c>
      <c r="W73" s="830"/>
      <c r="X73" s="830"/>
      <c r="Y73" s="830"/>
      <c r="Z73" s="830"/>
      <c r="AA73" s="830">
        <v>815</v>
      </c>
      <c r="AB73" s="830"/>
      <c r="AC73" s="830"/>
      <c r="AD73" s="830"/>
      <c r="AE73" s="830"/>
      <c r="AF73" s="830">
        <v>19303</v>
      </c>
      <c r="AG73" s="830"/>
      <c r="AH73" s="830"/>
      <c r="AI73" s="830"/>
      <c r="AJ73" s="830"/>
      <c r="AK73" s="830" t="s">
        <v>542</v>
      </c>
      <c r="AL73" s="830"/>
      <c r="AM73" s="830"/>
      <c r="AN73" s="830"/>
      <c r="AO73" s="830"/>
      <c r="AP73" s="830">
        <v>22689</v>
      </c>
      <c r="AQ73" s="830"/>
      <c r="AR73" s="830"/>
      <c r="AS73" s="830"/>
      <c r="AT73" s="830"/>
      <c r="AU73" s="830" t="s">
        <v>542</v>
      </c>
      <c r="AV73" s="830"/>
      <c r="AW73" s="830"/>
      <c r="AX73" s="830"/>
      <c r="AY73" s="830"/>
      <c r="AZ73" s="832"/>
      <c r="BA73" s="832"/>
      <c r="BB73" s="832"/>
      <c r="BC73" s="832"/>
      <c r="BD73" s="833"/>
      <c r="BE73" s="241"/>
      <c r="BF73" s="241"/>
      <c r="BG73" s="241"/>
      <c r="BH73" s="241"/>
      <c r="BI73" s="241"/>
      <c r="BJ73" s="241"/>
      <c r="BK73" s="241"/>
      <c r="BL73" s="241"/>
      <c r="BM73" s="241"/>
      <c r="BN73" s="241"/>
      <c r="BO73" s="241"/>
      <c r="BP73" s="241"/>
      <c r="BQ73" s="238">
        <v>67</v>
      </c>
      <c r="BR73" s="243"/>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30"/>
    </row>
    <row r="74" spans="1:131" ht="26.25" customHeight="1" x14ac:dyDescent="0.2">
      <c r="A74" s="238">
        <v>7</v>
      </c>
      <c r="B74" s="873" t="s">
        <v>545</v>
      </c>
      <c r="C74" s="874"/>
      <c r="D74" s="874"/>
      <c r="E74" s="874"/>
      <c r="F74" s="874"/>
      <c r="G74" s="874"/>
      <c r="H74" s="874"/>
      <c r="I74" s="874"/>
      <c r="J74" s="874"/>
      <c r="K74" s="874"/>
      <c r="L74" s="874"/>
      <c r="M74" s="874"/>
      <c r="N74" s="874"/>
      <c r="O74" s="874"/>
      <c r="P74" s="875"/>
      <c r="Q74" s="876">
        <v>5003</v>
      </c>
      <c r="R74" s="830"/>
      <c r="S74" s="830"/>
      <c r="T74" s="830"/>
      <c r="U74" s="830"/>
      <c r="V74" s="830">
        <v>4984</v>
      </c>
      <c r="W74" s="830"/>
      <c r="X74" s="830"/>
      <c r="Y74" s="830"/>
      <c r="Z74" s="830"/>
      <c r="AA74" s="830">
        <v>19</v>
      </c>
      <c r="AB74" s="830"/>
      <c r="AC74" s="830"/>
      <c r="AD74" s="830"/>
      <c r="AE74" s="830"/>
      <c r="AF74" s="830">
        <v>19</v>
      </c>
      <c r="AG74" s="830"/>
      <c r="AH74" s="830"/>
      <c r="AI74" s="830"/>
      <c r="AJ74" s="830"/>
      <c r="AK74" s="830" t="s">
        <v>542</v>
      </c>
      <c r="AL74" s="830"/>
      <c r="AM74" s="830"/>
      <c r="AN74" s="830"/>
      <c r="AO74" s="830"/>
      <c r="AP74" s="830">
        <v>2769</v>
      </c>
      <c r="AQ74" s="830"/>
      <c r="AR74" s="830"/>
      <c r="AS74" s="830"/>
      <c r="AT74" s="830"/>
      <c r="AU74" s="830" t="s">
        <v>542</v>
      </c>
      <c r="AV74" s="830"/>
      <c r="AW74" s="830"/>
      <c r="AX74" s="830"/>
      <c r="AY74" s="830"/>
      <c r="AZ74" s="832"/>
      <c r="BA74" s="832"/>
      <c r="BB74" s="832"/>
      <c r="BC74" s="832"/>
      <c r="BD74" s="833"/>
      <c r="BE74" s="241"/>
      <c r="BF74" s="241"/>
      <c r="BG74" s="241"/>
      <c r="BH74" s="241"/>
      <c r="BI74" s="241"/>
      <c r="BJ74" s="241"/>
      <c r="BK74" s="241"/>
      <c r="BL74" s="241"/>
      <c r="BM74" s="241"/>
      <c r="BN74" s="241"/>
      <c r="BO74" s="241"/>
      <c r="BP74" s="241"/>
      <c r="BQ74" s="238">
        <v>68</v>
      </c>
      <c r="BR74" s="243"/>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30"/>
    </row>
    <row r="75" spans="1:131" ht="26.25" customHeight="1" x14ac:dyDescent="0.2">
      <c r="A75" s="238">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41"/>
      <c r="BF75" s="241"/>
      <c r="BG75" s="241"/>
      <c r="BH75" s="241"/>
      <c r="BI75" s="241"/>
      <c r="BJ75" s="241"/>
      <c r="BK75" s="241"/>
      <c r="BL75" s="241"/>
      <c r="BM75" s="241"/>
      <c r="BN75" s="241"/>
      <c r="BO75" s="241"/>
      <c r="BP75" s="241"/>
      <c r="BQ75" s="238">
        <v>69</v>
      </c>
      <c r="BR75" s="243"/>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30"/>
    </row>
    <row r="76" spans="1:131" ht="26.25" customHeight="1" x14ac:dyDescent="0.2">
      <c r="A76" s="238">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41"/>
      <c r="BF76" s="241"/>
      <c r="BG76" s="241"/>
      <c r="BH76" s="241"/>
      <c r="BI76" s="241"/>
      <c r="BJ76" s="241"/>
      <c r="BK76" s="241"/>
      <c r="BL76" s="241"/>
      <c r="BM76" s="241"/>
      <c r="BN76" s="241"/>
      <c r="BO76" s="241"/>
      <c r="BP76" s="241"/>
      <c r="BQ76" s="238">
        <v>70</v>
      </c>
      <c r="BR76" s="243"/>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30"/>
    </row>
    <row r="77" spans="1:131" ht="26.25" customHeight="1" x14ac:dyDescent="0.2">
      <c r="A77" s="238">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41"/>
      <c r="BF77" s="241"/>
      <c r="BG77" s="241"/>
      <c r="BH77" s="241"/>
      <c r="BI77" s="241"/>
      <c r="BJ77" s="241"/>
      <c r="BK77" s="241"/>
      <c r="BL77" s="241"/>
      <c r="BM77" s="241"/>
      <c r="BN77" s="241"/>
      <c r="BO77" s="241"/>
      <c r="BP77" s="241"/>
      <c r="BQ77" s="238">
        <v>71</v>
      </c>
      <c r="BR77" s="243"/>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30"/>
    </row>
    <row r="78" spans="1:131" ht="26.25" customHeight="1" x14ac:dyDescent="0.2">
      <c r="A78" s="238">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41"/>
      <c r="BF78" s="241"/>
      <c r="BG78" s="241"/>
      <c r="BH78" s="241"/>
      <c r="BI78" s="241"/>
      <c r="BJ78" s="230"/>
      <c r="BK78" s="230"/>
      <c r="BL78" s="230"/>
      <c r="BM78" s="230"/>
      <c r="BN78" s="230"/>
      <c r="BO78" s="241"/>
      <c r="BP78" s="241"/>
      <c r="BQ78" s="238">
        <v>72</v>
      </c>
      <c r="BR78" s="243"/>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30"/>
    </row>
    <row r="79" spans="1:131" ht="26.25" customHeight="1" x14ac:dyDescent="0.2">
      <c r="A79" s="238">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41"/>
      <c r="BF79" s="241"/>
      <c r="BG79" s="241"/>
      <c r="BH79" s="241"/>
      <c r="BI79" s="241"/>
      <c r="BJ79" s="230"/>
      <c r="BK79" s="230"/>
      <c r="BL79" s="230"/>
      <c r="BM79" s="230"/>
      <c r="BN79" s="230"/>
      <c r="BO79" s="241"/>
      <c r="BP79" s="241"/>
      <c r="BQ79" s="238">
        <v>73</v>
      </c>
      <c r="BR79" s="243"/>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30"/>
    </row>
    <row r="80" spans="1:131" ht="26.25" customHeight="1" x14ac:dyDescent="0.2">
      <c r="A80" s="238">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41"/>
      <c r="BF80" s="241"/>
      <c r="BG80" s="241"/>
      <c r="BH80" s="241"/>
      <c r="BI80" s="241"/>
      <c r="BJ80" s="241"/>
      <c r="BK80" s="241"/>
      <c r="BL80" s="241"/>
      <c r="BM80" s="241"/>
      <c r="BN80" s="241"/>
      <c r="BO80" s="241"/>
      <c r="BP80" s="241"/>
      <c r="BQ80" s="238">
        <v>74</v>
      </c>
      <c r="BR80" s="243"/>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30"/>
    </row>
    <row r="81" spans="1:131" ht="26.25" customHeight="1" x14ac:dyDescent="0.2">
      <c r="A81" s="238">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41"/>
      <c r="BF81" s="241"/>
      <c r="BG81" s="241"/>
      <c r="BH81" s="241"/>
      <c r="BI81" s="241"/>
      <c r="BJ81" s="241"/>
      <c r="BK81" s="241"/>
      <c r="BL81" s="241"/>
      <c r="BM81" s="241"/>
      <c r="BN81" s="241"/>
      <c r="BO81" s="241"/>
      <c r="BP81" s="241"/>
      <c r="BQ81" s="238">
        <v>75</v>
      </c>
      <c r="BR81" s="243"/>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30"/>
    </row>
    <row r="82" spans="1:131" ht="26.25" customHeight="1" x14ac:dyDescent="0.2">
      <c r="A82" s="238">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41"/>
      <c r="BF82" s="241"/>
      <c r="BG82" s="241"/>
      <c r="BH82" s="241"/>
      <c r="BI82" s="241"/>
      <c r="BJ82" s="241"/>
      <c r="BK82" s="241"/>
      <c r="BL82" s="241"/>
      <c r="BM82" s="241"/>
      <c r="BN82" s="241"/>
      <c r="BO82" s="241"/>
      <c r="BP82" s="241"/>
      <c r="BQ82" s="238">
        <v>76</v>
      </c>
      <c r="BR82" s="243"/>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30"/>
    </row>
    <row r="83" spans="1:131" ht="26.25" customHeight="1" x14ac:dyDescent="0.2">
      <c r="A83" s="238">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41"/>
      <c r="BF83" s="241"/>
      <c r="BG83" s="241"/>
      <c r="BH83" s="241"/>
      <c r="BI83" s="241"/>
      <c r="BJ83" s="241"/>
      <c r="BK83" s="241"/>
      <c r="BL83" s="241"/>
      <c r="BM83" s="241"/>
      <c r="BN83" s="241"/>
      <c r="BO83" s="241"/>
      <c r="BP83" s="241"/>
      <c r="BQ83" s="238">
        <v>77</v>
      </c>
      <c r="BR83" s="243"/>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30"/>
    </row>
    <row r="84" spans="1:131" ht="26.25" customHeight="1" x14ac:dyDescent="0.2">
      <c r="A84" s="238">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41"/>
      <c r="BF84" s="241"/>
      <c r="BG84" s="241"/>
      <c r="BH84" s="241"/>
      <c r="BI84" s="241"/>
      <c r="BJ84" s="241"/>
      <c r="BK84" s="241"/>
      <c r="BL84" s="241"/>
      <c r="BM84" s="241"/>
      <c r="BN84" s="241"/>
      <c r="BO84" s="241"/>
      <c r="BP84" s="241"/>
      <c r="BQ84" s="238">
        <v>78</v>
      </c>
      <c r="BR84" s="243"/>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30"/>
    </row>
    <row r="85" spans="1:131" ht="26.25" customHeight="1" x14ac:dyDescent="0.2">
      <c r="A85" s="238">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41"/>
      <c r="BF85" s="241"/>
      <c r="BG85" s="241"/>
      <c r="BH85" s="241"/>
      <c r="BI85" s="241"/>
      <c r="BJ85" s="241"/>
      <c r="BK85" s="241"/>
      <c r="BL85" s="241"/>
      <c r="BM85" s="241"/>
      <c r="BN85" s="241"/>
      <c r="BO85" s="241"/>
      <c r="BP85" s="241"/>
      <c r="BQ85" s="238">
        <v>79</v>
      </c>
      <c r="BR85" s="243"/>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30"/>
    </row>
    <row r="86" spans="1:131" ht="26.25" customHeight="1" x14ac:dyDescent="0.2">
      <c r="A86" s="238">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41"/>
      <c r="BF86" s="241"/>
      <c r="BG86" s="241"/>
      <c r="BH86" s="241"/>
      <c r="BI86" s="241"/>
      <c r="BJ86" s="241"/>
      <c r="BK86" s="241"/>
      <c r="BL86" s="241"/>
      <c r="BM86" s="241"/>
      <c r="BN86" s="241"/>
      <c r="BO86" s="241"/>
      <c r="BP86" s="241"/>
      <c r="BQ86" s="238">
        <v>80</v>
      </c>
      <c r="BR86" s="243"/>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30"/>
    </row>
    <row r="87" spans="1:131" ht="26.25" customHeight="1" x14ac:dyDescent="0.2">
      <c r="A87" s="244">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41"/>
      <c r="BF87" s="241"/>
      <c r="BG87" s="241"/>
      <c r="BH87" s="241"/>
      <c r="BI87" s="241"/>
      <c r="BJ87" s="241"/>
      <c r="BK87" s="241"/>
      <c r="BL87" s="241"/>
      <c r="BM87" s="241"/>
      <c r="BN87" s="241"/>
      <c r="BO87" s="241"/>
      <c r="BP87" s="241"/>
      <c r="BQ87" s="238">
        <v>81</v>
      </c>
      <c r="BR87" s="243"/>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30"/>
    </row>
    <row r="88" spans="1:131" ht="26.25" customHeight="1" thickBot="1" x14ac:dyDescent="0.25">
      <c r="A88" s="240" t="s">
        <v>376</v>
      </c>
      <c r="B88" s="789" t="s">
        <v>398</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74290</v>
      </c>
      <c r="AG88" s="844"/>
      <c r="AH88" s="844"/>
      <c r="AI88" s="844"/>
      <c r="AJ88" s="844"/>
      <c r="AK88" s="841"/>
      <c r="AL88" s="841"/>
      <c r="AM88" s="841"/>
      <c r="AN88" s="841"/>
      <c r="AO88" s="841"/>
      <c r="AP88" s="844">
        <v>122432</v>
      </c>
      <c r="AQ88" s="844"/>
      <c r="AR88" s="844"/>
      <c r="AS88" s="844"/>
      <c r="AT88" s="844"/>
      <c r="AU88" s="844">
        <v>145</v>
      </c>
      <c r="AV88" s="844"/>
      <c r="AW88" s="844"/>
      <c r="AX88" s="844"/>
      <c r="AY88" s="844"/>
      <c r="AZ88" s="849"/>
      <c r="BA88" s="849"/>
      <c r="BB88" s="849"/>
      <c r="BC88" s="849"/>
      <c r="BD88" s="850"/>
      <c r="BE88" s="241"/>
      <c r="BF88" s="241"/>
      <c r="BG88" s="241"/>
      <c r="BH88" s="241"/>
      <c r="BI88" s="241"/>
      <c r="BJ88" s="241"/>
      <c r="BK88" s="241"/>
      <c r="BL88" s="241"/>
      <c r="BM88" s="241"/>
      <c r="BN88" s="241"/>
      <c r="BO88" s="241"/>
      <c r="BP88" s="241"/>
      <c r="BQ88" s="238">
        <v>82</v>
      </c>
      <c r="BR88" s="243"/>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376</v>
      </c>
      <c r="BR102" s="789" t="s">
        <v>399</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c r="CS102" s="852"/>
      <c r="CT102" s="852"/>
      <c r="CU102" s="852"/>
      <c r="CV102" s="891"/>
      <c r="CW102" s="890"/>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15" t="s">
        <v>400</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16" t="s">
        <v>401</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402</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403</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17" t="s">
        <v>404</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405</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30" customFormat="1" ht="26.25" customHeight="1" x14ac:dyDescent="0.2">
      <c r="A109" s="912" t="s">
        <v>406</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407</v>
      </c>
      <c r="AB109" s="893"/>
      <c r="AC109" s="893"/>
      <c r="AD109" s="893"/>
      <c r="AE109" s="894"/>
      <c r="AF109" s="892" t="s">
        <v>408</v>
      </c>
      <c r="AG109" s="893"/>
      <c r="AH109" s="893"/>
      <c r="AI109" s="893"/>
      <c r="AJ109" s="894"/>
      <c r="AK109" s="892" t="s">
        <v>294</v>
      </c>
      <c r="AL109" s="893"/>
      <c r="AM109" s="893"/>
      <c r="AN109" s="893"/>
      <c r="AO109" s="894"/>
      <c r="AP109" s="892" t="s">
        <v>409</v>
      </c>
      <c r="AQ109" s="893"/>
      <c r="AR109" s="893"/>
      <c r="AS109" s="893"/>
      <c r="AT109" s="895"/>
      <c r="AU109" s="912" t="s">
        <v>406</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407</v>
      </c>
      <c r="BR109" s="893"/>
      <c r="BS109" s="893"/>
      <c r="BT109" s="893"/>
      <c r="BU109" s="894"/>
      <c r="BV109" s="892" t="s">
        <v>408</v>
      </c>
      <c r="BW109" s="893"/>
      <c r="BX109" s="893"/>
      <c r="BY109" s="893"/>
      <c r="BZ109" s="894"/>
      <c r="CA109" s="892" t="s">
        <v>294</v>
      </c>
      <c r="CB109" s="893"/>
      <c r="CC109" s="893"/>
      <c r="CD109" s="893"/>
      <c r="CE109" s="894"/>
      <c r="CF109" s="913" t="s">
        <v>409</v>
      </c>
      <c r="CG109" s="913"/>
      <c r="CH109" s="913"/>
      <c r="CI109" s="913"/>
      <c r="CJ109" s="913"/>
      <c r="CK109" s="892" t="s">
        <v>410</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407</v>
      </c>
      <c r="DH109" s="893"/>
      <c r="DI109" s="893"/>
      <c r="DJ109" s="893"/>
      <c r="DK109" s="894"/>
      <c r="DL109" s="892" t="s">
        <v>408</v>
      </c>
      <c r="DM109" s="893"/>
      <c r="DN109" s="893"/>
      <c r="DO109" s="893"/>
      <c r="DP109" s="894"/>
      <c r="DQ109" s="892" t="s">
        <v>294</v>
      </c>
      <c r="DR109" s="893"/>
      <c r="DS109" s="893"/>
      <c r="DT109" s="893"/>
      <c r="DU109" s="894"/>
      <c r="DV109" s="892" t="s">
        <v>409</v>
      </c>
      <c r="DW109" s="893"/>
      <c r="DX109" s="893"/>
      <c r="DY109" s="893"/>
      <c r="DZ109" s="895"/>
    </row>
    <row r="110" spans="1:131" s="230" customFormat="1" ht="26.25" customHeight="1" x14ac:dyDescent="0.2">
      <c r="A110" s="896" t="s">
        <v>411</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440399</v>
      </c>
      <c r="AB110" s="900"/>
      <c r="AC110" s="900"/>
      <c r="AD110" s="900"/>
      <c r="AE110" s="901"/>
      <c r="AF110" s="902">
        <v>416508</v>
      </c>
      <c r="AG110" s="900"/>
      <c r="AH110" s="900"/>
      <c r="AI110" s="900"/>
      <c r="AJ110" s="901"/>
      <c r="AK110" s="902">
        <v>406830</v>
      </c>
      <c r="AL110" s="900"/>
      <c r="AM110" s="900"/>
      <c r="AN110" s="900"/>
      <c r="AO110" s="901"/>
      <c r="AP110" s="903">
        <v>13.2</v>
      </c>
      <c r="AQ110" s="904"/>
      <c r="AR110" s="904"/>
      <c r="AS110" s="904"/>
      <c r="AT110" s="905"/>
      <c r="AU110" s="906" t="s">
        <v>69</v>
      </c>
      <c r="AV110" s="907"/>
      <c r="AW110" s="907"/>
      <c r="AX110" s="907"/>
      <c r="AY110" s="907"/>
      <c r="AZ110" s="929" t="s">
        <v>412</v>
      </c>
      <c r="BA110" s="897"/>
      <c r="BB110" s="897"/>
      <c r="BC110" s="897"/>
      <c r="BD110" s="897"/>
      <c r="BE110" s="897"/>
      <c r="BF110" s="897"/>
      <c r="BG110" s="897"/>
      <c r="BH110" s="897"/>
      <c r="BI110" s="897"/>
      <c r="BJ110" s="897"/>
      <c r="BK110" s="897"/>
      <c r="BL110" s="897"/>
      <c r="BM110" s="897"/>
      <c r="BN110" s="897"/>
      <c r="BO110" s="897"/>
      <c r="BP110" s="898"/>
      <c r="BQ110" s="930">
        <v>4416507</v>
      </c>
      <c r="BR110" s="931"/>
      <c r="BS110" s="931"/>
      <c r="BT110" s="931"/>
      <c r="BU110" s="931"/>
      <c r="BV110" s="931">
        <v>4210558</v>
      </c>
      <c r="BW110" s="931"/>
      <c r="BX110" s="931"/>
      <c r="BY110" s="931"/>
      <c r="BZ110" s="931"/>
      <c r="CA110" s="931">
        <v>3985376</v>
      </c>
      <c r="CB110" s="931"/>
      <c r="CC110" s="931"/>
      <c r="CD110" s="931"/>
      <c r="CE110" s="931"/>
      <c r="CF110" s="944">
        <v>129.1</v>
      </c>
      <c r="CG110" s="945"/>
      <c r="CH110" s="945"/>
      <c r="CI110" s="945"/>
      <c r="CJ110" s="945"/>
      <c r="CK110" s="946" t="s">
        <v>413</v>
      </c>
      <c r="CL110" s="947"/>
      <c r="CM110" s="929" t="s">
        <v>414</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30" customFormat="1" ht="26.25" customHeight="1" x14ac:dyDescent="0.2">
      <c r="A111" s="934" t="s">
        <v>415</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416</v>
      </c>
      <c r="BA111" s="923"/>
      <c r="BB111" s="923"/>
      <c r="BC111" s="923"/>
      <c r="BD111" s="923"/>
      <c r="BE111" s="923"/>
      <c r="BF111" s="923"/>
      <c r="BG111" s="923"/>
      <c r="BH111" s="923"/>
      <c r="BI111" s="923"/>
      <c r="BJ111" s="923"/>
      <c r="BK111" s="923"/>
      <c r="BL111" s="923"/>
      <c r="BM111" s="923"/>
      <c r="BN111" s="923"/>
      <c r="BO111" s="923"/>
      <c r="BP111" s="924"/>
      <c r="BQ111" s="925" t="s">
        <v>122</v>
      </c>
      <c r="BR111" s="926"/>
      <c r="BS111" s="926"/>
      <c r="BT111" s="926"/>
      <c r="BU111" s="926"/>
      <c r="BV111" s="926" t="s">
        <v>122</v>
      </c>
      <c r="BW111" s="926"/>
      <c r="BX111" s="926"/>
      <c r="BY111" s="926"/>
      <c r="BZ111" s="926"/>
      <c r="CA111" s="926" t="s">
        <v>122</v>
      </c>
      <c r="CB111" s="926"/>
      <c r="CC111" s="926"/>
      <c r="CD111" s="926"/>
      <c r="CE111" s="926"/>
      <c r="CF111" s="920" t="s">
        <v>122</v>
      </c>
      <c r="CG111" s="921"/>
      <c r="CH111" s="921"/>
      <c r="CI111" s="921"/>
      <c r="CJ111" s="921"/>
      <c r="CK111" s="948"/>
      <c r="CL111" s="949"/>
      <c r="CM111" s="922" t="s">
        <v>417</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30" customFormat="1" ht="26.25" customHeight="1" x14ac:dyDescent="0.2">
      <c r="A112" s="952" t="s">
        <v>418</v>
      </c>
      <c r="B112" s="953"/>
      <c r="C112" s="923" t="s">
        <v>419</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420</v>
      </c>
      <c r="BA112" s="923"/>
      <c r="BB112" s="923"/>
      <c r="BC112" s="923"/>
      <c r="BD112" s="923"/>
      <c r="BE112" s="923"/>
      <c r="BF112" s="923"/>
      <c r="BG112" s="923"/>
      <c r="BH112" s="923"/>
      <c r="BI112" s="923"/>
      <c r="BJ112" s="923"/>
      <c r="BK112" s="923"/>
      <c r="BL112" s="923"/>
      <c r="BM112" s="923"/>
      <c r="BN112" s="923"/>
      <c r="BO112" s="923"/>
      <c r="BP112" s="924"/>
      <c r="BQ112" s="925">
        <v>832749</v>
      </c>
      <c r="BR112" s="926"/>
      <c r="BS112" s="926"/>
      <c r="BT112" s="926"/>
      <c r="BU112" s="926"/>
      <c r="BV112" s="926">
        <v>641309</v>
      </c>
      <c r="BW112" s="926"/>
      <c r="BX112" s="926"/>
      <c r="BY112" s="926"/>
      <c r="BZ112" s="926"/>
      <c r="CA112" s="926">
        <v>614636</v>
      </c>
      <c r="CB112" s="926"/>
      <c r="CC112" s="926"/>
      <c r="CD112" s="926"/>
      <c r="CE112" s="926"/>
      <c r="CF112" s="920">
        <v>19.899999999999999</v>
      </c>
      <c r="CG112" s="921"/>
      <c r="CH112" s="921"/>
      <c r="CI112" s="921"/>
      <c r="CJ112" s="921"/>
      <c r="CK112" s="948"/>
      <c r="CL112" s="949"/>
      <c r="CM112" s="922" t="s">
        <v>421</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30" customFormat="1" ht="26.25" customHeight="1" x14ac:dyDescent="0.2">
      <c r="A113" s="954"/>
      <c r="B113" s="955"/>
      <c r="C113" s="923" t="s">
        <v>422</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108774</v>
      </c>
      <c r="AB113" s="938"/>
      <c r="AC113" s="938"/>
      <c r="AD113" s="938"/>
      <c r="AE113" s="939"/>
      <c r="AF113" s="940">
        <v>98392</v>
      </c>
      <c r="AG113" s="938"/>
      <c r="AH113" s="938"/>
      <c r="AI113" s="938"/>
      <c r="AJ113" s="939"/>
      <c r="AK113" s="940">
        <v>99952</v>
      </c>
      <c r="AL113" s="938"/>
      <c r="AM113" s="938"/>
      <c r="AN113" s="938"/>
      <c r="AO113" s="939"/>
      <c r="AP113" s="941">
        <v>3.2</v>
      </c>
      <c r="AQ113" s="942"/>
      <c r="AR113" s="942"/>
      <c r="AS113" s="942"/>
      <c r="AT113" s="943"/>
      <c r="AU113" s="908"/>
      <c r="AV113" s="909"/>
      <c r="AW113" s="909"/>
      <c r="AX113" s="909"/>
      <c r="AY113" s="909"/>
      <c r="AZ113" s="922" t="s">
        <v>423</v>
      </c>
      <c r="BA113" s="923"/>
      <c r="BB113" s="923"/>
      <c r="BC113" s="923"/>
      <c r="BD113" s="923"/>
      <c r="BE113" s="923"/>
      <c r="BF113" s="923"/>
      <c r="BG113" s="923"/>
      <c r="BH113" s="923"/>
      <c r="BI113" s="923"/>
      <c r="BJ113" s="923"/>
      <c r="BK113" s="923"/>
      <c r="BL113" s="923"/>
      <c r="BM113" s="923"/>
      <c r="BN113" s="923"/>
      <c r="BO113" s="923"/>
      <c r="BP113" s="924"/>
      <c r="BQ113" s="925">
        <v>145662</v>
      </c>
      <c r="BR113" s="926"/>
      <c r="BS113" s="926"/>
      <c r="BT113" s="926"/>
      <c r="BU113" s="926"/>
      <c r="BV113" s="926">
        <v>145236</v>
      </c>
      <c r="BW113" s="926"/>
      <c r="BX113" s="926"/>
      <c r="BY113" s="926"/>
      <c r="BZ113" s="926"/>
      <c r="CA113" s="926">
        <v>145242</v>
      </c>
      <c r="CB113" s="926"/>
      <c r="CC113" s="926"/>
      <c r="CD113" s="926"/>
      <c r="CE113" s="926"/>
      <c r="CF113" s="920">
        <v>4.7</v>
      </c>
      <c r="CG113" s="921"/>
      <c r="CH113" s="921"/>
      <c r="CI113" s="921"/>
      <c r="CJ113" s="921"/>
      <c r="CK113" s="948"/>
      <c r="CL113" s="949"/>
      <c r="CM113" s="922" t="s">
        <v>424</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30" customFormat="1" ht="26.25" customHeight="1" x14ac:dyDescent="0.2">
      <c r="A114" s="954"/>
      <c r="B114" s="955"/>
      <c r="C114" s="923" t="s">
        <v>425</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464</v>
      </c>
      <c r="AB114" s="959"/>
      <c r="AC114" s="959"/>
      <c r="AD114" s="959"/>
      <c r="AE114" s="960"/>
      <c r="AF114" s="961">
        <v>4668</v>
      </c>
      <c r="AG114" s="959"/>
      <c r="AH114" s="959"/>
      <c r="AI114" s="959"/>
      <c r="AJ114" s="960"/>
      <c r="AK114" s="961">
        <v>9968</v>
      </c>
      <c r="AL114" s="959"/>
      <c r="AM114" s="959"/>
      <c r="AN114" s="959"/>
      <c r="AO114" s="960"/>
      <c r="AP114" s="962">
        <v>0.3</v>
      </c>
      <c r="AQ114" s="963"/>
      <c r="AR114" s="963"/>
      <c r="AS114" s="963"/>
      <c r="AT114" s="964"/>
      <c r="AU114" s="908"/>
      <c r="AV114" s="909"/>
      <c r="AW114" s="909"/>
      <c r="AX114" s="909"/>
      <c r="AY114" s="909"/>
      <c r="AZ114" s="922" t="s">
        <v>426</v>
      </c>
      <c r="BA114" s="923"/>
      <c r="BB114" s="923"/>
      <c r="BC114" s="923"/>
      <c r="BD114" s="923"/>
      <c r="BE114" s="923"/>
      <c r="BF114" s="923"/>
      <c r="BG114" s="923"/>
      <c r="BH114" s="923"/>
      <c r="BI114" s="923"/>
      <c r="BJ114" s="923"/>
      <c r="BK114" s="923"/>
      <c r="BL114" s="923"/>
      <c r="BM114" s="923"/>
      <c r="BN114" s="923"/>
      <c r="BO114" s="923"/>
      <c r="BP114" s="924"/>
      <c r="BQ114" s="925">
        <v>862372</v>
      </c>
      <c r="BR114" s="926"/>
      <c r="BS114" s="926"/>
      <c r="BT114" s="926"/>
      <c r="BU114" s="926"/>
      <c r="BV114" s="926">
        <v>871534</v>
      </c>
      <c r="BW114" s="926"/>
      <c r="BX114" s="926"/>
      <c r="BY114" s="926"/>
      <c r="BZ114" s="926"/>
      <c r="CA114" s="926">
        <v>861238</v>
      </c>
      <c r="CB114" s="926"/>
      <c r="CC114" s="926"/>
      <c r="CD114" s="926"/>
      <c r="CE114" s="926"/>
      <c r="CF114" s="920">
        <v>27.9</v>
      </c>
      <c r="CG114" s="921"/>
      <c r="CH114" s="921"/>
      <c r="CI114" s="921"/>
      <c r="CJ114" s="921"/>
      <c r="CK114" s="948"/>
      <c r="CL114" s="949"/>
      <c r="CM114" s="922" t="s">
        <v>427</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30" customFormat="1" ht="26.25" customHeight="1" x14ac:dyDescent="0.2">
      <c r="A115" s="954"/>
      <c r="B115" s="955"/>
      <c r="C115" s="923" t="s">
        <v>428</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t="s">
        <v>122</v>
      </c>
      <c r="AB115" s="938"/>
      <c r="AC115" s="938"/>
      <c r="AD115" s="938"/>
      <c r="AE115" s="939"/>
      <c r="AF115" s="940" t="s">
        <v>122</v>
      </c>
      <c r="AG115" s="938"/>
      <c r="AH115" s="938"/>
      <c r="AI115" s="938"/>
      <c r="AJ115" s="939"/>
      <c r="AK115" s="940" t="s">
        <v>122</v>
      </c>
      <c r="AL115" s="938"/>
      <c r="AM115" s="938"/>
      <c r="AN115" s="938"/>
      <c r="AO115" s="939"/>
      <c r="AP115" s="941" t="s">
        <v>122</v>
      </c>
      <c r="AQ115" s="942"/>
      <c r="AR115" s="942"/>
      <c r="AS115" s="942"/>
      <c r="AT115" s="943"/>
      <c r="AU115" s="908"/>
      <c r="AV115" s="909"/>
      <c r="AW115" s="909"/>
      <c r="AX115" s="909"/>
      <c r="AY115" s="909"/>
      <c r="AZ115" s="922" t="s">
        <v>429</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430</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30" customFormat="1" ht="26.25" customHeight="1" x14ac:dyDescent="0.2">
      <c r="A116" s="956"/>
      <c r="B116" s="957"/>
      <c r="C116" s="965" t="s">
        <v>431</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432</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433</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30" customFormat="1" ht="26.25" customHeight="1" x14ac:dyDescent="0.2">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434</v>
      </c>
      <c r="Z117" s="894"/>
      <c r="AA117" s="978">
        <v>549637</v>
      </c>
      <c r="AB117" s="979"/>
      <c r="AC117" s="979"/>
      <c r="AD117" s="979"/>
      <c r="AE117" s="980"/>
      <c r="AF117" s="981">
        <v>519568</v>
      </c>
      <c r="AG117" s="979"/>
      <c r="AH117" s="979"/>
      <c r="AI117" s="979"/>
      <c r="AJ117" s="980"/>
      <c r="AK117" s="981">
        <v>516750</v>
      </c>
      <c r="AL117" s="979"/>
      <c r="AM117" s="979"/>
      <c r="AN117" s="979"/>
      <c r="AO117" s="980"/>
      <c r="AP117" s="982"/>
      <c r="AQ117" s="983"/>
      <c r="AR117" s="983"/>
      <c r="AS117" s="983"/>
      <c r="AT117" s="984"/>
      <c r="AU117" s="908"/>
      <c r="AV117" s="909"/>
      <c r="AW117" s="909"/>
      <c r="AX117" s="909"/>
      <c r="AY117" s="909"/>
      <c r="AZ117" s="974" t="s">
        <v>435</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436</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30" customFormat="1" ht="26.25" customHeight="1" x14ac:dyDescent="0.2">
      <c r="A118" s="912" t="s">
        <v>410</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407</v>
      </c>
      <c r="AB118" s="893"/>
      <c r="AC118" s="893"/>
      <c r="AD118" s="893"/>
      <c r="AE118" s="894"/>
      <c r="AF118" s="892" t="s">
        <v>408</v>
      </c>
      <c r="AG118" s="893"/>
      <c r="AH118" s="893"/>
      <c r="AI118" s="893"/>
      <c r="AJ118" s="894"/>
      <c r="AK118" s="892" t="s">
        <v>294</v>
      </c>
      <c r="AL118" s="893"/>
      <c r="AM118" s="893"/>
      <c r="AN118" s="893"/>
      <c r="AO118" s="894"/>
      <c r="AP118" s="970" t="s">
        <v>409</v>
      </c>
      <c r="AQ118" s="971"/>
      <c r="AR118" s="971"/>
      <c r="AS118" s="971"/>
      <c r="AT118" s="972"/>
      <c r="AU118" s="908"/>
      <c r="AV118" s="909"/>
      <c r="AW118" s="909"/>
      <c r="AX118" s="909"/>
      <c r="AY118" s="909"/>
      <c r="AZ118" s="973" t="s">
        <v>437</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438</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30" customFormat="1" ht="26.25" customHeight="1" x14ac:dyDescent="0.2">
      <c r="A119" s="1056" t="s">
        <v>413</v>
      </c>
      <c r="B119" s="947"/>
      <c r="C119" s="929" t="s">
        <v>414</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51" t="s">
        <v>177</v>
      </c>
      <c r="BA119" s="251"/>
      <c r="BB119" s="251"/>
      <c r="BC119" s="251"/>
      <c r="BD119" s="251"/>
      <c r="BE119" s="251"/>
      <c r="BF119" s="251"/>
      <c r="BG119" s="251"/>
      <c r="BH119" s="251"/>
      <c r="BI119" s="251"/>
      <c r="BJ119" s="251"/>
      <c r="BK119" s="251"/>
      <c r="BL119" s="251"/>
      <c r="BM119" s="251"/>
      <c r="BN119" s="251"/>
      <c r="BO119" s="977" t="s">
        <v>439</v>
      </c>
      <c r="BP119" s="1005"/>
      <c r="BQ119" s="999">
        <v>6257290</v>
      </c>
      <c r="BR119" s="1000"/>
      <c r="BS119" s="1000"/>
      <c r="BT119" s="1000"/>
      <c r="BU119" s="1000"/>
      <c r="BV119" s="1000">
        <v>5868637</v>
      </c>
      <c r="BW119" s="1000"/>
      <c r="BX119" s="1000"/>
      <c r="BY119" s="1000"/>
      <c r="BZ119" s="1000"/>
      <c r="CA119" s="1000">
        <v>5606492</v>
      </c>
      <c r="CB119" s="1000"/>
      <c r="CC119" s="1000"/>
      <c r="CD119" s="1000"/>
      <c r="CE119" s="1000"/>
      <c r="CF119" s="1001"/>
      <c r="CG119" s="1002"/>
      <c r="CH119" s="1002"/>
      <c r="CI119" s="1002"/>
      <c r="CJ119" s="1003"/>
      <c r="CK119" s="950"/>
      <c r="CL119" s="951"/>
      <c r="CM119" s="973" t="s">
        <v>440</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30" customFormat="1" ht="26.25" customHeight="1" x14ac:dyDescent="0.2">
      <c r="A120" s="1057"/>
      <c r="B120" s="949"/>
      <c r="C120" s="922" t="s">
        <v>417</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441</v>
      </c>
      <c r="AV120" s="992"/>
      <c r="AW120" s="992"/>
      <c r="AX120" s="992"/>
      <c r="AY120" s="993"/>
      <c r="AZ120" s="929" t="s">
        <v>442</v>
      </c>
      <c r="BA120" s="897"/>
      <c r="BB120" s="897"/>
      <c r="BC120" s="897"/>
      <c r="BD120" s="897"/>
      <c r="BE120" s="897"/>
      <c r="BF120" s="897"/>
      <c r="BG120" s="897"/>
      <c r="BH120" s="897"/>
      <c r="BI120" s="897"/>
      <c r="BJ120" s="897"/>
      <c r="BK120" s="897"/>
      <c r="BL120" s="897"/>
      <c r="BM120" s="897"/>
      <c r="BN120" s="897"/>
      <c r="BO120" s="897"/>
      <c r="BP120" s="898"/>
      <c r="BQ120" s="930">
        <v>2831509</v>
      </c>
      <c r="BR120" s="931"/>
      <c r="BS120" s="931"/>
      <c r="BT120" s="931"/>
      <c r="BU120" s="931"/>
      <c r="BV120" s="931">
        <v>3453971</v>
      </c>
      <c r="BW120" s="931"/>
      <c r="BX120" s="931"/>
      <c r="BY120" s="931"/>
      <c r="BZ120" s="931"/>
      <c r="CA120" s="931">
        <v>3767881</v>
      </c>
      <c r="CB120" s="931"/>
      <c r="CC120" s="931"/>
      <c r="CD120" s="931"/>
      <c r="CE120" s="931"/>
      <c r="CF120" s="944">
        <v>122</v>
      </c>
      <c r="CG120" s="945"/>
      <c r="CH120" s="945"/>
      <c r="CI120" s="945"/>
      <c r="CJ120" s="945"/>
      <c r="CK120" s="1006" t="s">
        <v>443</v>
      </c>
      <c r="CL120" s="1007"/>
      <c r="CM120" s="1007"/>
      <c r="CN120" s="1007"/>
      <c r="CO120" s="1008"/>
      <c r="CP120" s="1014" t="s">
        <v>391</v>
      </c>
      <c r="CQ120" s="1015"/>
      <c r="CR120" s="1015"/>
      <c r="CS120" s="1015"/>
      <c r="CT120" s="1015"/>
      <c r="CU120" s="1015"/>
      <c r="CV120" s="1015"/>
      <c r="CW120" s="1015"/>
      <c r="CX120" s="1015"/>
      <c r="CY120" s="1015"/>
      <c r="CZ120" s="1015"/>
      <c r="DA120" s="1015"/>
      <c r="DB120" s="1015"/>
      <c r="DC120" s="1015"/>
      <c r="DD120" s="1015"/>
      <c r="DE120" s="1015"/>
      <c r="DF120" s="1016"/>
      <c r="DG120" s="930">
        <v>832749</v>
      </c>
      <c r="DH120" s="931"/>
      <c r="DI120" s="931"/>
      <c r="DJ120" s="931"/>
      <c r="DK120" s="931"/>
      <c r="DL120" s="931">
        <v>641309</v>
      </c>
      <c r="DM120" s="931"/>
      <c r="DN120" s="931"/>
      <c r="DO120" s="931"/>
      <c r="DP120" s="931"/>
      <c r="DQ120" s="931">
        <v>614636</v>
      </c>
      <c r="DR120" s="931"/>
      <c r="DS120" s="931"/>
      <c r="DT120" s="931"/>
      <c r="DU120" s="931"/>
      <c r="DV120" s="932">
        <v>19.899999999999999</v>
      </c>
      <c r="DW120" s="932"/>
      <c r="DX120" s="932"/>
      <c r="DY120" s="932"/>
      <c r="DZ120" s="933"/>
    </row>
    <row r="121" spans="1:130" s="230" customFormat="1" ht="26.25" customHeight="1" x14ac:dyDescent="0.2">
      <c r="A121" s="1057"/>
      <c r="B121" s="949"/>
      <c r="C121" s="974" t="s">
        <v>444</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445</v>
      </c>
      <c r="BA121" s="923"/>
      <c r="BB121" s="923"/>
      <c r="BC121" s="923"/>
      <c r="BD121" s="923"/>
      <c r="BE121" s="923"/>
      <c r="BF121" s="923"/>
      <c r="BG121" s="923"/>
      <c r="BH121" s="923"/>
      <c r="BI121" s="923"/>
      <c r="BJ121" s="923"/>
      <c r="BK121" s="923"/>
      <c r="BL121" s="923"/>
      <c r="BM121" s="923"/>
      <c r="BN121" s="923"/>
      <c r="BO121" s="923"/>
      <c r="BP121" s="924"/>
      <c r="BQ121" s="925" t="s">
        <v>122</v>
      </c>
      <c r="BR121" s="926"/>
      <c r="BS121" s="926"/>
      <c r="BT121" s="926"/>
      <c r="BU121" s="926"/>
      <c r="BV121" s="926" t="s">
        <v>122</v>
      </c>
      <c r="BW121" s="926"/>
      <c r="BX121" s="926"/>
      <c r="BY121" s="926"/>
      <c r="BZ121" s="926"/>
      <c r="CA121" s="926" t="s">
        <v>122</v>
      </c>
      <c r="CB121" s="926"/>
      <c r="CC121" s="926"/>
      <c r="CD121" s="926"/>
      <c r="CE121" s="926"/>
      <c r="CF121" s="920" t="s">
        <v>122</v>
      </c>
      <c r="CG121" s="921"/>
      <c r="CH121" s="921"/>
      <c r="CI121" s="921"/>
      <c r="CJ121" s="921"/>
      <c r="CK121" s="1009"/>
      <c r="CL121" s="1010"/>
      <c r="CM121" s="1010"/>
      <c r="CN121" s="1010"/>
      <c r="CO121" s="1011"/>
      <c r="CP121" s="1019" t="s">
        <v>389</v>
      </c>
      <c r="CQ121" s="1020"/>
      <c r="CR121" s="1020"/>
      <c r="CS121" s="1020"/>
      <c r="CT121" s="1020"/>
      <c r="CU121" s="1020"/>
      <c r="CV121" s="1020"/>
      <c r="CW121" s="1020"/>
      <c r="CX121" s="1020"/>
      <c r="CY121" s="1020"/>
      <c r="CZ121" s="1020"/>
      <c r="DA121" s="1020"/>
      <c r="DB121" s="1020"/>
      <c r="DC121" s="1020"/>
      <c r="DD121" s="1020"/>
      <c r="DE121" s="1020"/>
      <c r="DF121" s="1021"/>
      <c r="DG121" s="925" t="s">
        <v>122</v>
      </c>
      <c r="DH121" s="926"/>
      <c r="DI121" s="926"/>
      <c r="DJ121" s="926"/>
      <c r="DK121" s="926"/>
      <c r="DL121" s="926" t="s">
        <v>122</v>
      </c>
      <c r="DM121" s="926"/>
      <c r="DN121" s="926"/>
      <c r="DO121" s="926"/>
      <c r="DP121" s="926"/>
      <c r="DQ121" s="926" t="s">
        <v>122</v>
      </c>
      <c r="DR121" s="926"/>
      <c r="DS121" s="926"/>
      <c r="DT121" s="926"/>
      <c r="DU121" s="926"/>
      <c r="DV121" s="927" t="s">
        <v>122</v>
      </c>
      <c r="DW121" s="927"/>
      <c r="DX121" s="927"/>
      <c r="DY121" s="927"/>
      <c r="DZ121" s="928"/>
    </row>
    <row r="122" spans="1:130" s="230" customFormat="1" ht="26.25" customHeight="1" x14ac:dyDescent="0.2">
      <c r="A122" s="1057"/>
      <c r="B122" s="949"/>
      <c r="C122" s="922" t="s">
        <v>427</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446</v>
      </c>
      <c r="BA122" s="965"/>
      <c r="BB122" s="965"/>
      <c r="BC122" s="965"/>
      <c r="BD122" s="965"/>
      <c r="BE122" s="965"/>
      <c r="BF122" s="965"/>
      <c r="BG122" s="965"/>
      <c r="BH122" s="965"/>
      <c r="BI122" s="965"/>
      <c r="BJ122" s="965"/>
      <c r="BK122" s="965"/>
      <c r="BL122" s="965"/>
      <c r="BM122" s="965"/>
      <c r="BN122" s="965"/>
      <c r="BO122" s="965"/>
      <c r="BP122" s="966"/>
      <c r="BQ122" s="999">
        <v>4183395</v>
      </c>
      <c r="BR122" s="1000"/>
      <c r="BS122" s="1000"/>
      <c r="BT122" s="1000"/>
      <c r="BU122" s="1000"/>
      <c r="BV122" s="1000">
        <v>3953964</v>
      </c>
      <c r="BW122" s="1000"/>
      <c r="BX122" s="1000"/>
      <c r="BY122" s="1000"/>
      <c r="BZ122" s="1000"/>
      <c r="CA122" s="1000">
        <v>3817557</v>
      </c>
      <c r="CB122" s="1000"/>
      <c r="CC122" s="1000"/>
      <c r="CD122" s="1000"/>
      <c r="CE122" s="1000"/>
      <c r="CF122" s="1017">
        <v>123.6</v>
      </c>
      <c r="CG122" s="1018"/>
      <c r="CH122" s="1018"/>
      <c r="CI122" s="1018"/>
      <c r="CJ122" s="1018"/>
      <c r="CK122" s="1009"/>
      <c r="CL122" s="1010"/>
      <c r="CM122" s="1010"/>
      <c r="CN122" s="1010"/>
      <c r="CO122" s="1011"/>
      <c r="CP122" s="1019" t="s">
        <v>390</v>
      </c>
      <c r="CQ122" s="1020"/>
      <c r="CR122" s="1020"/>
      <c r="CS122" s="1020"/>
      <c r="CT122" s="1020"/>
      <c r="CU122" s="1020"/>
      <c r="CV122" s="1020"/>
      <c r="CW122" s="1020"/>
      <c r="CX122" s="1020"/>
      <c r="CY122" s="1020"/>
      <c r="CZ122" s="1020"/>
      <c r="DA122" s="1020"/>
      <c r="DB122" s="1020"/>
      <c r="DC122" s="1020"/>
      <c r="DD122" s="1020"/>
      <c r="DE122" s="1020"/>
      <c r="DF122" s="1021"/>
      <c r="DG122" s="925" t="s">
        <v>122</v>
      </c>
      <c r="DH122" s="926"/>
      <c r="DI122" s="926"/>
      <c r="DJ122" s="926"/>
      <c r="DK122" s="926"/>
      <c r="DL122" s="926" t="s">
        <v>122</v>
      </c>
      <c r="DM122" s="926"/>
      <c r="DN122" s="926"/>
      <c r="DO122" s="926"/>
      <c r="DP122" s="926"/>
      <c r="DQ122" s="926" t="s">
        <v>122</v>
      </c>
      <c r="DR122" s="926"/>
      <c r="DS122" s="926"/>
      <c r="DT122" s="926"/>
      <c r="DU122" s="926"/>
      <c r="DV122" s="927" t="s">
        <v>122</v>
      </c>
      <c r="DW122" s="927"/>
      <c r="DX122" s="927"/>
      <c r="DY122" s="927"/>
      <c r="DZ122" s="928"/>
    </row>
    <row r="123" spans="1:130" s="230" customFormat="1" ht="26.25" customHeight="1" x14ac:dyDescent="0.2">
      <c r="A123" s="1057"/>
      <c r="B123" s="949"/>
      <c r="C123" s="922" t="s">
        <v>433</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51" t="s">
        <v>177</v>
      </c>
      <c r="BA123" s="251"/>
      <c r="BB123" s="251"/>
      <c r="BC123" s="251"/>
      <c r="BD123" s="251"/>
      <c r="BE123" s="251"/>
      <c r="BF123" s="251"/>
      <c r="BG123" s="251"/>
      <c r="BH123" s="251"/>
      <c r="BI123" s="251"/>
      <c r="BJ123" s="251"/>
      <c r="BK123" s="251"/>
      <c r="BL123" s="251"/>
      <c r="BM123" s="251"/>
      <c r="BN123" s="251"/>
      <c r="BO123" s="977" t="s">
        <v>447</v>
      </c>
      <c r="BP123" s="1005"/>
      <c r="BQ123" s="1063">
        <v>7014904</v>
      </c>
      <c r="BR123" s="1064"/>
      <c r="BS123" s="1064"/>
      <c r="BT123" s="1064"/>
      <c r="BU123" s="1064"/>
      <c r="BV123" s="1064">
        <v>7407935</v>
      </c>
      <c r="BW123" s="1064"/>
      <c r="BX123" s="1064"/>
      <c r="BY123" s="1064"/>
      <c r="BZ123" s="1064"/>
      <c r="CA123" s="1064">
        <v>7585438</v>
      </c>
      <c r="CB123" s="1064"/>
      <c r="CC123" s="1064"/>
      <c r="CD123" s="1064"/>
      <c r="CE123" s="1064"/>
      <c r="CF123" s="1001"/>
      <c r="CG123" s="1002"/>
      <c r="CH123" s="1002"/>
      <c r="CI123" s="1002"/>
      <c r="CJ123" s="1003"/>
      <c r="CK123" s="1009"/>
      <c r="CL123" s="1010"/>
      <c r="CM123" s="1010"/>
      <c r="CN123" s="1010"/>
      <c r="CO123" s="1011"/>
      <c r="CP123" s="1019" t="s">
        <v>388</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30" customFormat="1" ht="26.25" customHeight="1" thickBot="1" x14ac:dyDescent="0.25">
      <c r="A124" s="1057"/>
      <c r="B124" s="949"/>
      <c r="C124" s="922" t="s">
        <v>436</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448</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122</v>
      </c>
      <c r="BR124" s="1027"/>
      <c r="BS124" s="1027"/>
      <c r="BT124" s="1027"/>
      <c r="BU124" s="1027"/>
      <c r="BV124" s="1027" t="s">
        <v>122</v>
      </c>
      <c r="BW124" s="1027"/>
      <c r="BX124" s="1027"/>
      <c r="BY124" s="1027"/>
      <c r="BZ124" s="1027"/>
      <c r="CA124" s="1027" t="s">
        <v>122</v>
      </c>
      <c r="CB124" s="1027"/>
      <c r="CC124" s="1027"/>
      <c r="CD124" s="1027"/>
      <c r="CE124" s="1027"/>
      <c r="CF124" s="1028"/>
      <c r="CG124" s="1029"/>
      <c r="CH124" s="1029"/>
      <c r="CI124" s="1029"/>
      <c r="CJ124" s="1030"/>
      <c r="CK124" s="1012"/>
      <c r="CL124" s="1012"/>
      <c r="CM124" s="1012"/>
      <c r="CN124" s="1012"/>
      <c r="CO124" s="1013"/>
      <c r="CP124" s="1019" t="s">
        <v>449</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30" customFormat="1" ht="26.25" customHeight="1" x14ac:dyDescent="0.2">
      <c r="A125" s="1057"/>
      <c r="B125" s="949"/>
      <c r="C125" s="922" t="s">
        <v>438</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22" t="s">
        <v>450</v>
      </c>
      <c r="CL125" s="1007"/>
      <c r="CM125" s="1007"/>
      <c r="CN125" s="1007"/>
      <c r="CO125" s="1008"/>
      <c r="CP125" s="929" t="s">
        <v>451</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30" customFormat="1" ht="26.25" customHeight="1" thickBot="1" x14ac:dyDescent="0.25">
      <c r="A126" s="1057"/>
      <c r="B126" s="949"/>
      <c r="C126" s="922" t="s">
        <v>440</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23"/>
      <c r="CL126" s="1010"/>
      <c r="CM126" s="1010"/>
      <c r="CN126" s="1010"/>
      <c r="CO126" s="1011"/>
      <c r="CP126" s="922" t="s">
        <v>452</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30" customFormat="1" ht="26.25" customHeight="1" x14ac:dyDescent="0.2">
      <c r="A127" s="1058"/>
      <c r="B127" s="951"/>
      <c r="C127" s="973" t="s">
        <v>453</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32"/>
      <c r="AV127" s="232"/>
      <c r="AW127" s="232"/>
      <c r="AX127" s="1031" t="s">
        <v>454</v>
      </c>
      <c r="AY127" s="1032"/>
      <c r="AZ127" s="1032"/>
      <c r="BA127" s="1032"/>
      <c r="BB127" s="1032"/>
      <c r="BC127" s="1032"/>
      <c r="BD127" s="1032"/>
      <c r="BE127" s="1033"/>
      <c r="BF127" s="1034" t="s">
        <v>455</v>
      </c>
      <c r="BG127" s="1032"/>
      <c r="BH127" s="1032"/>
      <c r="BI127" s="1032"/>
      <c r="BJ127" s="1032"/>
      <c r="BK127" s="1032"/>
      <c r="BL127" s="1033"/>
      <c r="BM127" s="1034" t="s">
        <v>456</v>
      </c>
      <c r="BN127" s="1032"/>
      <c r="BO127" s="1032"/>
      <c r="BP127" s="1032"/>
      <c r="BQ127" s="1032"/>
      <c r="BR127" s="1032"/>
      <c r="BS127" s="1033"/>
      <c r="BT127" s="1034" t="s">
        <v>457</v>
      </c>
      <c r="BU127" s="1032"/>
      <c r="BV127" s="1032"/>
      <c r="BW127" s="1032"/>
      <c r="BX127" s="1032"/>
      <c r="BY127" s="1032"/>
      <c r="BZ127" s="1055"/>
      <c r="CA127" s="232"/>
      <c r="CB127" s="232"/>
      <c r="CC127" s="232"/>
      <c r="CD127" s="255"/>
      <c r="CE127" s="255"/>
      <c r="CF127" s="255"/>
      <c r="CG127" s="232"/>
      <c r="CH127" s="232"/>
      <c r="CI127" s="232"/>
      <c r="CJ127" s="254"/>
      <c r="CK127" s="1023"/>
      <c r="CL127" s="1010"/>
      <c r="CM127" s="1010"/>
      <c r="CN127" s="1010"/>
      <c r="CO127" s="1011"/>
      <c r="CP127" s="922" t="s">
        <v>458</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30" customFormat="1" ht="26.25" customHeight="1" thickBot="1" x14ac:dyDescent="0.25">
      <c r="A128" s="1041" t="s">
        <v>459</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460</v>
      </c>
      <c r="X128" s="1043"/>
      <c r="Y128" s="1043"/>
      <c r="Z128" s="1044"/>
      <c r="AA128" s="1045" t="s">
        <v>122</v>
      </c>
      <c r="AB128" s="1046"/>
      <c r="AC128" s="1046"/>
      <c r="AD128" s="1046"/>
      <c r="AE128" s="1047"/>
      <c r="AF128" s="1048" t="s">
        <v>122</v>
      </c>
      <c r="AG128" s="1046"/>
      <c r="AH128" s="1046"/>
      <c r="AI128" s="1046"/>
      <c r="AJ128" s="1047"/>
      <c r="AK128" s="1048" t="s">
        <v>122</v>
      </c>
      <c r="AL128" s="1046"/>
      <c r="AM128" s="1046"/>
      <c r="AN128" s="1046"/>
      <c r="AO128" s="1047"/>
      <c r="AP128" s="1049"/>
      <c r="AQ128" s="1050"/>
      <c r="AR128" s="1050"/>
      <c r="AS128" s="1050"/>
      <c r="AT128" s="1051"/>
      <c r="AU128" s="232"/>
      <c r="AV128" s="232"/>
      <c r="AW128" s="232"/>
      <c r="AX128" s="896" t="s">
        <v>461</v>
      </c>
      <c r="AY128" s="897"/>
      <c r="AZ128" s="897"/>
      <c r="BA128" s="897"/>
      <c r="BB128" s="897"/>
      <c r="BC128" s="897"/>
      <c r="BD128" s="897"/>
      <c r="BE128" s="898"/>
      <c r="BF128" s="1052" t="s">
        <v>122</v>
      </c>
      <c r="BG128" s="1053"/>
      <c r="BH128" s="1053"/>
      <c r="BI128" s="1053"/>
      <c r="BJ128" s="1053"/>
      <c r="BK128" s="1053"/>
      <c r="BL128" s="1054"/>
      <c r="BM128" s="1052">
        <v>15</v>
      </c>
      <c r="BN128" s="1053"/>
      <c r="BO128" s="1053"/>
      <c r="BP128" s="1053"/>
      <c r="BQ128" s="1053"/>
      <c r="BR128" s="1053"/>
      <c r="BS128" s="1054"/>
      <c r="BT128" s="1052">
        <v>20</v>
      </c>
      <c r="BU128" s="1053"/>
      <c r="BV128" s="1053"/>
      <c r="BW128" s="1053"/>
      <c r="BX128" s="1053"/>
      <c r="BY128" s="1053"/>
      <c r="BZ128" s="1076"/>
      <c r="CA128" s="255"/>
      <c r="CB128" s="255"/>
      <c r="CC128" s="255"/>
      <c r="CD128" s="255"/>
      <c r="CE128" s="255"/>
      <c r="CF128" s="255"/>
      <c r="CG128" s="232"/>
      <c r="CH128" s="232"/>
      <c r="CI128" s="232"/>
      <c r="CJ128" s="254"/>
      <c r="CK128" s="1024"/>
      <c r="CL128" s="1025"/>
      <c r="CM128" s="1025"/>
      <c r="CN128" s="1025"/>
      <c r="CO128" s="1026"/>
      <c r="CP128" s="1035" t="s">
        <v>462</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30" customFormat="1" ht="26.25" customHeight="1" x14ac:dyDescent="0.2">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463</v>
      </c>
      <c r="X129" s="1071"/>
      <c r="Y129" s="1071"/>
      <c r="Z129" s="1072"/>
      <c r="AA129" s="958">
        <v>3517157</v>
      </c>
      <c r="AB129" s="959"/>
      <c r="AC129" s="959"/>
      <c r="AD129" s="959"/>
      <c r="AE129" s="960"/>
      <c r="AF129" s="961">
        <v>3566626</v>
      </c>
      <c r="AG129" s="959"/>
      <c r="AH129" s="959"/>
      <c r="AI129" s="959"/>
      <c r="AJ129" s="960"/>
      <c r="AK129" s="961">
        <v>3473227</v>
      </c>
      <c r="AL129" s="959"/>
      <c r="AM129" s="959"/>
      <c r="AN129" s="959"/>
      <c r="AO129" s="960"/>
      <c r="AP129" s="1073"/>
      <c r="AQ129" s="1074"/>
      <c r="AR129" s="1074"/>
      <c r="AS129" s="1074"/>
      <c r="AT129" s="1075"/>
      <c r="AU129" s="233"/>
      <c r="AV129" s="233"/>
      <c r="AW129" s="233"/>
      <c r="AX129" s="1065" t="s">
        <v>464</v>
      </c>
      <c r="AY129" s="923"/>
      <c r="AZ129" s="923"/>
      <c r="BA129" s="923"/>
      <c r="BB129" s="923"/>
      <c r="BC129" s="923"/>
      <c r="BD129" s="923"/>
      <c r="BE129" s="924"/>
      <c r="BF129" s="1066" t="s">
        <v>122</v>
      </c>
      <c r="BG129" s="1067"/>
      <c r="BH129" s="1067"/>
      <c r="BI129" s="1067"/>
      <c r="BJ129" s="1067"/>
      <c r="BK129" s="1067"/>
      <c r="BL129" s="1068"/>
      <c r="BM129" s="1066">
        <v>20</v>
      </c>
      <c r="BN129" s="1067"/>
      <c r="BO129" s="1067"/>
      <c r="BP129" s="1067"/>
      <c r="BQ129" s="1067"/>
      <c r="BR129" s="1067"/>
      <c r="BS129" s="1068"/>
      <c r="BT129" s="1066">
        <v>30</v>
      </c>
      <c r="BU129" s="1067"/>
      <c r="BV129" s="1067"/>
      <c r="BW129" s="1067"/>
      <c r="BX129" s="1067"/>
      <c r="BY129" s="1067"/>
      <c r="BZ129" s="106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934" t="s">
        <v>465</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466</v>
      </c>
      <c r="X130" s="1071"/>
      <c r="Y130" s="1071"/>
      <c r="Z130" s="1072"/>
      <c r="AA130" s="958">
        <v>401309</v>
      </c>
      <c r="AB130" s="959"/>
      <c r="AC130" s="959"/>
      <c r="AD130" s="959"/>
      <c r="AE130" s="960"/>
      <c r="AF130" s="961">
        <v>397866</v>
      </c>
      <c r="AG130" s="959"/>
      <c r="AH130" s="959"/>
      <c r="AI130" s="959"/>
      <c r="AJ130" s="960"/>
      <c r="AK130" s="961">
        <v>385261</v>
      </c>
      <c r="AL130" s="959"/>
      <c r="AM130" s="959"/>
      <c r="AN130" s="959"/>
      <c r="AO130" s="960"/>
      <c r="AP130" s="1073"/>
      <c r="AQ130" s="1074"/>
      <c r="AR130" s="1074"/>
      <c r="AS130" s="1074"/>
      <c r="AT130" s="1075"/>
      <c r="AU130" s="233"/>
      <c r="AV130" s="233"/>
      <c r="AW130" s="233"/>
      <c r="AX130" s="1065" t="s">
        <v>467</v>
      </c>
      <c r="AY130" s="923"/>
      <c r="AZ130" s="923"/>
      <c r="BA130" s="923"/>
      <c r="BB130" s="923"/>
      <c r="BC130" s="923"/>
      <c r="BD130" s="923"/>
      <c r="BE130" s="924"/>
      <c r="BF130" s="1101">
        <v>4.2</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468</v>
      </c>
      <c r="X131" s="1108"/>
      <c r="Y131" s="1108"/>
      <c r="Z131" s="1109"/>
      <c r="AA131" s="1004">
        <v>3115848</v>
      </c>
      <c r="AB131" s="986"/>
      <c r="AC131" s="986"/>
      <c r="AD131" s="986"/>
      <c r="AE131" s="987"/>
      <c r="AF131" s="985">
        <v>3168760</v>
      </c>
      <c r="AG131" s="986"/>
      <c r="AH131" s="986"/>
      <c r="AI131" s="986"/>
      <c r="AJ131" s="987"/>
      <c r="AK131" s="985">
        <v>3087966</v>
      </c>
      <c r="AL131" s="986"/>
      <c r="AM131" s="986"/>
      <c r="AN131" s="986"/>
      <c r="AO131" s="987"/>
      <c r="AP131" s="1110"/>
      <c r="AQ131" s="1111"/>
      <c r="AR131" s="1111"/>
      <c r="AS131" s="1111"/>
      <c r="AT131" s="1112"/>
      <c r="AU131" s="233"/>
      <c r="AV131" s="233"/>
      <c r="AW131" s="233"/>
      <c r="AX131" s="1083" t="s">
        <v>469</v>
      </c>
      <c r="AY131" s="726"/>
      <c r="AZ131" s="726"/>
      <c r="BA131" s="726"/>
      <c r="BB131" s="726"/>
      <c r="BC131" s="726"/>
      <c r="BD131" s="726"/>
      <c r="BE131" s="1036"/>
      <c r="BF131" s="1084" t="s">
        <v>122</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1090" t="s">
        <v>470</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471</v>
      </c>
      <c r="W132" s="1094"/>
      <c r="X132" s="1094"/>
      <c r="Y132" s="1094"/>
      <c r="Z132" s="1095"/>
      <c r="AA132" s="1096">
        <v>4.7604376080000002</v>
      </c>
      <c r="AB132" s="1097"/>
      <c r="AC132" s="1097"/>
      <c r="AD132" s="1097"/>
      <c r="AE132" s="1098"/>
      <c r="AF132" s="1099">
        <v>3.8406821600000001</v>
      </c>
      <c r="AG132" s="1097"/>
      <c r="AH132" s="1097"/>
      <c r="AI132" s="1097"/>
      <c r="AJ132" s="1098"/>
      <c r="AK132" s="1099">
        <v>4.2581103550000003</v>
      </c>
      <c r="AL132" s="1097"/>
      <c r="AM132" s="1097"/>
      <c r="AN132" s="1097"/>
      <c r="AO132" s="1098"/>
      <c r="AP132" s="1001"/>
      <c r="AQ132" s="1002"/>
      <c r="AR132" s="1002"/>
      <c r="AS132" s="1002"/>
      <c r="AT132" s="110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472</v>
      </c>
      <c r="W133" s="1077"/>
      <c r="X133" s="1077"/>
      <c r="Y133" s="1077"/>
      <c r="Z133" s="1078"/>
      <c r="AA133" s="1079">
        <v>5.5</v>
      </c>
      <c r="AB133" s="1080"/>
      <c r="AC133" s="1080"/>
      <c r="AD133" s="1080"/>
      <c r="AE133" s="1081"/>
      <c r="AF133" s="1079">
        <v>4.5</v>
      </c>
      <c r="AG133" s="1080"/>
      <c r="AH133" s="1080"/>
      <c r="AI133" s="1080"/>
      <c r="AJ133" s="1081"/>
      <c r="AK133" s="1079">
        <v>4.2</v>
      </c>
      <c r="AL133" s="1080"/>
      <c r="AM133" s="1080"/>
      <c r="AN133" s="1080"/>
      <c r="AO133" s="1081"/>
      <c r="AP133" s="1028"/>
      <c r="AQ133" s="1029"/>
      <c r="AR133" s="1029"/>
      <c r="AS133" s="1029"/>
      <c r="AT133" s="1082"/>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qxdd/sX1SvCaGqJEerQvokEj6r19hHhkBeWvK86dbRVTt7JdFdbN5JfEZpYO8Dkv4jAXAKdvpbNgAfT7hFmcOA==" saltValue="Uf498zELAYFe3m5z7BXAx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473</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PAEPhnzxiGsz61vEH1oh9ErO1fOEppay9VL332m9/z4nfbZC/z2Gg9PYReM2FmoMxp+quFDPzzUOvyZiWAP/Ug==" saltValue="Xd8qaWQpqDq/cqvU91ZuAw==" spinCount="100000" sheet="1" objects="1" scenarios="1"/>
  <dataConsolidate/>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bIqhuzAYgoSy3iHqBepnJtdSrInrpcZiQxnEVnncM1Ti6tmuSMQgWhAUonY5X1J5A/t+mi5/n/aYuokQSoDpIA==" saltValue="DkPO3kVogDjhTnN7udiwdw=="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474</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475</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4" t="s">
        <v>476</v>
      </c>
      <c r="AP7" s="272"/>
      <c r="AQ7" s="273" t="s">
        <v>477</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5"/>
      <c r="AP8" s="278" t="s">
        <v>478</v>
      </c>
      <c r="AQ8" s="279" t="s">
        <v>479</v>
      </c>
      <c r="AR8" s="280" t="s">
        <v>480</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16" t="s">
        <v>481</v>
      </c>
      <c r="AL9" s="1117"/>
      <c r="AM9" s="1117"/>
      <c r="AN9" s="1118"/>
      <c r="AO9" s="281">
        <v>1204019</v>
      </c>
      <c r="AP9" s="281">
        <v>93969</v>
      </c>
      <c r="AQ9" s="282">
        <v>111034</v>
      </c>
      <c r="AR9" s="283">
        <v>-15.4</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16" t="s">
        <v>482</v>
      </c>
      <c r="AL10" s="1117"/>
      <c r="AM10" s="1117"/>
      <c r="AN10" s="1118"/>
      <c r="AO10" s="284">
        <v>14594</v>
      </c>
      <c r="AP10" s="284">
        <v>1139</v>
      </c>
      <c r="AQ10" s="285">
        <v>15617</v>
      </c>
      <c r="AR10" s="286">
        <v>-92.7</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16" t="s">
        <v>483</v>
      </c>
      <c r="AL11" s="1117"/>
      <c r="AM11" s="1117"/>
      <c r="AN11" s="1118"/>
      <c r="AO11" s="284">
        <v>3685</v>
      </c>
      <c r="AP11" s="284">
        <v>288</v>
      </c>
      <c r="AQ11" s="285">
        <v>1538</v>
      </c>
      <c r="AR11" s="286">
        <v>-81.3</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16" t="s">
        <v>484</v>
      </c>
      <c r="AL12" s="1117"/>
      <c r="AM12" s="1117"/>
      <c r="AN12" s="1118"/>
      <c r="AO12" s="284" t="s">
        <v>485</v>
      </c>
      <c r="AP12" s="284" t="s">
        <v>485</v>
      </c>
      <c r="AQ12" s="285">
        <v>0</v>
      </c>
      <c r="AR12" s="286" t="s">
        <v>485</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16" t="s">
        <v>486</v>
      </c>
      <c r="AL13" s="1117"/>
      <c r="AM13" s="1117"/>
      <c r="AN13" s="1118"/>
      <c r="AO13" s="284">
        <v>75282</v>
      </c>
      <c r="AP13" s="284">
        <v>5875</v>
      </c>
      <c r="AQ13" s="285">
        <v>4378</v>
      </c>
      <c r="AR13" s="286">
        <v>34.200000000000003</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16" t="s">
        <v>487</v>
      </c>
      <c r="AL14" s="1117"/>
      <c r="AM14" s="1117"/>
      <c r="AN14" s="1118"/>
      <c r="AO14" s="284">
        <v>17745</v>
      </c>
      <c r="AP14" s="284">
        <v>1385</v>
      </c>
      <c r="AQ14" s="285">
        <v>2499</v>
      </c>
      <c r="AR14" s="286">
        <v>-44.6</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19" t="s">
        <v>488</v>
      </c>
      <c r="AL15" s="1120"/>
      <c r="AM15" s="1120"/>
      <c r="AN15" s="1121"/>
      <c r="AO15" s="284">
        <v>-65555</v>
      </c>
      <c r="AP15" s="284">
        <v>-5116</v>
      </c>
      <c r="AQ15" s="285">
        <v>-6867</v>
      </c>
      <c r="AR15" s="286">
        <v>-25.5</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19" t="s">
        <v>177</v>
      </c>
      <c r="AL16" s="1120"/>
      <c r="AM16" s="1120"/>
      <c r="AN16" s="1121"/>
      <c r="AO16" s="284">
        <v>1249770</v>
      </c>
      <c r="AP16" s="284">
        <v>97539</v>
      </c>
      <c r="AQ16" s="285">
        <v>128199</v>
      </c>
      <c r="AR16" s="286">
        <v>-23.9</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489</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490</v>
      </c>
      <c r="AP20" s="293" t="s">
        <v>491</v>
      </c>
      <c r="AQ20" s="294" t="s">
        <v>492</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22" t="s">
        <v>493</v>
      </c>
      <c r="AL21" s="1123"/>
      <c r="AM21" s="1123"/>
      <c r="AN21" s="1124"/>
      <c r="AO21" s="297">
        <v>7.96</v>
      </c>
      <c r="AP21" s="298">
        <v>10.85</v>
      </c>
      <c r="AQ21" s="299">
        <v>-2.89</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22" t="s">
        <v>494</v>
      </c>
      <c r="AL22" s="1123"/>
      <c r="AM22" s="1123"/>
      <c r="AN22" s="1124"/>
      <c r="AO22" s="302">
        <v>99.7</v>
      </c>
      <c r="AP22" s="303">
        <v>96.2</v>
      </c>
      <c r="AQ22" s="304">
        <v>3.5</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13" t="s">
        <v>495</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67"/>
    </row>
    <row r="27" spans="1:46" ht="13.2" x14ac:dyDescent="0.2">
      <c r="A27" s="309"/>
      <c r="AO27" s="262"/>
      <c r="AP27" s="262"/>
      <c r="AQ27" s="262"/>
      <c r="AR27" s="262"/>
      <c r="AS27" s="262"/>
      <c r="AT27" s="262"/>
    </row>
    <row r="28" spans="1:46" ht="16.2" x14ac:dyDescent="0.2">
      <c r="A28" s="263" t="s">
        <v>496</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497</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4" t="s">
        <v>476</v>
      </c>
      <c r="AP30" s="272"/>
      <c r="AQ30" s="273" t="s">
        <v>477</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5"/>
      <c r="AP31" s="278" t="s">
        <v>478</v>
      </c>
      <c r="AQ31" s="279" t="s">
        <v>479</v>
      </c>
      <c r="AR31" s="280" t="s">
        <v>480</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30" t="s">
        <v>498</v>
      </c>
      <c r="AL32" s="1131"/>
      <c r="AM32" s="1131"/>
      <c r="AN32" s="1132"/>
      <c r="AO32" s="312">
        <v>406830</v>
      </c>
      <c r="AP32" s="312">
        <v>31751</v>
      </c>
      <c r="AQ32" s="313">
        <v>62185</v>
      </c>
      <c r="AR32" s="314">
        <v>-48.9</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30" t="s">
        <v>499</v>
      </c>
      <c r="AL33" s="1131"/>
      <c r="AM33" s="1131"/>
      <c r="AN33" s="1132"/>
      <c r="AO33" s="312" t="s">
        <v>485</v>
      </c>
      <c r="AP33" s="312" t="s">
        <v>485</v>
      </c>
      <c r="AQ33" s="313" t="s">
        <v>485</v>
      </c>
      <c r="AR33" s="314" t="s">
        <v>485</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30" t="s">
        <v>500</v>
      </c>
      <c r="AL34" s="1131"/>
      <c r="AM34" s="1131"/>
      <c r="AN34" s="1132"/>
      <c r="AO34" s="312" t="s">
        <v>485</v>
      </c>
      <c r="AP34" s="312" t="s">
        <v>485</v>
      </c>
      <c r="AQ34" s="313" t="s">
        <v>485</v>
      </c>
      <c r="AR34" s="314" t="s">
        <v>485</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30" t="s">
        <v>501</v>
      </c>
      <c r="AL35" s="1131"/>
      <c r="AM35" s="1131"/>
      <c r="AN35" s="1132"/>
      <c r="AO35" s="312">
        <v>99952</v>
      </c>
      <c r="AP35" s="312">
        <v>7801</v>
      </c>
      <c r="AQ35" s="313">
        <v>15497</v>
      </c>
      <c r="AR35" s="314">
        <v>-49.7</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30" t="s">
        <v>502</v>
      </c>
      <c r="AL36" s="1131"/>
      <c r="AM36" s="1131"/>
      <c r="AN36" s="1132"/>
      <c r="AO36" s="312">
        <v>9968</v>
      </c>
      <c r="AP36" s="312">
        <v>778</v>
      </c>
      <c r="AQ36" s="313">
        <v>3842</v>
      </c>
      <c r="AR36" s="314">
        <v>-79.8</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30" t="s">
        <v>503</v>
      </c>
      <c r="AL37" s="1131"/>
      <c r="AM37" s="1131"/>
      <c r="AN37" s="1132"/>
      <c r="AO37" s="312" t="s">
        <v>485</v>
      </c>
      <c r="AP37" s="312" t="s">
        <v>485</v>
      </c>
      <c r="AQ37" s="313">
        <v>306</v>
      </c>
      <c r="AR37" s="314" t="s">
        <v>485</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33" t="s">
        <v>504</v>
      </c>
      <c r="AL38" s="1134"/>
      <c r="AM38" s="1134"/>
      <c r="AN38" s="1135"/>
      <c r="AO38" s="315" t="s">
        <v>485</v>
      </c>
      <c r="AP38" s="315" t="s">
        <v>485</v>
      </c>
      <c r="AQ38" s="316">
        <v>4</v>
      </c>
      <c r="AR38" s="304" t="s">
        <v>485</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33" t="s">
        <v>505</v>
      </c>
      <c r="AL39" s="1134"/>
      <c r="AM39" s="1134"/>
      <c r="AN39" s="1135"/>
      <c r="AO39" s="312" t="s">
        <v>485</v>
      </c>
      <c r="AP39" s="312" t="s">
        <v>485</v>
      </c>
      <c r="AQ39" s="313">
        <v>-2250</v>
      </c>
      <c r="AR39" s="314" t="s">
        <v>485</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30" t="s">
        <v>506</v>
      </c>
      <c r="AL40" s="1131"/>
      <c r="AM40" s="1131"/>
      <c r="AN40" s="1132"/>
      <c r="AO40" s="312">
        <v>-385261</v>
      </c>
      <c r="AP40" s="312">
        <v>-30068</v>
      </c>
      <c r="AQ40" s="313">
        <v>-52332</v>
      </c>
      <c r="AR40" s="314">
        <v>-42.5</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36" t="s">
        <v>287</v>
      </c>
      <c r="AL41" s="1137"/>
      <c r="AM41" s="1137"/>
      <c r="AN41" s="1138"/>
      <c r="AO41" s="312">
        <v>131489</v>
      </c>
      <c r="AP41" s="312">
        <v>10262</v>
      </c>
      <c r="AQ41" s="313">
        <v>27253</v>
      </c>
      <c r="AR41" s="314">
        <v>-62.3</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507</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508</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25" t="s">
        <v>476</v>
      </c>
      <c r="AN49" s="1127" t="s">
        <v>509</v>
      </c>
      <c r="AO49" s="1128"/>
      <c r="AP49" s="1128"/>
      <c r="AQ49" s="1128"/>
      <c r="AR49" s="1129"/>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26"/>
      <c r="AN50" s="328" t="s">
        <v>510</v>
      </c>
      <c r="AO50" s="329" t="s">
        <v>511</v>
      </c>
      <c r="AP50" s="330" t="s">
        <v>512</v>
      </c>
      <c r="AQ50" s="331" t="s">
        <v>513</v>
      </c>
      <c r="AR50" s="332" t="s">
        <v>514</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515</v>
      </c>
      <c r="AL51" s="325"/>
      <c r="AM51" s="333">
        <v>431611</v>
      </c>
      <c r="AN51" s="334">
        <v>32440</v>
      </c>
      <c r="AO51" s="335">
        <v>327.9</v>
      </c>
      <c r="AP51" s="336">
        <v>103390</v>
      </c>
      <c r="AQ51" s="337">
        <v>17.100000000000001</v>
      </c>
      <c r="AR51" s="338">
        <v>310.8</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516</v>
      </c>
      <c r="AM52" s="341">
        <v>288497</v>
      </c>
      <c r="AN52" s="342">
        <v>21683</v>
      </c>
      <c r="AO52" s="343">
        <v>225.8</v>
      </c>
      <c r="AP52" s="344">
        <v>51269</v>
      </c>
      <c r="AQ52" s="345">
        <v>4.5999999999999996</v>
      </c>
      <c r="AR52" s="346">
        <v>221.2</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517</v>
      </c>
      <c r="AL53" s="325"/>
      <c r="AM53" s="333">
        <v>680571</v>
      </c>
      <c r="AN53" s="334">
        <v>51302</v>
      </c>
      <c r="AO53" s="335">
        <v>58.1</v>
      </c>
      <c r="AP53" s="336">
        <v>117234</v>
      </c>
      <c r="AQ53" s="337">
        <v>13.4</v>
      </c>
      <c r="AR53" s="338">
        <v>44.7</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516</v>
      </c>
      <c r="AM54" s="341">
        <v>612778</v>
      </c>
      <c r="AN54" s="342">
        <v>46192</v>
      </c>
      <c r="AO54" s="343">
        <v>113</v>
      </c>
      <c r="AP54" s="344">
        <v>59796</v>
      </c>
      <c r="AQ54" s="345">
        <v>16.600000000000001</v>
      </c>
      <c r="AR54" s="346">
        <v>96.4</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518</v>
      </c>
      <c r="AL55" s="325"/>
      <c r="AM55" s="333">
        <v>781903</v>
      </c>
      <c r="AN55" s="334">
        <v>59797</v>
      </c>
      <c r="AO55" s="335">
        <v>16.600000000000001</v>
      </c>
      <c r="AP55" s="336">
        <v>97758</v>
      </c>
      <c r="AQ55" s="337">
        <v>-16.600000000000001</v>
      </c>
      <c r="AR55" s="338">
        <v>33.200000000000003</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516</v>
      </c>
      <c r="AM56" s="341">
        <v>709227</v>
      </c>
      <c r="AN56" s="342">
        <v>54239</v>
      </c>
      <c r="AO56" s="343">
        <v>17.399999999999999</v>
      </c>
      <c r="AP56" s="344">
        <v>45946</v>
      </c>
      <c r="AQ56" s="345">
        <v>-23.2</v>
      </c>
      <c r="AR56" s="346">
        <v>40.6</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519</v>
      </c>
      <c r="AL57" s="325"/>
      <c r="AM57" s="333">
        <v>273859</v>
      </c>
      <c r="AN57" s="334">
        <v>21133</v>
      </c>
      <c r="AO57" s="335">
        <v>-64.7</v>
      </c>
      <c r="AP57" s="336">
        <v>91338</v>
      </c>
      <c r="AQ57" s="337">
        <v>-6.6</v>
      </c>
      <c r="AR57" s="338">
        <v>-58.1</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516</v>
      </c>
      <c r="AM58" s="341">
        <v>196234</v>
      </c>
      <c r="AN58" s="342">
        <v>15143</v>
      </c>
      <c r="AO58" s="343">
        <v>-72.099999999999994</v>
      </c>
      <c r="AP58" s="344">
        <v>43989</v>
      </c>
      <c r="AQ58" s="345">
        <v>-4.3</v>
      </c>
      <c r="AR58" s="346">
        <v>-67.8</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520</v>
      </c>
      <c r="AL59" s="325"/>
      <c r="AM59" s="333">
        <v>246722</v>
      </c>
      <c r="AN59" s="334">
        <v>19256</v>
      </c>
      <c r="AO59" s="335">
        <v>-8.9</v>
      </c>
      <c r="AP59" s="336">
        <v>103975</v>
      </c>
      <c r="AQ59" s="337">
        <v>13.8</v>
      </c>
      <c r="AR59" s="338">
        <v>-22.7</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516</v>
      </c>
      <c r="AM60" s="341">
        <v>189531</v>
      </c>
      <c r="AN60" s="342">
        <v>14792</v>
      </c>
      <c r="AO60" s="343">
        <v>-2.2999999999999998</v>
      </c>
      <c r="AP60" s="344">
        <v>52698</v>
      </c>
      <c r="AQ60" s="345">
        <v>19.8</v>
      </c>
      <c r="AR60" s="346">
        <v>-22.1</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521</v>
      </c>
      <c r="AL61" s="347"/>
      <c r="AM61" s="348">
        <v>482933</v>
      </c>
      <c r="AN61" s="349">
        <v>36786</v>
      </c>
      <c r="AO61" s="350">
        <v>65.8</v>
      </c>
      <c r="AP61" s="351">
        <v>102739</v>
      </c>
      <c r="AQ61" s="352">
        <v>4.2</v>
      </c>
      <c r="AR61" s="338">
        <v>61.6</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516</v>
      </c>
      <c r="AM62" s="341">
        <v>399253</v>
      </c>
      <c r="AN62" s="342">
        <v>30410</v>
      </c>
      <c r="AO62" s="343">
        <v>56.4</v>
      </c>
      <c r="AP62" s="344">
        <v>50740</v>
      </c>
      <c r="AQ62" s="345">
        <v>2.7</v>
      </c>
      <c r="AR62" s="346">
        <v>53.7</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JbpgDEgt8CrikLviiR2asTTy9/oc4zoSpSEz1pDlprN+Q4b4Ak45lGk+MUbwylWrljPcn5+b0XNRcexaBiv4Mg==" saltValue="M9r37Af53qB8XKg69Czmr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473</v>
      </c>
    </row>
    <row r="121" spans="125:125" ht="13.5" hidden="1" customHeight="1" x14ac:dyDescent="0.2">
      <c r="DU121" s="259"/>
    </row>
  </sheetData>
  <sheetProtection algorithmName="SHA-512" hashValue="nuThsyBNVJe1GRzfbNwlWARncXb5lbDxMH7ibul6tAz0M1S28OfyEwX06SriwDFcfQwHYm2GR53ZeJuxpdzKjQ==" saltValue="wPax3RkboDWnzP16Iz3QRg=="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473</v>
      </c>
    </row>
  </sheetData>
  <sheetProtection algorithmName="SHA-512" hashValue="rEw2Ip6eZDnSMv+oDdXlmw2F9fSfS1sjgoBmgclIUc/aaxQORlFGFjMBo2TwYeLD6xkVsfjZoTFJhp/7+HSq+A==" saltValue="ointGNwFndyQYsKAXJ4zaA=="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523</v>
      </c>
      <c r="G46" s="8" t="s">
        <v>524</v>
      </c>
      <c r="H46" s="8" t="s">
        <v>525</v>
      </c>
      <c r="I46" s="8" t="s">
        <v>526</v>
      </c>
      <c r="J46" s="9" t="s">
        <v>527</v>
      </c>
    </row>
    <row r="47" spans="2:10" ht="57.75" customHeight="1" x14ac:dyDescent="0.2">
      <c r="B47" s="10"/>
      <c r="C47" s="1139" t="s">
        <v>3</v>
      </c>
      <c r="D47" s="1139"/>
      <c r="E47" s="1140"/>
      <c r="F47" s="11">
        <v>46.64</v>
      </c>
      <c r="G47" s="12">
        <v>41.49</v>
      </c>
      <c r="H47" s="12">
        <v>39.71</v>
      </c>
      <c r="I47" s="12">
        <v>41.71</v>
      </c>
      <c r="J47" s="13">
        <v>45.25</v>
      </c>
    </row>
    <row r="48" spans="2:10" ht="57.75" customHeight="1" x14ac:dyDescent="0.2">
      <c r="B48" s="14"/>
      <c r="C48" s="1141" t="s">
        <v>4</v>
      </c>
      <c r="D48" s="1141"/>
      <c r="E48" s="1142"/>
      <c r="F48" s="15">
        <v>0.87</v>
      </c>
      <c r="G48" s="16">
        <v>1.65</v>
      </c>
      <c r="H48" s="16">
        <v>5.16</v>
      </c>
      <c r="I48" s="16">
        <v>4.6500000000000004</v>
      </c>
      <c r="J48" s="17">
        <v>4.74</v>
      </c>
    </row>
    <row r="49" spans="2:10" ht="57.75" customHeight="1" thickBot="1" x14ac:dyDescent="0.25">
      <c r="B49" s="18"/>
      <c r="C49" s="1143" t="s">
        <v>5</v>
      </c>
      <c r="D49" s="1143"/>
      <c r="E49" s="1144"/>
      <c r="F49" s="19" t="s">
        <v>528</v>
      </c>
      <c r="G49" s="20" t="s">
        <v>529</v>
      </c>
      <c r="H49" s="20">
        <v>4.4000000000000004</v>
      </c>
      <c r="I49" s="20">
        <v>2.12</v>
      </c>
      <c r="J49" s="21">
        <v>2.38</v>
      </c>
    </row>
    <row r="50" spans="2:10" ht="13.2" x14ac:dyDescent="0.2"/>
  </sheetData>
  <sheetProtection algorithmName="SHA-512" hashValue="QLnBeIksrRccdzSUQGyJ8nwdJrKSwV0M69NVAuE1lVYOCYJ0o/Ny4LVlbXPGgtzo/9wN7JJq37bYzI/jmy0Dsg==" saltValue="WCywgouNXaZU7C1s5BKO3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家宮　順也</cp:lastModifiedBy>
  <cp:lastPrinted>2025-03-07T05:16:45Z</cp:lastPrinted>
  <dcterms:created xsi:type="dcterms:W3CDTF">2025-02-19T03:33:43Z</dcterms:created>
  <dcterms:modified xsi:type="dcterms:W3CDTF">2025-09-24T03:02:48Z</dcterms:modified>
  <cp:category/>
</cp:coreProperties>
</file>