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D2507FCE-C8E6-4687-B85F-F450FA830691}"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CO34" i="10"/>
  <c r="BE34" i="10"/>
  <c r="C34" i="10"/>
  <c r="U34" i="10" l="1"/>
  <c r="AM34" i="10" s="1"/>
  <c r="U35" i="10"/>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alcChain>
</file>

<file path=xl/sharedStrings.xml><?xml version="1.0" encoding="utf-8"?>
<sst xmlns="http://schemas.openxmlformats.org/spreadsheetml/2006/main" count="1130" uniqueCount="562">
  <si>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</si>
  <si>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</si>
  <si>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</si>
  <si>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</si>
  <si>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</si>
  <si>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</si>
  <si>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</si>
  <si>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</si>
  <si>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</si>
  <si>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</si>
  <si>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</si>
  <si>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</si>
  <si>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</si>
  <si>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</si>
  <si>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</si>
  <si>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</si>
  <si>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</si>
  <si>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</si>
  <si>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</si>
  <si>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</si>
  <si>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</si>
  <si>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</si>
  <si>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</si>
  <si>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</si>
  <si>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</si>
  <si>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</si>
  <si>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</si>
  <si>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</si>
  <si>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</si>
  <si>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</si>
  <si>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</si>
  <si>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</si>
  <si>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</si>
  <si>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</si>
  <si>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</si>
  <si>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</si>
  <si>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</si>
  <si>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</si>
  <si>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</si>
  <si>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</si>
  <si>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</si>
  <si>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</si>
  <si>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</si>
  <si>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</si>
  <si>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</si>
  <si>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</si>
  <si>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</si>
  <si>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</si>
  <si>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</si>
  <si>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</si>
  <si>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</si>
  <si>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</si>
  <si>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</si>
  <si>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</si>
  <si>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</si>
  <si>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</si>
  <si>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</si>
  <si>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</si>
  <si>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</si>
  <si>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</si>
  <si>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</si>
  <si>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</si>
  <si>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</si>
  <si>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</si>
  <si>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</si>
  <si>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</si>
  <si>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</si>
  <si>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</si>
  <si>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</si>
  <si>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</si>
  <si>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</si>
  <si>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</si>
  <si>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</si>
  <si>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</si>
  <si>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</si>
  <si>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</si>
  <si>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</si>
  <si>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</si>
  <si>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</si>
  <si>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</si>
  <si>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</si>
  <si>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</si>
  <si>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</si>
  <si>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</si>
  <si>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</si>
  <si>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</si>
  <si>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</si>
  <si>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</si>
  <si>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</si>
  <si>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</si>
  <si>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</si>
  <si>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</si>
  <si>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</si>
  <si>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</si>
  <si>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忠岡町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</si>
  <si>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</si>
  <si>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</si>
  <si>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</si>
  <si>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</si>
  <si>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</si>
  <si>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</si>
  <si>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</si>
  <si>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</si>
  <si>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</si>
  <si>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</si>
  <si>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</si>
  <si>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</si>
  <si>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</si>
  <si>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</si>
  <si>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</si>
  <si>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</si>
  <si>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</si>
  <si>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</si>
  <si>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</si>
  <si>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</si>
  <si>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</si>
  <si>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</si>
  <si>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</si>
  <si>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</si>
  <si>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</si>
  <si>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</si>
  <si>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</si>
  <si>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</si>
  <si>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</si>
  <si>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</si>
  <si>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</si>
  <si>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</si>
  <si>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</si>
  <si>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</si>
  <si>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</si>
  <si>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</si>
  <si>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</si>
  <si>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</si>
  <si>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</si>
  <si>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</si>
  <si>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</si>
  <si>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</si>
  <si>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</si>
  <si>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</si>
  <si>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</si>
  <si>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</si>
  <si>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</si>
  <si>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</si>
  <si>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</si>
  <si>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-0.9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</si>
  <si>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</si>
  <si>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</si>
  <si>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</si>
  <si>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</si>
  <si>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</si>
  <si>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</si>
  <si>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</si>
  <si>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</si>
  <si>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</si>
  <si>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</si>
  <si>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</si>
  <si>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</si>
  <si>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</si>
  <si>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</si>
  <si>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</si>
  <si>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</si>
  <si>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</si>
  <si>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</si>
  <si>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</si>
  <si>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</si>
  <si>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</si>
  <si>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</si>
  <si>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</si>
  <si>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</si>
  <si>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</si>
  <si>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</si>
  <si>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</si>
  <si>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</si>
  <si>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</si>
  <si>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</si>
  <si>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</si>
  <si>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</si>
  <si>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</si>
  <si>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</si>
  <si>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</si>
  <si>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</si>
  <si>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</si>
  <si>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</si>
  <si>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</si>
  <si>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</si>
  <si>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</si>
  <si>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</si>
  <si>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</si>
  <si>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</si>
  <si>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</si>
  <si>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</si>
  <si>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</si>
  <si>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</si>
  <si>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</si>
  <si>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</si>
  <si>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</si>
  <si>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</si>
  <si>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</si>
  <si>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</si>
  <si>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</si>
  <si>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</si>
  <si>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</si>
  <si>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</si>
  <si>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大阪府忠岡町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</si>
  <si>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</si>
  <si>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</si>
  <si>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</si>
  <si>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</si>
  <si>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</si>
  <si>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</si>
  <si>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</si>
  <si>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</si>
  <si>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</si>
  <si>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</si>
  <si>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</si>
  <si>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</si>
  <si>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</si>
  <si>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</si>
  <si>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</si>
  <si>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</si>
  <si>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</si>
  <si>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</si>
  <si>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</si>
  <si>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</si>
  <si>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</si>
  <si>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</si>
  <si>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</si>
  <si>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</si>
  <si>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</si>
  <si>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</si>
  <si>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</si>
  <si>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</si>
  <si>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</si>
  <si>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</si>
  <si>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</si>
  <si>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</si>
  <si>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</si>
  <si>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</si>
  <si>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</si>
  <si>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</si>
  <si>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</si>
  <si>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</si>
  <si>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</si>
  <si>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</si>
  <si>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</si>
  <si>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</si>
  <si>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</si>
  <si>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</si>
  <si>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</si>
  <si>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</si>
  <si>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</si>
  <si>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</si>
  <si>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</si>
  <si>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</si>
  <si>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</si>
  <si>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</si>
  <si>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</si>
  <si>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</si>
  <si>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</si>
  <si>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</si>
  <si>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</si>
  <si>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</si>
  <si>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</si>
  <si>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</si>
  <si>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</si>
  <si>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</si>
  <si>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</si>
  <si>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</si>
  <si>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</si>
  <si>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</si>
  <si>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</si>
  <si>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</si>
  <si>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</si>
  <si>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</si>
  <si>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</si>
  <si>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</si>
  <si>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</si>
  <si>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</si>
  <si>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</si>
  <si>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</si>
  <si>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</si>
  <si>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</si>
  <si>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</si>
  <si>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</si>
  <si>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</si>
  <si>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</si>
  <si>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</si>
  <si>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</si>
  <si>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</si>
  <si>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</si>
  <si>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</si>
  <si>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</si>
  <si>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</si>
  <si>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</si>
  <si>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</si>
  <si>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</si>
  <si>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</si>
  <si>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</si>
  <si>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</si>
  <si>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</si>
  <si>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</si>
  <si>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</si>
  <si>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</si>
  <si>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</si>
  <si>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</si>
  <si>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</si>
  <si>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</si>
  <si>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</si>
  <si>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</si>
  <si>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</si>
  <si>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</si>
  <si>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</si>
  <si>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</si>
  <si>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</si>
  <si>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</si>
  <si>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</si>
  <si>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</si>
  <si>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</si>
  <si>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</si>
  <si>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</si>
  <si>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</si>
  <si>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</si>
  <si>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</si>
  <si>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</si>
  <si>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</si>
  <si>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</si>
  <si>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</si>
  <si>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</si>
  <si>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</si>
  <si>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</si>
  <si>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</si>
  <si>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</si>
  <si>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</si>
  <si>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</si>
  <si>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</si>
  <si>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</si>
  <si>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</si>
  <si>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</si>
  <si>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</si>
  <si>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</si>
  <si>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</si>
  <si>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</si>
  <si>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</si>
  <si>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</si>
  <si>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</si>
  <si>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</si>
  <si>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</si>
  <si>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</si>
  <si>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</si>
  <si>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</si>
  <si>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</si>
  <si>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</si>
  <si>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</si>
  <si>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</si>
  <si>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大阪府忠岡町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</si>
  <si>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</si>
  <si>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</si>
  <si>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</si>
  <si>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</si>
  <si>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</si>
  <si>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</si>
  <si>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</si>
  <si>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</si>
  <si>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</si>
  <si>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</si>
  <si>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</si>
  <si>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</si>
  <si>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</si>
  <si>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</si>
  <si>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</si>
  <si>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</si>
  <si>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</si>
  <si>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</si>
  <si>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</si>
  <si>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</si>
  <si>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</si>
  <si>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</si>
  <si>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</si>
  <si>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</si>
  <si>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</si>
  <si>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</si>
  <si>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</si>
  <si>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</si>
  <si>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</si>
  <si>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</si>
  <si>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</si>
  <si>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</si>
  <si>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</si>
  <si>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</si>
  <si>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</si>
  <si>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</si>
  <si>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</si>
  <si>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</si>
  <si>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</si>
  <si>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</si>
  <si>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</si>
  <si>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</si>
  <si>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</si>
  <si>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</si>
  <si>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</si>
  <si>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</si>
  <si>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</si>
  <si>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</si>
  <si>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</si>
  <si>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</si>
  <si>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</si>
  <si>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</si>
  <si>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</si>
  <si>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</si>
  <si>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</si>
  <si>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</si>
  <si>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</si>
  <si>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</si>
  <si>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</si>
  <si>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</si>
  <si>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</si>
  <si>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</si>
  <si>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</si>
  <si>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</si>
  <si>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</si>
  <si>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</si>
  <si>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</si>
  <si>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</si>
  <si>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</si>
  <si>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</si>
  <si>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</si>
  <si>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</si>
  <si>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</si>
  <si>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</si>
  <si>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</si>
  <si>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</si>
  <si>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</si>
  <si>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</si>
  <si>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</si>
  <si>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</si>
  <si>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</si>
  <si>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</si>
  <si>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</si>
  <si>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</si>
  <si>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</si>
  <si>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</si>
  <si>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</si>
  <si>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</si>
  <si>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</si>
  <si>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</si>
  <si>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</si>
  <si>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</si>
  <si>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</si>
  <si>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</si>
  <si>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</si>
  <si>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</si>
  <si>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</si>
  <si>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</si>
  <si>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</si>
  <si>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</si>
  <si>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</si>
  <si>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</si>
  <si>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</si>
  <si>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</si>
  <si>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</si>
  <si>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</si>
  <si>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</si>
  <si>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</si>
  <si>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</si>
  <si>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</si>
  <si>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</si>
  <si>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</si>
  <si>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</si>
  <si>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</si>
  <si>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</si>
  <si>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</si>
  <si>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</si>
  <si>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</si>
  <si>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</si>
  <si>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</si>
  <si>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</si>
  <si>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</si>
  <si>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</si>
  <si>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</si>
  <si>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</si>
  <si>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</si>
  <si>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</si>
  <si>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</si>
  <si>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</si>
  <si>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</si>
  <si>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</si>
  <si>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</si>
  <si>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</si>
  <si>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</si>
  <si>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</si>
  <si>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</si>
  <si>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</si>
  <si>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</si>
  <si>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</si>
  <si>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</si>
  <si>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</si>
  <si>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</si>
  <si>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</si>
  <si>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</si>
  <si>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</si>
  <si>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</si>
  <si>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</si>
  <si>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</si>
  <si>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</si>
  <si>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</si>
  <si>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</si>
  <si>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</si>
  <si>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</si>
  <si>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</si>
  <si>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</si>
  <si>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</si>
  <si>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</si>
  <si>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</si>
  <si>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</si>
  <si>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</si>
  <si>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</si>
  <si>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</si>
  <si>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</si>
  <si>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</si>
  <si>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</si>
  <si>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</si>
  <si>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</si>
  <si>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</si>
  <si>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</si>
  <si>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</si>
  <si>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</si>
  <si>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</si>
  <si>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</si>
  <si>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下水道事業会計</t>
  </si>
  <si>
    <t>一般会計</t>
  </si>
  <si>
    <t>介護保険特別会計</t>
  </si>
  <si>
    <t>後期高齢者医療特別会計</t>
  </si>
  <si>
    <t>国民健康保険事業勘定特別会計</t>
  </si>
  <si>
    <t>その他会計（赤字）</t>
  </si>
  <si>
    <t>その他会計（黒字）</t>
  </si>
  <si>
    <t>R01</t>
    <phoneticPr fontId="5"/>
  </si>
  <si>
    <t>R02</t>
    <phoneticPr fontId="5"/>
  </si>
  <si>
    <t>R03</t>
    <phoneticPr fontId="5"/>
  </si>
  <si>
    <t>R04</t>
    <phoneticPr fontId="5"/>
  </si>
  <si>
    <t>R05</t>
    <phoneticPr fontId="5"/>
  </si>
  <si>
    <t>-</t>
    <phoneticPr fontId="2"/>
  </si>
  <si>
    <t>大阪府後期高齢者医療広域連合
（後期高齢者医療特別会計）</t>
  </si>
  <si>
    <t>大阪広域水道企業団水道事業会計（水道用水供給事業）</t>
  </si>
  <si>
    <t>大阪広域水道企業団（工業用水道事業会計）</t>
  </si>
  <si>
    <t>大阪府後期高齢者医療広域連合
（一般会計）</t>
    <rPh sb="0" eb="3">
      <t>オオサカフ</t>
    </rPh>
    <rPh sb="3" eb="5">
      <t>コウキ</t>
    </rPh>
    <rPh sb="5" eb="8">
      <t>コウレイシャ</t>
    </rPh>
    <rPh sb="8" eb="10">
      <t>イリョウ</t>
    </rPh>
    <rPh sb="10" eb="12">
      <t>コウイキ</t>
    </rPh>
    <rPh sb="12" eb="14">
      <t>レンゴウ</t>
    </rPh>
    <rPh sb="16" eb="18">
      <t>イッパン</t>
    </rPh>
    <rPh sb="18" eb="20">
      <t>カイケイ</t>
    </rPh>
    <phoneticPr fontId="28"/>
  </si>
  <si>
    <t>大阪広域水道企業団水道事業会計（市町村域水道事業）</t>
    <rPh sb="16" eb="19">
      <t>シチョウソン</t>
    </rPh>
    <rPh sb="19" eb="20">
      <t>イキ</t>
    </rPh>
    <rPh sb="20" eb="22">
      <t>スイドウ</t>
    </rPh>
    <rPh sb="22" eb="24">
      <t>ジギョウ</t>
    </rPh>
    <phoneticPr fontId="10"/>
  </si>
  <si>
    <t>愛の福祉基金</t>
    <rPh sb="0" eb="1">
      <t>アイ</t>
    </rPh>
    <rPh sb="2" eb="6">
      <t>フクシキキン</t>
    </rPh>
    <phoneticPr fontId="2"/>
  </si>
  <si>
    <t>国際交流基金</t>
    <rPh sb="0" eb="4">
      <t>コクサイコウリュウ</t>
    </rPh>
    <rPh sb="4" eb="6">
      <t>キキン</t>
    </rPh>
    <phoneticPr fontId="2"/>
  </si>
  <si>
    <t>教育振興基金</t>
    <rPh sb="0" eb="6">
      <t>キョウイクシンコウキキン</t>
    </rPh>
    <phoneticPr fontId="2"/>
  </si>
  <si>
    <t>忠岡町新型コロナウイルス感染症対策利子補給基金</t>
    <rPh sb="0" eb="3">
      <t>タダオカチョウ</t>
    </rPh>
    <rPh sb="3" eb="5">
      <t>シンガタ</t>
    </rPh>
    <rPh sb="12" eb="15">
      <t>カンセンショウ</t>
    </rPh>
    <rPh sb="15" eb="17">
      <t>タイサク</t>
    </rPh>
    <rPh sb="17" eb="21">
      <t>リシホキュウ</t>
    </rPh>
    <rPh sb="21" eb="23">
      <t>キキン</t>
    </rPh>
    <phoneticPr fontId="2"/>
  </si>
  <si>
    <t>公共施設整備基金</t>
    <rPh sb="0" eb="4">
      <t>コウキョウシセツ</t>
    </rPh>
    <rPh sb="4" eb="8">
      <t>セイビキキン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</si>
  <si>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</si>
  <si>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</si>
  <si>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</si>
  <si>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</si>
  <si>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</si>
  <si>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</si>
  <si>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</si>
  <si>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</si>
  <si>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</si>
  <si>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r>
      <t>　</t>
    </r>
    <r>
      <rPr>
        <sz val="11"/>
        <color theme="1"/>
        <rFont val="ＭＳゴシック"/>
        <family val="3"/>
        <charset val="128"/>
      </rPr>
      <t>将来負担比率、有形固定資産減価償却率ともに、類似団体内平均値を上回っている。
　将来負担比率においては、一般会計、下水道事業会計において地方債残高が多額であることが主な要因である。しかしながら、現在は地方債発行の抑制等により、将来負担額については着実に減少している。一方の有形固定資産減価償却率については、財政的な事情により公共施設の整備等を抑制していることから類似団体内平均値を上回っている。
　今後の将来負担比率については、地方債残高の減少や充当可能基金の増加により改善を見込んでいるが、公共施設の再編や長寿命化対策が必要となるため、財政状況を見ながら、実施時期や方針について検討する。</t>
    </r>
    <rPh sb="262" eb="264">
      <t>ヒツヨウ</t>
    </rPh>
    <phoneticPr fontId="5"/>
  </si>
  <si>
    <r>
      <t>　</t>
    </r>
    <r>
      <rPr>
        <sz val="11"/>
        <color theme="1"/>
        <rFont val="ＭＳ ゴシック"/>
        <family val="3"/>
        <charset val="128"/>
      </rPr>
      <t>将来負担比率と実質公債費比率ともに類似団体内平均値を上回って推移してきたが、令和３年度以降は後者が類似団体内平均値を下回っている。
　令和５年度は、認定こども園の整備事業やシビックセンター等ESCO事業などに地方債を活用したが、普通交付税が増加したことや地方債の発行を必要最小限に抑制していること、また、地方債の返済を着実に実行していることから比率は減少傾向にある。令和５年度の将来負担比率及び実質公債費比率は、前年度に比べ、前者は3.1ポイント低下し、後者についても0.5ポイント低下した。
　今後は、将来負担比率及び実質公債費比率は横ばいあるいは減少傾向が続くものと見込まれるが、極端な財政負担が生じることのないよう、引き続き適正な財政運営に努める。</t>
    </r>
    <rPh sb="95" eb="96">
      <t>トウ</t>
    </rPh>
    <rPh sb="115" eb="120">
      <t>フツウコウフゼイ</t>
    </rPh>
    <rPh sb="121" eb="123">
      <t>ゾウカ</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</si>
</sst>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
      <sz val="11"/>
      <color theme="1"/>
      <name val="ＭＳ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3">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0" fontId="39" fillId="0" borderId="0">
      <alignment vertical="center"/>
    </xf>
    <xf numFmtId="0" fontId="40"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2"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11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3">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00000000-0005-0000-0000-000042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00000000-0005-0000-0000-000043000000}"/>
    <cellStyle name="標準 7 2" xfId="22" xr:uid="{FD471185-A638-4CA7-A743-F1140CEB0F9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87464</c:v>
                </c:pt>
                <c:pt idx="1">
                  <c:v>96248</c:v>
                </c:pt>
                <c:pt idx="2">
                  <c:v>76413</c:v>
                </c:pt>
                <c:pt idx="3">
                  <c:v>66481</c:v>
                </c:pt>
                <c:pt idx="4">
                  <c:v>67825</c:v>
                </c:pt>
              </c:numCache>
            </c:numRef>
          </c:val>
          <c:smooth val="0"/>
          <c:extLst>
            <c:ext xmlns:c16="http://schemas.microsoft.com/office/drawing/2014/chart" uri="{C3380CC4-5D6E-409C-BE32-E72D297353CC}">
              <c16:uniqueId val="{00000000-72FB-4F63-8C73-D489B8CD37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5772</c:v>
                </c:pt>
                <c:pt idx="1">
                  <c:v>36795</c:v>
                </c:pt>
                <c:pt idx="2">
                  <c:v>38741</c:v>
                </c:pt>
                <c:pt idx="3">
                  <c:v>46786</c:v>
                </c:pt>
                <c:pt idx="4">
                  <c:v>73681</c:v>
                </c:pt>
              </c:numCache>
            </c:numRef>
          </c:val>
          <c:smooth val="0"/>
          <c:extLst>
            <c:ext xmlns:c16="http://schemas.microsoft.com/office/drawing/2014/chart" uri="{C3380CC4-5D6E-409C-BE32-E72D297353CC}">
              <c16:uniqueId val="{00000001-72FB-4F63-8C73-D489B8CD37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0.47</c:v>
                </c:pt>
                <c:pt idx="1">
                  <c:v>0.23</c:v>
                </c:pt>
                <c:pt idx="2">
                  <c:v>12.06</c:v>
                </c:pt>
                <c:pt idx="3">
                  <c:v>8.0299999999999994</c:v>
                </c:pt>
                <c:pt idx="4">
                  <c:v>2.3199999999999998</c:v>
                </c:pt>
              </c:numCache>
            </c:numRef>
          </c:val>
          <c:extLst>
            <c:ext xmlns:c16="http://schemas.microsoft.com/office/drawing/2014/chart" uri="{C3380CC4-5D6E-409C-BE32-E72D297353CC}">
              <c16:uniqueId val="{00000000-A5A7-408F-BACC-400D012F8DF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9.56</c:v>
                </c:pt>
                <c:pt idx="1">
                  <c:v>13.58</c:v>
                </c:pt>
                <c:pt idx="2">
                  <c:v>14.43</c:v>
                </c:pt>
                <c:pt idx="3">
                  <c:v>28.06</c:v>
                </c:pt>
                <c:pt idx="4">
                  <c:v>37.08</c:v>
                </c:pt>
              </c:numCache>
            </c:numRef>
          </c:val>
          <c:extLst>
            <c:ext xmlns:c16="http://schemas.microsoft.com/office/drawing/2014/chart" uri="{C3380CC4-5D6E-409C-BE32-E72D297353CC}">
              <c16:uniqueId val="{00000001-A5A7-408F-BACC-400D012F8DF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0.57999999999999996</c:v>
                </c:pt>
                <c:pt idx="1">
                  <c:v>4.01</c:v>
                </c:pt>
                <c:pt idx="2">
                  <c:v>13.31</c:v>
                </c:pt>
                <c:pt idx="3">
                  <c:v>9.49</c:v>
                </c:pt>
                <c:pt idx="4">
                  <c:v>4.13</c:v>
                </c:pt>
              </c:numCache>
            </c:numRef>
          </c:val>
          <c:smooth val="0"/>
          <c:extLst>
            <c:ext xmlns:c16="http://schemas.microsoft.com/office/drawing/2014/chart" uri="{C3380CC4-5D6E-409C-BE32-E72D297353CC}">
              <c16:uniqueId val="{00000002-A5A7-408F-BACC-400D012F8DF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FE0-4550-BD51-3E111E48941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FE0-4550-BD51-3E111E48941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FE0-4550-BD51-3E111E48941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FE0-4550-BD51-3E111E48941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FE0-4550-BD51-3E111E48941C}"/>
            </c:ext>
          </c:extLst>
        </c:ser>
        <c:ser>
          <c:idx val="5"/>
          <c:order val="5"/>
          <c:tx>
            <c:strRef>
              <c:f>データシート!$A$32</c:f>
              <c:strCache>
                <c:ptCount val="1"/>
                <c:pt idx="0">
                  <c:v>国民健康保険事業勘定特別会計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0.61</c:v>
                </c:pt>
                <c:pt idx="2">
                  <c:v>#N/A</c:v>
                </c:pt>
                <c:pt idx="3">
                  <c:v>0.5</c:v>
                </c:pt>
                <c:pt idx="4">
                  <c:v>#N/A</c:v>
                </c:pt>
                <c:pt idx="5">
                  <c:v>0.21</c:v>
                </c:pt>
                <c:pt idx="6">
                  <c:v>#N/A</c:v>
                </c:pt>
                <c:pt idx="7">
                  <c:v>0.13</c:v>
                </c:pt>
                <c:pt idx="8">
                  <c:v>#N/A</c:v>
                </c:pt>
                <c:pt idx="9">
                  <c:v>0.16</c:v>
                </c:pt>
              </c:numCache>
            </c:numRef>
          </c:val>
          <c:extLst>
            <c:ext xmlns:c16="http://schemas.microsoft.com/office/drawing/2014/chart" uri="{C3380CC4-5D6E-409C-BE32-E72D297353CC}">
              <c16:uniqueId val="{00000005-0FE0-4550-BD51-3E111E48941C}"/>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0.12</c:v>
                </c:pt>
                <c:pt idx="2">
                  <c:v>#N/A</c:v>
                </c:pt>
                <c:pt idx="3">
                  <c:v>0.09</c:v>
                </c:pt>
                <c:pt idx="4">
                  <c:v>#N/A</c:v>
                </c:pt>
                <c:pt idx="5">
                  <c:v>0.11</c:v>
                </c:pt>
                <c:pt idx="6">
                  <c:v>#N/A</c:v>
                </c:pt>
                <c:pt idx="7">
                  <c:v>0.23</c:v>
                </c:pt>
                <c:pt idx="8">
                  <c:v>#N/A</c:v>
                </c:pt>
                <c:pt idx="9">
                  <c:v>0.2</c:v>
                </c:pt>
              </c:numCache>
            </c:numRef>
          </c:val>
          <c:extLst>
            <c:ext xmlns:c16="http://schemas.microsoft.com/office/drawing/2014/chart" uri="{C3380CC4-5D6E-409C-BE32-E72D297353CC}">
              <c16:uniqueId val="{00000006-0FE0-4550-BD51-3E111E48941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c:v>
                </c:pt>
                <c:pt idx="2">
                  <c:v>#N/A</c:v>
                </c:pt>
                <c:pt idx="3">
                  <c:v>1.42</c:v>
                </c:pt>
                <c:pt idx="4">
                  <c:v>#N/A</c:v>
                </c:pt>
                <c:pt idx="5">
                  <c:v>0.43</c:v>
                </c:pt>
                <c:pt idx="6">
                  <c:v>#N/A</c:v>
                </c:pt>
                <c:pt idx="7">
                  <c:v>1.1100000000000001</c:v>
                </c:pt>
                <c:pt idx="8">
                  <c:v>#N/A</c:v>
                </c:pt>
                <c:pt idx="9">
                  <c:v>1.1200000000000001</c:v>
                </c:pt>
              </c:numCache>
            </c:numRef>
          </c:val>
          <c:extLst>
            <c:ext xmlns:c16="http://schemas.microsoft.com/office/drawing/2014/chart" uri="{C3380CC4-5D6E-409C-BE32-E72D297353CC}">
              <c16:uniqueId val="{00000007-0FE0-4550-BD51-3E111E48941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0.47</c:v>
                </c:pt>
                <c:pt idx="2">
                  <c:v>#N/A</c:v>
                </c:pt>
                <c:pt idx="3">
                  <c:v>0.23</c:v>
                </c:pt>
                <c:pt idx="4">
                  <c:v>#N/A</c:v>
                </c:pt>
                <c:pt idx="5">
                  <c:v>12.06</c:v>
                </c:pt>
                <c:pt idx="6">
                  <c:v>#N/A</c:v>
                </c:pt>
                <c:pt idx="7">
                  <c:v>8.0299999999999994</c:v>
                </c:pt>
                <c:pt idx="8">
                  <c:v>#N/A</c:v>
                </c:pt>
                <c:pt idx="9">
                  <c:v>2.3199999999999998</c:v>
                </c:pt>
              </c:numCache>
            </c:numRef>
          </c:val>
          <c:extLst>
            <c:ext xmlns:c16="http://schemas.microsoft.com/office/drawing/2014/chart" uri="{C3380CC4-5D6E-409C-BE32-E72D297353CC}">
              <c16:uniqueId val="{00000008-0FE0-4550-BD51-3E111E48941C}"/>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0</c:v>
                </c:pt>
                <c:pt idx="1">
                  <c:v>0</c:v>
                </c:pt>
                <c:pt idx="2">
                  <c:v>#N/A</c:v>
                </c:pt>
                <c:pt idx="3">
                  <c:v>0</c:v>
                </c:pt>
                <c:pt idx="4">
                  <c:v>#N/A</c:v>
                </c:pt>
                <c:pt idx="5">
                  <c:v>0.94</c:v>
                </c:pt>
                <c:pt idx="6">
                  <c:v>#N/A</c:v>
                </c:pt>
                <c:pt idx="7">
                  <c:v>2.02</c:v>
                </c:pt>
                <c:pt idx="8">
                  <c:v>#N/A</c:v>
                </c:pt>
                <c:pt idx="9">
                  <c:v>3.38</c:v>
                </c:pt>
              </c:numCache>
            </c:numRef>
          </c:val>
          <c:extLst>
            <c:ext xmlns:c16="http://schemas.microsoft.com/office/drawing/2014/chart" uri="{C3380CC4-5D6E-409C-BE32-E72D297353CC}">
              <c16:uniqueId val="{00000009-0FE0-4550-BD51-3E111E48941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836</c:v>
                </c:pt>
                <c:pt idx="5">
                  <c:v>813</c:v>
                </c:pt>
                <c:pt idx="8">
                  <c:v>785</c:v>
                </c:pt>
                <c:pt idx="11">
                  <c:v>794</c:v>
                </c:pt>
                <c:pt idx="14">
                  <c:v>784</c:v>
                </c:pt>
              </c:numCache>
            </c:numRef>
          </c:val>
          <c:extLst>
            <c:ext xmlns:c16="http://schemas.microsoft.com/office/drawing/2014/chart" uri="{C3380CC4-5D6E-409C-BE32-E72D297353CC}">
              <c16:uniqueId val="{00000000-2BD8-4F01-81CA-C0AFBE50D3F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BD8-4F01-81CA-C0AFBE50D3F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BD8-4F01-81CA-C0AFBE50D3F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BD8-4F01-81CA-C0AFBE50D3F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390</c:v>
                </c:pt>
                <c:pt idx="3">
                  <c:v>324</c:v>
                </c:pt>
                <c:pt idx="6">
                  <c:v>271</c:v>
                </c:pt>
                <c:pt idx="9">
                  <c:v>242</c:v>
                </c:pt>
                <c:pt idx="12">
                  <c:v>243</c:v>
                </c:pt>
              </c:numCache>
            </c:numRef>
          </c:val>
          <c:extLst>
            <c:ext xmlns:c16="http://schemas.microsoft.com/office/drawing/2014/chart" uri="{C3380CC4-5D6E-409C-BE32-E72D297353CC}">
              <c16:uniqueId val="{00000004-2BD8-4F01-81CA-C0AFBE50D3F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D8-4F01-81CA-C0AFBE50D3F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BD8-4F01-81CA-C0AFBE50D3F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724</c:v>
                </c:pt>
                <c:pt idx="3">
                  <c:v>755</c:v>
                </c:pt>
                <c:pt idx="6">
                  <c:v>759</c:v>
                </c:pt>
                <c:pt idx="9">
                  <c:v>748</c:v>
                </c:pt>
                <c:pt idx="12">
                  <c:v>769</c:v>
                </c:pt>
              </c:numCache>
            </c:numRef>
          </c:val>
          <c:extLst>
            <c:ext xmlns:c16="http://schemas.microsoft.com/office/drawing/2014/chart" uri="{C3380CC4-5D6E-409C-BE32-E72D297353CC}">
              <c16:uniqueId val="{00000007-2BD8-4F01-81CA-C0AFBE50D3F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278</c:v>
                </c:pt>
                <c:pt idx="2">
                  <c:v>#N/A</c:v>
                </c:pt>
                <c:pt idx="3">
                  <c:v>#N/A</c:v>
                </c:pt>
                <c:pt idx="4">
                  <c:v>266</c:v>
                </c:pt>
                <c:pt idx="5">
                  <c:v>#N/A</c:v>
                </c:pt>
                <c:pt idx="6">
                  <c:v>#N/A</c:v>
                </c:pt>
                <c:pt idx="7">
                  <c:v>245</c:v>
                </c:pt>
                <c:pt idx="8">
                  <c:v>#N/A</c:v>
                </c:pt>
                <c:pt idx="9">
                  <c:v>#N/A</c:v>
                </c:pt>
                <c:pt idx="10">
                  <c:v>196</c:v>
                </c:pt>
                <c:pt idx="11">
                  <c:v>#N/A</c:v>
                </c:pt>
                <c:pt idx="12">
                  <c:v>#N/A</c:v>
                </c:pt>
                <c:pt idx="13">
                  <c:v>228</c:v>
                </c:pt>
                <c:pt idx="14">
                  <c:v>#N/A</c:v>
                </c:pt>
              </c:numCache>
            </c:numRef>
          </c:val>
          <c:smooth val="0"/>
          <c:extLst>
            <c:ext xmlns:c16="http://schemas.microsoft.com/office/drawing/2014/chart" uri="{C3380CC4-5D6E-409C-BE32-E72D297353CC}">
              <c16:uniqueId val="{00000008-2BD8-4F01-81CA-C0AFBE50D3F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7455</c:v>
                </c:pt>
                <c:pt idx="5">
                  <c:v>7372</c:v>
                </c:pt>
                <c:pt idx="8">
                  <c:v>7188</c:v>
                </c:pt>
                <c:pt idx="11">
                  <c:v>6943</c:v>
                </c:pt>
                <c:pt idx="14">
                  <c:v>6580</c:v>
                </c:pt>
              </c:numCache>
            </c:numRef>
          </c:val>
          <c:extLst>
            <c:ext xmlns:c16="http://schemas.microsoft.com/office/drawing/2014/chart" uri="{C3380CC4-5D6E-409C-BE32-E72D297353CC}">
              <c16:uniqueId val="{00000000-4B30-48E6-9C05-6E030708D76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1855</c:v>
                </c:pt>
                <c:pt idx="5">
                  <c:v>2065</c:v>
                </c:pt>
                <c:pt idx="8">
                  <c:v>1374</c:v>
                </c:pt>
                <c:pt idx="11">
                  <c:v>1055</c:v>
                </c:pt>
                <c:pt idx="14">
                  <c:v>820</c:v>
                </c:pt>
              </c:numCache>
            </c:numRef>
          </c:val>
          <c:extLst>
            <c:ext xmlns:c16="http://schemas.microsoft.com/office/drawing/2014/chart" uri="{C3380CC4-5D6E-409C-BE32-E72D297353CC}">
              <c16:uniqueId val="{00000001-4B30-48E6-9C05-6E030708D76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815</c:v>
                </c:pt>
                <c:pt idx="5">
                  <c:v>1131</c:v>
                </c:pt>
                <c:pt idx="8">
                  <c:v>1265</c:v>
                </c:pt>
                <c:pt idx="11">
                  <c:v>1824</c:v>
                </c:pt>
                <c:pt idx="14">
                  <c:v>2193</c:v>
                </c:pt>
              </c:numCache>
            </c:numRef>
          </c:val>
          <c:extLst>
            <c:ext xmlns:c16="http://schemas.microsoft.com/office/drawing/2014/chart" uri="{C3380CC4-5D6E-409C-BE32-E72D297353CC}">
              <c16:uniqueId val="{00000002-4B30-48E6-9C05-6E030708D76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30-48E6-9C05-6E030708D76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30-48E6-9C05-6E030708D76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30-48E6-9C05-6E030708D76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977</c:v>
                </c:pt>
                <c:pt idx="3">
                  <c:v>974</c:v>
                </c:pt>
                <c:pt idx="6">
                  <c:v>931</c:v>
                </c:pt>
                <c:pt idx="9">
                  <c:v>977</c:v>
                </c:pt>
                <c:pt idx="12">
                  <c:v>1028</c:v>
                </c:pt>
              </c:numCache>
            </c:numRef>
          </c:val>
          <c:extLst>
            <c:ext xmlns:c16="http://schemas.microsoft.com/office/drawing/2014/chart" uri="{C3380CC4-5D6E-409C-BE32-E72D297353CC}">
              <c16:uniqueId val="{00000006-4B30-48E6-9C05-6E030708D76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B30-48E6-9C05-6E030708D76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3901</c:v>
                </c:pt>
                <c:pt idx="3">
                  <c:v>3568</c:v>
                </c:pt>
                <c:pt idx="6">
                  <c:v>3101</c:v>
                </c:pt>
                <c:pt idx="9">
                  <c:v>2441</c:v>
                </c:pt>
                <c:pt idx="12">
                  <c:v>1986</c:v>
                </c:pt>
              </c:numCache>
            </c:numRef>
          </c:val>
          <c:extLst>
            <c:ext xmlns:c16="http://schemas.microsoft.com/office/drawing/2014/chart" uri="{C3380CC4-5D6E-409C-BE32-E72D297353CC}">
              <c16:uniqueId val="{00000008-4B30-48E6-9C05-6E030708D76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B30-48E6-9C05-6E030708D76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7428</c:v>
                </c:pt>
                <c:pt idx="3">
                  <c:v>7546</c:v>
                </c:pt>
                <c:pt idx="6">
                  <c:v>7462</c:v>
                </c:pt>
                <c:pt idx="9">
                  <c:v>7221</c:v>
                </c:pt>
                <c:pt idx="12">
                  <c:v>7298</c:v>
                </c:pt>
              </c:numCache>
            </c:numRef>
          </c:val>
          <c:extLst>
            <c:ext xmlns:c16="http://schemas.microsoft.com/office/drawing/2014/chart" uri="{C3380CC4-5D6E-409C-BE32-E72D297353CC}">
              <c16:uniqueId val="{0000000A-4B30-48E6-9C05-6E030708D76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2181</c:v>
                </c:pt>
                <c:pt idx="2">
                  <c:v>#N/A</c:v>
                </c:pt>
                <c:pt idx="3">
                  <c:v>#N/A</c:v>
                </c:pt>
                <c:pt idx="4">
                  <c:v>1520</c:v>
                </c:pt>
                <c:pt idx="5">
                  <c:v>#N/A</c:v>
                </c:pt>
                <c:pt idx="6">
                  <c:v>#N/A</c:v>
                </c:pt>
                <c:pt idx="7">
                  <c:v>1666</c:v>
                </c:pt>
                <c:pt idx="8">
                  <c:v>#N/A</c:v>
                </c:pt>
                <c:pt idx="9">
                  <c:v>#N/A</c:v>
                </c:pt>
                <c:pt idx="10">
                  <c:v>817</c:v>
                </c:pt>
                <c:pt idx="11">
                  <c:v>#N/A</c:v>
                </c:pt>
                <c:pt idx="12">
                  <c:v>#N/A</c:v>
                </c:pt>
                <c:pt idx="13">
                  <c:v>718</c:v>
                </c:pt>
                <c:pt idx="14">
                  <c:v>#N/A</c:v>
                </c:pt>
              </c:numCache>
            </c:numRef>
          </c:val>
          <c:smooth val="0"/>
          <c:extLst>
            <c:ext xmlns:c16="http://schemas.microsoft.com/office/drawing/2014/chart" uri="{C3380CC4-5D6E-409C-BE32-E72D297353CC}">
              <c16:uniqueId val="{0000000B-4B30-48E6-9C05-6E030708D76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656</c:v>
                </c:pt>
                <c:pt idx="1">
                  <c:v>1269</c:v>
                </c:pt>
                <c:pt idx="2">
                  <c:v>1717</c:v>
                </c:pt>
              </c:numCache>
            </c:numRef>
          </c:val>
          <c:extLst>
            <c:ext xmlns:c16="http://schemas.microsoft.com/office/drawing/2014/chart" uri="{C3380CC4-5D6E-409C-BE32-E72D297353CC}">
              <c16:uniqueId val="{00000000-23CD-4688-8C3F-B8545AEC1A1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23CD-4688-8C3F-B8545AEC1A1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493</c:v>
                </c:pt>
                <c:pt idx="1">
                  <c:v>431</c:v>
                </c:pt>
                <c:pt idx="2">
                  <c:v>378</c:v>
                </c:pt>
              </c:numCache>
            </c:numRef>
          </c:val>
          <c:extLst>
            <c:ext xmlns:c16="http://schemas.microsoft.com/office/drawing/2014/chart" uri="{C3380CC4-5D6E-409C-BE32-E72D297353CC}">
              <c16:uniqueId val="{00000002-23CD-4688-8C3F-B8545AEC1A1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{BDC6D546-F27F-43E7-905A-095106E46EAA}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A3E-4E6B-8197-62A697930BE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{4E4F5289-BA20-4C4B-887E-719B1D0803F6}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3E-4E6B-8197-62A697930BE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{A6FC6172-05BE-4D5E-9430-7498E7670846}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3E-4E6B-8197-62A697930BE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{68A9F35E-E90B-47BD-9D89-EE825EC4DFE1}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3E-4E6B-8197-62A697930BE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{01681A5B-F3DC-4AD7-ABF0-B989D3BC47E0}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3E-4E6B-8197-62A697930BEC}"/>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{186526B4-B6E9-4FF5-8D29-FEA3D5ABEF20}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A3E-4E6B-8197-62A697930BEC}"/>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{7468A7CA-3EDD-42C7-94BF-36C3BB0CCD8E}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A3E-4E6B-8197-62A697930BEC}"/>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{758090C9-AB4D-44A8-AABB-1E608A44FA09}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A3E-4E6B-8197-62A697930BEC}"/>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{C92C78F7-58A7-4E6E-9695-3ED87FCD4477}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A3E-4E6B-8197-62A697930BE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70.900000000000006</c:v>
                </c:pt>
                <c:pt idx="8">
                  <c:v>71.400000000000006</c:v>
                </c:pt>
                <c:pt idx="16">
                  <c:v>72.400000000000006</c:v>
                </c:pt>
                <c:pt idx="24">
                  <c:v>71.400000000000006</c:v>
                </c:pt>
                <c:pt idx="32">
                  <c:v>70.3</c:v>
                </c:pt>
              </c:numCache>
            </c:numRef>
          </c:xVal>
          <c:yVal>
            <c:numRef>
              <c:f>公会計指標分析・財政指標組合せ分析表!$BP$51:$DC$51</c:f>
              <c:numCache>
                <c:formatCode>#,##0.0;"▲ "#,##0.0</c:formatCode>
                <c:ptCount val="40"/>
                <c:pt idx="0">
                  <c:v>60.6</c:v>
                </c:pt>
                <c:pt idx="8">
                  <c:v>41.1</c:v>
                </c:pt>
                <c:pt idx="16">
                  <c:v>42.7</c:v>
                </c:pt>
                <c:pt idx="24">
                  <c:v>21.1</c:v>
                </c:pt>
                <c:pt idx="32">
                  <c:v>18</c:v>
                </c:pt>
              </c:numCache>
            </c:numRef>
          </c:yVal>
          <c:smooth val="0"/>
          <c:extLst>
            <c:ext xmlns:c16="http://schemas.microsoft.com/office/drawing/2014/chart" uri="{C3380CC4-5D6E-409C-BE32-E72D297353CC}">
              <c16:uniqueId val="{00000009-2A3E-4E6B-8197-62A697930BE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{9B103E65-4BB0-4547-AFA6-7AA5573E505C}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A3E-4E6B-8197-62A697930BE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{C2B9B276-E1E4-4DD0-A48D-76A5682DCFE5}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3E-4E6B-8197-62A697930BE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{17C3EA97-0406-4C28-ACD4-10D3E5B63260}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3E-4E6B-8197-62A697930BE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{24D082AD-0EEB-443A-A653-D8D673CA989B}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3E-4E6B-8197-62A697930BE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{79E0E14C-9BCA-4335-B38C-C89C6E71D71E}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3E-4E6B-8197-62A697930BEC}"/>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{D253F883-2DF5-4664-8504-F5F0D8379CA5}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A3E-4E6B-8197-62A697930BEC}"/>
                </c:ext>
              </c:extLst>
            </c:dLbl>
            <c:dLbl>
              <c:idx val="16"/>
              <c:layout>
                <c:manualLayout>
                  <c:x val="-2.8886603414388305E-2"/>
                  <c:y val="-4.5114315056352022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{E0ACF43D-F0CB-42F4-AB15-BA56DEB216BC}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A3E-4E6B-8197-62A697930BEC}"/>
                </c:ext>
              </c:extLst>
            </c:dLbl>
            <c:dLbl>
              <c:idx val="24"/>
              <c:layout>
                <c:manualLayout>
                  <c:x val="-2.4481086784382031E-2"/>
                  <c:y val="-9.4176132680134889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{D820DC34-6CF1-4099-9BC1-1BC3AC60F770}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A3E-4E6B-8197-62A697930BEC}"/>
                </c:ext>
              </c:extLst>
            </c:dLbl>
            <c:dLbl>
              <c:idx val="32"/>
              <c:layout>
                <c:manualLayout>
                  <c:x val="-4.2679488945509637E-2"/>
                  <c:y val="-5.4926678581108612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{3A9F62C0-73E9-42B8-A2EC-A7329CA88FDC}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A3E-4E6B-8197-62A697930BE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61.2</c:v>
                </c:pt>
                <c:pt idx="16">
                  <c:v>63.1</c:v>
                </c:pt>
                <c:pt idx="24">
                  <c:v>64.2</c:v>
                </c:pt>
                <c:pt idx="32">
                  <c:v>64.400000000000006</c:v>
                </c:pt>
              </c:numCache>
            </c:numRef>
          </c:xVal>
          <c:yVal>
            <c:numRef>
              <c:f>公会計指標分析・財政指標組合せ分析表!$BP$55:$DC$55</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2A3E-4E6B-8197-62A697930BEC}"/>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{C56734AD-77B9-4542-8CDA-FFD180FDE307}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D00-458E-9566-049BA9FD2A9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{D4A1343F-0561-4140-955A-D6496BD42B18}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D00-458E-9566-049BA9FD2A9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{EB6352D6-47DD-44C9-A9EE-6B34B25267A1}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D00-458E-9566-049BA9FD2A9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{46767FCF-7A22-4340-BD1A-CA763C99265D}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D00-458E-9566-049BA9FD2A9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{156650DB-3491-4FA4-9EAF-106DEEE607AF}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D00-458E-9566-049BA9FD2A9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{F0BF677F-A3FD-4367-8B1D-9C4688F68A97}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D00-458E-9566-049BA9FD2A9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{8E4F1D53-B631-44B9-8E6D-A39A9DA5B5C9}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D00-458E-9566-049BA9FD2A99}"/>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{84E86A9C-2CDA-41AB-99DD-4A0244EC67DF}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D00-458E-9566-049BA9FD2A99}"/>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{E65027E7-337D-4401-A4D6-39643382976D}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D00-458E-9566-049BA9FD2A9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10.9</c:v>
                </c:pt>
                <c:pt idx="8">
                  <c:v>8.1</c:v>
                </c:pt>
                <c:pt idx="16">
                  <c:v>7</c:v>
                </c:pt>
                <c:pt idx="24">
                  <c:v>6.1</c:v>
                </c:pt>
                <c:pt idx="32">
                  <c:v>5.6</c:v>
                </c:pt>
              </c:numCache>
            </c:numRef>
          </c:xVal>
          <c:yVal>
            <c:numRef>
              <c:f>公会計指標分析・財政指標組合せ分析表!$BP$73:$DC$73</c:f>
              <c:numCache>
                <c:formatCode>#,##0.0;"▲ "#,##0.0</c:formatCode>
                <c:ptCount val="40"/>
                <c:pt idx="0">
                  <c:v>60.6</c:v>
                </c:pt>
                <c:pt idx="8">
                  <c:v>41.1</c:v>
                </c:pt>
                <c:pt idx="16">
                  <c:v>42.7</c:v>
                </c:pt>
                <c:pt idx="24">
                  <c:v>21.1</c:v>
                </c:pt>
                <c:pt idx="32">
                  <c:v>18</c:v>
                </c:pt>
              </c:numCache>
            </c:numRef>
          </c:yVal>
          <c:smooth val="0"/>
          <c:extLst>
            <c:ext xmlns:c16="http://schemas.microsoft.com/office/drawing/2014/chart" uri="{C3380CC4-5D6E-409C-BE32-E72D297353CC}">
              <c16:uniqueId val="{00000009-3D00-458E-9566-049BA9FD2A9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{73D8D531-5419-4A8F-875A-FA44780C4AE4}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D00-458E-9566-049BA9FD2A9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{8962C913-ADEC-48A9-A45B-5526981842A9}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D00-458E-9566-049BA9FD2A9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{EABCACFA-C64F-484A-A7BE-B380F5F46A99}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D00-458E-9566-049BA9FD2A9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{61F868FB-7D19-425E-8496-1FA5A6E9F2C4}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D00-458E-9566-049BA9FD2A9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{44B9569A-9052-4701-BE16-B122F39465D4}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D00-458E-9566-049BA9FD2A99}"/>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{6DE9E6C8-6DC1-417F-A91C-E38878C3B7A1}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D00-458E-9566-049BA9FD2A99}"/>
                </c:ext>
              </c:extLst>
            </c:dLbl>
            <c:dLbl>
              <c:idx val="16"/>
              <c:layout>
                <c:manualLayout>
                  <c:x val="0"/>
                  <c:y val="-3.7693496914529508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{1A36FC9E-35E1-4442-85C3-0051522214F0}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D00-458E-9566-049BA9FD2A99}"/>
                </c:ext>
              </c:extLst>
            </c:dLbl>
            <c:dLbl>
              <c:idx val="24"/>
              <c:layout>
                <c:manualLayout>
                  <c:x val="0"/>
                  <c:y val="3.77676454733075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{AC3351A1-5D4E-46A4-BE7F-A2AAFD73ED39}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D00-458E-9566-049BA9FD2A99}"/>
                </c:ext>
              </c:extLst>
            </c:dLbl>
            <c:dLbl>
              <c:idx val="32"/>
              <c:layout>
                <c:manualLayout>
                  <c:x val="0"/>
                  <c:y val="-7.3806071208605613E-5"/>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{3A946C46-99B7-45DC-BCF0-D3D334BCD9B7}</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D00-458E-9566-049BA9FD2A9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7.3</c:v>
                </c:pt>
                <c:pt idx="16">
                  <c:v>7.2</c:v>
                </c:pt>
                <c:pt idx="24">
                  <c:v>7.2</c:v>
                </c:pt>
                <c:pt idx="32">
                  <c:v>7</c:v>
                </c:pt>
              </c:numCache>
            </c:numRef>
          </c:xVal>
          <c:yVal>
            <c:numRef>
              <c:f>公会計指標分析・財政指標組合せ分析表!$BP$77:$DC$77</c:f>
              <c:numCache>
                <c:formatCode>#,##0.0;"▲ "#,##0.0</c:formatCode>
                <c:ptCount val="40"/>
                <c:pt idx="0">
                  <c:v>21.4</c:v>
                </c:pt>
                <c:pt idx="8">
                  <c:v>12.8</c:v>
                </c:pt>
                <c:pt idx="16">
                  <c:v>0</c:v>
                </c:pt>
                <c:pt idx="24">
                  <c:v>0</c:v>
                </c:pt>
                <c:pt idx="32">
                  <c:v>0</c:v>
                </c:pt>
              </c:numCache>
            </c:numRef>
          </c:yVal>
          <c:smooth val="0"/>
          <c:extLst>
            <c:ext xmlns:c16="http://schemas.microsoft.com/office/drawing/2014/chart" uri="{C3380CC4-5D6E-409C-BE32-E72D297353CC}">
              <c16:uniqueId val="{00000013-3D00-458E-9566-049BA9FD2A99}"/>
            </c:ext>
          </c:extLst>
        </c:ser>
        <c:dLbls>
          <c:showLegendKey val="0"/>
          <c:showVal val="1"/>
          <c:showCatName val="0"/>
          <c:showSerName val="0"/>
          <c:showPercent val="0"/>
          <c:showBubbleSize val="0"/>
        </c:dLbls>
        <c:axId val="84219776"/>
        <c:axId val="84234240"/>
      </c:scatterChart>
      <c:valAx>
        <c:axId val="84219776"/>
        <c:scaling>
          <c:orientation val="maxMin"/>
          <c:max val="12"/>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元利償還金は</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クリーンセンター長期包括整備運営管理事業における大規模改修分や過去に発行した起債の償還により、高い水準で推移してい</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た。</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庁舎建設事業債が償還完了となったことなどにより</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減となったものの</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年度は過去に発行したスポーツセンター空調整備事業やクリーンセンター各機器更新等工事に係る起債の償還が発生したことなどにより増となった</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また、上記の結果、実質公債費比率の分子も前年度と比較して増となった。</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今後も、健全な比率を保持できるような起債発行等に努める。</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tx1"/>
              </a:solidFill>
              <a:latin typeface="ＭＳ ゴシック" panose="020B0609070205080204" pitchFamily="49" charset="-128"/>
              <a:ea typeface="ＭＳ ゴシック" panose="020B0609070205080204" pitchFamily="49" charset="-128"/>
            </a:rPr>
            <a:t>　将来負担比率について、平成</a:t>
          </a:r>
          <a:r>
            <a:rPr lang="en-US" altLang="ja-JP" sz="1200">
              <a:solidFill>
                <a:schemeClr val="tx1"/>
              </a:solidFill>
              <a:latin typeface="ＭＳ ゴシック" panose="020B0609070205080204" pitchFamily="49" charset="-128"/>
              <a:ea typeface="ＭＳ ゴシック" panose="020B0609070205080204" pitchFamily="49" charset="-128"/>
            </a:rPr>
            <a:t>23</a:t>
          </a:r>
          <a:r>
            <a:rPr lang="ja-JP" altLang="en-US" sz="1200">
              <a:solidFill>
                <a:schemeClr val="tx1"/>
              </a:solidFill>
              <a:latin typeface="ＭＳ ゴシック" panose="020B0609070205080204" pitchFamily="49" charset="-128"/>
              <a:ea typeface="ＭＳ ゴシック" panose="020B0609070205080204" pitchFamily="49" charset="-128"/>
            </a:rPr>
            <a:t>年度までは、第三セクターであった財団法人忠岡町開発協会に対する損失補償により、設立法人等の負債額等負担見込額が年々増加していたが、平成</a:t>
          </a:r>
          <a:r>
            <a:rPr lang="en-US" altLang="ja-JP" sz="1200">
              <a:solidFill>
                <a:schemeClr val="tx1"/>
              </a:solidFill>
              <a:latin typeface="ＭＳ ゴシック" panose="020B0609070205080204" pitchFamily="49" charset="-128"/>
              <a:ea typeface="ＭＳ ゴシック" panose="020B0609070205080204" pitchFamily="49" charset="-128"/>
            </a:rPr>
            <a:t>24</a:t>
          </a:r>
          <a:r>
            <a:rPr lang="ja-JP" altLang="en-US" sz="1200">
              <a:solidFill>
                <a:schemeClr val="tx1"/>
              </a:solidFill>
              <a:latin typeface="ＭＳ ゴシック" panose="020B0609070205080204" pitchFamily="49" charset="-128"/>
              <a:ea typeface="ＭＳ ゴシック" panose="020B0609070205080204" pitchFamily="49" charset="-128"/>
            </a:rPr>
            <a:t>年度末に第三セクター等改革推進債を発行して解散し、地方債に振り替えたことにより、更なる費用負担の増加を抑えた。また、債務負担行為に係る支出予定額としてクリーンセンター長期包括整備運営管理事業における大規模改修分が平成</a:t>
          </a:r>
          <a:r>
            <a:rPr lang="en-US" altLang="ja-JP" sz="1200">
              <a:solidFill>
                <a:schemeClr val="tx1"/>
              </a:solidFill>
              <a:latin typeface="ＭＳ ゴシック" panose="020B0609070205080204" pitchFamily="49" charset="-128"/>
              <a:ea typeface="ＭＳ ゴシック" panose="020B0609070205080204" pitchFamily="49" charset="-128"/>
            </a:rPr>
            <a:t>20</a:t>
          </a:r>
          <a:r>
            <a:rPr lang="ja-JP" altLang="en-US" sz="1200">
              <a:solidFill>
                <a:schemeClr val="tx1"/>
              </a:solidFill>
              <a:latin typeface="ＭＳ ゴシック" panose="020B0609070205080204" pitchFamily="49" charset="-128"/>
              <a:ea typeface="ＭＳ ゴシック" panose="020B0609070205080204" pitchFamily="49" charset="-128"/>
            </a:rPr>
            <a:t>年度以降発生しており、比率が高い要因となっていたが、平成</a:t>
          </a:r>
          <a:r>
            <a:rPr lang="en-US" altLang="ja-JP" sz="1200">
              <a:solidFill>
                <a:schemeClr val="tx1"/>
              </a:solidFill>
              <a:latin typeface="ＭＳ ゴシック" panose="020B0609070205080204" pitchFamily="49" charset="-128"/>
              <a:ea typeface="ＭＳ ゴシック" panose="020B0609070205080204" pitchFamily="49" charset="-128"/>
            </a:rPr>
            <a:t>29</a:t>
          </a:r>
          <a:r>
            <a:rPr lang="ja-JP" altLang="en-US" sz="1200">
              <a:solidFill>
                <a:schemeClr val="tx1"/>
              </a:solidFill>
              <a:latin typeface="ＭＳ ゴシック" panose="020B0609070205080204" pitchFamily="49" charset="-128"/>
              <a:ea typeface="ＭＳ ゴシック" panose="020B0609070205080204" pitchFamily="49" charset="-128"/>
            </a:rPr>
            <a:t>年度で算入は終了している。</a:t>
          </a:r>
          <a:endParaRPr lang="en-US" altLang="ja-JP" sz="1200">
            <a:solidFill>
              <a:schemeClr val="tx1"/>
            </a:solidFill>
            <a:latin typeface="ＭＳ ゴシック" panose="020B0609070205080204" pitchFamily="49" charset="-128"/>
            <a:ea typeface="ＭＳ ゴシック" panose="020B0609070205080204" pitchFamily="49" charset="-128"/>
          </a:endParaRPr>
        </a:p>
        <a:p>
          <a:r>
            <a:rPr lang="ja-JP" altLang="en-US" sz="1200">
              <a:solidFill>
                <a:schemeClr val="tx1"/>
              </a:solidFill>
              <a:latin typeface="ＭＳ ゴシック" panose="020B0609070205080204" pitchFamily="49" charset="-128"/>
              <a:ea typeface="ＭＳ ゴシック" panose="020B0609070205080204" pitchFamily="49" charset="-128"/>
            </a:rPr>
            <a:t>　将来負担比率の分子について、財政調整基金などの充当可能基金の増などにより減となった。</a:t>
          </a:r>
        </a:p>
        <a:p>
          <a:r>
            <a:rPr lang="ja-JP" altLang="en-US" sz="1200">
              <a:solidFill>
                <a:schemeClr val="tx1"/>
              </a:solidFill>
              <a:latin typeface="ＭＳ ゴシック" panose="020B0609070205080204" pitchFamily="49" charset="-128"/>
              <a:ea typeface="ＭＳ ゴシック" panose="020B0609070205080204" pitchFamily="49" charset="-128"/>
            </a:rPr>
            <a:t>　現在は公共事業を抑制し、地方債の発行を極力抑制していることから、一般会計等における地方債残高及び公営企業債等繰入見込額は減少傾向にあり、将来負担額についても減少傾向にあるが、今後も更なる比率の低下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大阪府忠岡町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（増減理由）</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平成</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30</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年度以降、基金総額は増加している。令和</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年度において、前年度と比べ基金総額が増となった主な要因は、ふるさと忠岡応援寄附金を各基金へ積み立てたことによるものである。</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適切な行政運営が可能となるよう、計画的に積立を行い、基金残高の増に努める。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愛の福祉基金：住民の福祉向上に資するもの。</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公共施設整備基金：公共施設整備事業に要する資金に充てるもの。</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国際交流基金：住民の国際交流の促進及び国際都市機能の充実を図る資金に充てるもの。</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教育振興基金：</a:t>
          </a:r>
          <a:r>
            <a:rPr lang="ja-JP" altLang="ja-JP" sz="1400" b="0" i="0">
              <a:solidFill>
                <a:schemeClr val="tx1"/>
              </a:solidFill>
              <a:effectLst/>
              <a:latin typeface="ＭＳ ゴシック" panose="020B0609070205080204" pitchFamily="49" charset="-128"/>
              <a:ea typeface="ＭＳ ゴシック" panose="020B0609070205080204" pitchFamily="49" charset="-128"/>
              <a:cs typeface="+mn-cs"/>
            </a:rPr>
            <a:t>義務教育段階までの子ども達の教育・保育の振興・充実に資する事業を推進する資金及び忠岡町奨学資金貸与条例に基づく奨学資金に充てるもの。</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忠岡町新型コロナウイルス感染症対策利子補給基金：新型コロナウイルス感染症の影響により、国及び大阪府の利子補給制度の対象となる融資を受けた町内事業者に対して、町が当該利子補給制度終了後に実施する利子補給事業の財源に充てるもの。</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（増減理由）</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愛の福祉基金</a:t>
          </a:r>
          <a:r>
            <a:rPr kumimoji="1" lang="ja-JP" altLang="en-US" sz="1400">
              <a:solidFill>
                <a:schemeClr val="tx1"/>
              </a:solidFill>
              <a:effectLst/>
              <a:latin typeface="ＭＳ ゴシック" panose="020B0609070205080204" pitchFamily="49" charset="-128"/>
              <a:ea typeface="ＭＳ ゴシック" panose="020B0609070205080204" pitchFamily="49" charset="-128"/>
              <a:cs typeface="+mn-cs"/>
            </a:rPr>
            <a:t>：町民運動場整備事業へ</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の活用（△</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24</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百万円）及びふるさと忠岡応援寄附金などの基金積立による増（＋</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60</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百万円）。</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公共施設整備基金：</a:t>
          </a:r>
          <a:r>
            <a:rPr kumimoji="1" lang="ja-JP" altLang="en-US" sz="1400">
              <a:solidFill>
                <a:schemeClr val="tx1"/>
              </a:solidFill>
              <a:effectLst/>
              <a:latin typeface="ＭＳ ゴシック" panose="020B0609070205080204" pitchFamily="49" charset="-128"/>
              <a:ea typeface="ＭＳ ゴシック" panose="020B0609070205080204" pitchFamily="49" charset="-128"/>
              <a:cs typeface="+mn-cs"/>
            </a:rPr>
            <a:t>シビックセンター等</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事業への活用（△</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100</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百万円）及びふるさと忠岡応援寄附金などの基金積立による増（＋</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百万円）。</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en-US" sz="1400">
              <a:solidFill>
                <a:schemeClr val="tx1"/>
              </a:solidFill>
              <a:effectLst/>
              <a:latin typeface="ＭＳ ゴシック" panose="020B0609070205080204" pitchFamily="49" charset="-128"/>
              <a:ea typeface="ＭＳ ゴシック" panose="020B0609070205080204" pitchFamily="49" charset="-128"/>
              <a:cs typeface="+mn-cs"/>
            </a:rPr>
            <a:t>　教育振興基金：医療的ケア看護職員配置事業への活用（△</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en-US" sz="1400">
              <a:solidFill>
                <a:schemeClr val="tx1"/>
              </a:solidFill>
              <a:effectLst/>
              <a:latin typeface="ＭＳ ゴシック" panose="020B0609070205080204" pitchFamily="49" charset="-128"/>
              <a:ea typeface="ＭＳ ゴシック" panose="020B0609070205080204" pitchFamily="49" charset="-128"/>
              <a:cs typeface="+mn-cs"/>
            </a:rPr>
            <a:t>百万円）及びふるさと忠岡応援寄附金などの基金積立による増（＋</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3</a:t>
          </a:r>
          <a:r>
            <a:rPr kumimoji="1" lang="ja-JP" altLang="en-US" sz="1400">
              <a:solidFill>
                <a:schemeClr val="tx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各基金ごとの特定目的を達成することができるよう、適切な基金運営に努める。</a:t>
          </a:r>
          <a:endParaRPr kumimoji="1" lang="en-US" altLang="ja-JP" sz="16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（増減理由）</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年度において、前年度と比べ増となっている。この主な要因は、ふるさと忠岡応援寄附金や前年度決算剰余金を積み立てたこと、令和</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年度決算において、財政調整基金の取り崩しを行わなかったことが主な要因である。</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平成</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18</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年度に財政調整基金を全額取り崩し、それ以降平成</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22</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年度まで基金残高が「</a:t>
          </a:r>
          <a:r>
            <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rPr>
            <a:t>0</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」の状態が続いた。今後、他の基金とのバランスを考えながら、財政リスクをしっかりと把握したうえで、適切な基金残高を確保・維持できるよう努める。</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（増減理由）</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設置なし。</a:t>
          </a:r>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tx1"/>
            </a:solidFill>
            <a:effectLst/>
            <a:latin typeface="ＭＳ ゴシック" panose="020B0609070205080204" pitchFamily="49" charset="-128"/>
            <a:ea typeface="ＭＳ ゴシック" panose="020B0609070205080204" pitchFamily="49" charset="-128"/>
            <a:cs typeface="+mn-cs"/>
          </a:endParaRPr>
        </a:p>
        <a:p>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lang="ja-JP" altLang="ja-JP" sz="18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　減債基金の設置について検討する。</a:t>
          </a:r>
          <a:endParaRPr kumimoji="1" lang="en-US" altLang="ja-JP" sz="16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E69B6C0-D685-4356-8F83-DD7345F0C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C3EA2D3-B671-41D5-BA59-2080EC14A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BB279FE5-922C-401A-AE12-711ECF3D7403}"/>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2C46680A-A315-4FDA-B5EE-315295359FA6}"/>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EA82365-9EE4-49C7-B612-A975CFA4E6D8}"/>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DE45AE5D-52C6-41A1-95F9-F4DF1B75E479}"/>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9521A72-2B52-4829-9617-E214784F1DE3}"/>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C39E832C-3219-4B80-8F99-A72CFE67550F}"/>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70F8B9AA-D257-4906-9929-337FE91E966D}"/>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6807FB83-9DC1-4746-A03C-BD1AF9B46EB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3D2047A5-4F55-4449-B596-2F0054217C8F}"/>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7775C06-5B64-4404-90C8-CF10EE6AE72C}"/>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8C7782F-D810-40ED-B3E7-A9B542FCCBD4}"/>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A4621C2C-D653-4814-9A39-AF2B62269B6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E3B4CB1-4DF9-41AF-B380-49EA03C6846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B6EFC9BF-27A3-44D3-9C18-1E41D5B8BFAB}"/>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AAC66C6-BCAC-424D-B620-9926B1E5A36E}"/>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BE4A0805-06AB-4249-B27B-41321562612F}"/>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A21BC861-1DA7-4F1F-8405-1135EC824633}"/>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78269C3-BDE0-4140-9681-914B0BDEEAB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8C36011-5A33-4C06-8BC2-E9B8A67F90D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E0154B9-60DB-4489-94EF-A04CF01104F9}"/>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92C7400-2CB5-42D4-8739-20AE90FEACB5}"/>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554552A-9CD6-42F5-8849-4119B5D1CCC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68117BB-5349-4FA7-B559-1AB860649804}"/>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DFB91FC-F926-4269-B777-265BFE825F6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F641F8F3-E2C4-4383-A9D7-53B169512B3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FCB5465-15F3-425E-9B36-871E89E76DB3}"/>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2380850D-1AD4-4093-BF78-8C30C5A36C3A}"/>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FB497D1-69C7-4F59-9E18-6E7F5CFE14A9}"/>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6F828847-2744-4C00-9E52-31AD34F059E2}"/>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F3EA44DD-C9DA-4424-9067-C27F3FB50E9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6064208F-C5BF-41B2-8AB7-00C3232F7D76}"/>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6A2FFCB1-7AB6-442F-BB94-90AD5F0E16B5}"/>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57C1658-525C-46A6-ABC8-14D9A2BD656D}"/>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2FEAF720-DB40-4CF4-BC19-7FB73B542F3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BD2ED09-E0C0-4C75-ABD5-F5B6992EDEFF}"/>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A05AF54-4365-42F5-A8B1-52C85DA0A609}"/>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D30EF52-6AC9-4EBC-9B28-D0F5666E4BD7}"/>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E078851-6934-4A4B-80E1-AB81C8E4382D}"/>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7AC1A14-618E-4655-BDE9-FD7E0245B76A}"/>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A040960-3C41-4A4E-A5E6-D17376AD7816}"/>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E83C58B-DF58-4B9C-A5F3-7799D2F23886}"/>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96319B5-302D-49A0-A59B-3F925FEB3353}"/>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5B89ACF9-950B-4712-AD09-11C7C53AF531}"/>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80FBA58-B509-4FE1-9C06-E8D6CB7E90C9}"/>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52FD77F-82F5-418C-B598-0AC8D55B17C8}"/>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baseline="0">
              <a:solidFill>
                <a:schemeClr val="tx1"/>
              </a:solidFill>
              <a:effectLst/>
              <a:latin typeface="ＭＳ ゴシック" panose="020B0609070205080204" pitchFamily="49" charset="-128"/>
              <a:ea typeface="ＭＳ ゴシック" panose="020B0609070205080204" pitchFamily="49" charset="-128"/>
              <a:cs typeface="+mn-cs"/>
            </a:rPr>
            <a:t>５</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年度は、前年度に比べ</a:t>
          </a:r>
          <a:r>
            <a:rPr kumimoji="1" lang="en-US" altLang="ja-JP" sz="1100" baseline="0">
              <a:solidFill>
                <a:schemeClr val="tx1"/>
              </a:solidFill>
              <a:effectLst/>
              <a:latin typeface="ＭＳ ゴシック" panose="020B0609070205080204" pitchFamily="49" charset="-128"/>
              <a:ea typeface="ＭＳ ゴシック" panose="020B0609070205080204" pitchFamily="49" charset="-128"/>
              <a:cs typeface="+mn-cs"/>
            </a:rPr>
            <a:t>1.1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ポイント改善した。</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これは、</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前年に続き</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公立幼稚園と公立保育所を統廃合し認定こども園に再編したこと</a:t>
          </a:r>
          <a:r>
            <a:rPr kumimoji="1" lang="ja-JP" altLang="en-US" sz="1100" baseline="0">
              <a:solidFill>
                <a:schemeClr val="tx1"/>
              </a:solidFill>
              <a:effectLst/>
              <a:latin typeface="ＭＳ ゴシック" panose="020B0609070205080204" pitchFamily="49" charset="-128"/>
              <a:ea typeface="ＭＳ ゴシック" panose="020B0609070205080204" pitchFamily="49" charset="-128"/>
              <a:cs typeface="+mn-cs"/>
            </a:rPr>
            <a:t>や、</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シビックセンター等</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事業によ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る</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省エネルギー改修工事</a:t>
          </a:r>
          <a:r>
            <a:rPr kumimoji="1" lang="ja-JP" altLang="en-US" sz="1100" baseline="0">
              <a:solidFill>
                <a:schemeClr val="tx1"/>
              </a:solidFill>
              <a:effectLst/>
              <a:latin typeface="ＭＳ ゴシック" panose="020B0609070205080204" pitchFamily="49" charset="-128"/>
              <a:ea typeface="ＭＳ ゴシック" panose="020B0609070205080204" pitchFamily="49" charset="-128"/>
              <a:cs typeface="+mn-cs"/>
            </a:rPr>
            <a:t>を行ったことなどが主な</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要因である。</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　しかしながら、上記理由により令和</a:t>
          </a:r>
          <a:r>
            <a:rPr kumimoji="1" lang="ja-JP" altLang="en-US" sz="1100" baseline="0">
              <a:solidFill>
                <a:schemeClr val="tx1"/>
              </a:solidFill>
              <a:effectLst/>
              <a:latin typeface="ＭＳ ゴシック" panose="020B0609070205080204" pitchFamily="49" charset="-128"/>
              <a:ea typeface="ＭＳ ゴシック" panose="020B0609070205080204" pitchFamily="49" charset="-128"/>
              <a:cs typeface="+mn-cs"/>
            </a:rPr>
            <a:t>５</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年度は改善したものの、</a:t>
          </a:r>
          <a:r>
            <a:rPr kumimoji="1" lang="ja-JP" altLang="en-US" sz="1100" baseline="0">
              <a:solidFill>
                <a:schemeClr val="tx1"/>
              </a:solidFill>
              <a:effectLst/>
              <a:latin typeface="ＭＳ ゴシック" panose="020B0609070205080204" pitchFamily="49" charset="-128"/>
              <a:ea typeface="ＭＳ ゴシック" panose="020B0609070205080204" pitchFamily="49" charset="-128"/>
              <a:cs typeface="+mn-cs"/>
            </a:rPr>
            <a:t>依然として</a:t>
          </a:r>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類似団体内平均値を上回って推移している。</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　今後は、公共施設の再編や長寿命化対策について、財政状況を見ながら、実施時期や方針について検討する。</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55986F7-F1F1-439B-9A46-F1A3A1EED3E8}"/>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B23995BC-EC8E-43CF-BCA6-09FD8B85C053}"/>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CA3EDC72-6FDB-467B-9515-B8F9B691F76B}"/>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E3B97C3E-5D9B-4756-B656-46D454E0A442}"/>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E066B8F4-30C1-4DC5-ABCA-A884F45AE2F3}"/>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1A583A66-267E-4A27-A1AF-59DCFACF46D3}"/>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C80A05D4-CDA6-4A31-A831-1C7DB9CBA99B}"/>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EE410B8-D25B-4DBB-A600-1E58CF54C780}"/>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40413156-E57B-45FB-8379-6CA8DABF55EA}"/>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B3153CF2-BC3D-45ED-86C1-44EB8BB90E1F}"/>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A90F908B-08EC-4229-AE67-EAF07145CF23}"/>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AC1B29D5-7193-4254-BCB5-C536D26EA793}"/>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7EA0AC52-ABFB-459E-9550-1DE2BD8B7105}"/>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C36381B6-5C86-498B-827C-123C1A556607}"/>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569D4DC1-38B3-4606-AB02-64FA1848A11C}"/>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F764C447-F7A3-4EF9-8975-F17A2FE1289A}"/>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45297</xdr:rowOff>
    </xdr:from>
    <xdr:to>
      <xdr:col>23</xdr:col>
      <xdr:colOff>85090</xdr:colOff>
      <xdr:row>34</xdr:row>
      <xdr:rowOff>154940</xdr:rowOff>
    </xdr:to>
    <xdr:cxnSp macro="">
      <xdr:nvCxnSpPr>
        <xdr:cNvPr id="65" name="直線コネクタ 64">
          <a:extLst>
            <a:ext uri="{FF2B5EF4-FFF2-40B4-BE49-F238E27FC236}">
              <a16:creationId xmlns:a16="http://schemas.microsoft.com/office/drawing/2014/main" id="{71FD5291-B06F-4B72-9858-1514444D7187}"/>
            </a:ext>
          </a:extLst>
        </xdr:cNvPr>
        <xdr:cNvCxnSpPr/>
      </xdr:nvCxnSpPr>
      <xdr:spPr>
        <a:xfrm flipV="1">
          <a:off x="4206240" y="5341197"/>
          <a:ext cx="1270" cy="12831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158767</xdr:rowOff>
    </xdr:from>
    <xdr:ext cx="405111" cy="259045"/>
    <xdr:sp macro="" textlink="">
      <xdr:nvSpPr>
        <xdr:cNvPr id="66" name="有形固定資産減価償却率最小値テキスト">
          <a:extLst>
            <a:ext uri="{FF2B5EF4-FFF2-40B4-BE49-F238E27FC236}">
              <a16:creationId xmlns:a16="http://schemas.microsoft.com/office/drawing/2014/main" id="{CFA856B6-CA2B-413A-9E07-C04610003980}"/>
            </a:ext>
          </a:extLst>
        </xdr:cNvPr>
        <xdr:cNvSpPr txBox="1"/>
      </xdr:nvSpPr>
      <xdr:spPr>
        <a:xfrm>
          <a:off x="4258945" y="662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154940</xdr:rowOff>
    </xdr:from>
    <xdr:to>
      <xdr:col>23</xdr:col>
      <xdr:colOff>174625</xdr:colOff>
      <xdr:row>34</xdr:row>
      <xdr:rowOff>154940</xdr:rowOff>
    </xdr:to>
    <xdr:cxnSp macro="">
      <xdr:nvCxnSpPr>
        <xdr:cNvPr id="67" name="直線コネクタ 66">
          <a:extLst>
            <a:ext uri="{FF2B5EF4-FFF2-40B4-BE49-F238E27FC236}">
              <a16:creationId xmlns:a16="http://schemas.microsoft.com/office/drawing/2014/main" id="{68AD58AD-3A4E-4C8A-8C0F-36F09954AA3C}"/>
            </a:ext>
          </a:extLst>
        </xdr:cNvPr>
        <xdr:cNvCxnSpPr/>
      </xdr:nvCxnSpPr>
      <xdr:spPr>
        <a:xfrm>
          <a:off x="4119245" y="662432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163424</xdr:rowOff>
    </xdr:from>
    <xdr:ext cx="405111" cy="259045"/>
    <xdr:sp macro="" textlink="">
      <xdr:nvSpPr>
        <xdr:cNvPr id="68" name="有形固定資産減価償却率最大値テキスト">
          <a:extLst>
            <a:ext uri="{FF2B5EF4-FFF2-40B4-BE49-F238E27FC236}">
              <a16:creationId xmlns:a16="http://schemas.microsoft.com/office/drawing/2014/main" id="{BF4A0911-4E2B-49C6-923C-CEF5A0D2E180}"/>
            </a:ext>
          </a:extLst>
        </xdr:cNvPr>
        <xdr:cNvSpPr txBox="1"/>
      </xdr:nvSpPr>
      <xdr:spPr>
        <a:xfrm>
          <a:off x="4258945" y="51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45297</xdr:rowOff>
    </xdr:from>
    <xdr:to>
      <xdr:col>23</xdr:col>
      <xdr:colOff>174625</xdr:colOff>
      <xdr:row>27</xdr:row>
      <xdr:rowOff>45297</xdr:rowOff>
    </xdr:to>
    <xdr:cxnSp macro="">
      <xdr:nvCxnSpPr>
        <xdr:cNvPr id="69" name="直線コネクタ 68">
          <a:extLst>
            <a:ext uri="{FF2B5EF4-FFF2-40B4-BE49-F238E27FC236}">
              <a16:creationId xmlns:a16="http://schemas.microsoft.com/office/drawing/2014/main" id="{CDC25381-133E-437C-B83B-6B29822858B1}"/>
            </a:ext>
          </a:extLst>
        </xdr:cNvPr>
        <xdr:cNvCxnSpPr/>
      </xdr:nvCxnSpPr>
      <xdr:spPr>
        <a:xfrm>
          <a:off x="4119245" y="534119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76429</xdr:rowOff>
    </xdr:from>
    <xdr:ext cx="405111" cy="259045"/>
    <xdr:sp macro="" textlink="">
      <xdr:nvSpPr>
        <xdr:cNvPr id="70" name="有形固定資産減価償却率平均値テキスト">
          <a:extLst>
            <a:ext uri="{FF2B5EF4-FFF2-40B4-BE49-F238E27FC236}">
              <a16:creationId xmlns:a16="http://schemas.microsoft.com/office/drawing/2014/main" id="{9EF7325B-7DCE-4265-8BE5-72300C337B3E}"/>
            </a:ext>
          </a:extLst>
        </xdr:cNvPr>
        <xdr:cNvSpPr txBox="1"/>
      </xdr:nvSpPr>
      <xdr:spPr>
        <a:xfrm>
          <a:off x="4258945" y="5875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53552</xdr:rowOff>
    </xdr:from>
    <xdr:to>
      <xdr:col>23</xdr:col>
      <xdr:colOff>136525</xdr:colOff>
      <xdr:row>31</xdr:row>
      <xdr:rowOff>155152</xdr:rowOff>
    </xdr:to>
    <xdr:sp macro="" textlink="">
      <xdr:nvSpPr>
        <xdr:cNvPr id="71" name="フローチャート: 判断 70">
          <a:extLst>
            <a:ext uri="{FF2B5EF4-FFF2-40B4-BE49-F238E27FC236}">
              <a16:creationId xmlns:a16="http://schemas.microsoft.com/office/drawing/2014/main" id="{B2EE82A7-8A6D-4A7A-9D0B-5C58DA717FDD}"/>
            </a:ext>
          </a:extLst>
        </xdr:cNvPr>
        <xdr:cNvSpPr/>
      </xdr:nvSpPr>
      <xdr:spPr>
        <a:xfrm>
          <a:off x="4157345" y="602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72" name="フローチャート: 判断 71">
          <a:extLst>
            <a:ext uri="{FF2B5EF4-FFF2-40B4-BE49-F238E27FC236}">
              <a16:creationId xmlns:a16="http://schemas.microsoft.com/office/drawing/2014/main" id="{1238688E-8262-4388-9FD7-C6AF787E1195}"/>
            </a:ext>
          </a:extLst>
        </xdr:cNvPr>
        <xdr:cNvSpPr/>
      </xdr:nvSpPr>
      <xdr:spPr>
        <a:xfrm>
          <a:off x="3537585" y="60128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73" name="フローチャート: 判断 72">
          <a:extLst>
            <a:ext uri="{FF2B5EF4-FFF2-40B4-BE49-F238E27FC236}">
              <a16:creationId xmlns:a16="http://schemas.microsoft.com/office/drawing/2014/main" id="{3CD82BA1-D8DC-45EC-8E99-E7F7ECC8C33A}"/>
            </a:ext>
          </a:extLst>
        </xdr:cNvPr>
        <xdr:cNvSpPr/>
      </xdr:nvSpPr>
      <xdr:spPr>
        <a:xfrm>
          <a:off x="286702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109855</xdr:rowOff>
    </xdr:from>
    <xdr:to>
      <xdr:col>11</xdr:col>
      <xdr:colOff>187325</xdr:colOff>
      <xdr:row>31</xdr:row>
      <xdr:rowOff>40005</xdr:rowOff>
    </xdr:to>
    <xdr:sp macro="" textlink="">
      <xdr:nvSpPr>
        <xdr:cNvPr id="74" name="フローチャート: 判断 73">
          <a:extLst>
            <a:ext uri="{FF2B5EF4-FFF2-40B4-BE49-F238E27FC236}">
              <a16:creationId xmlns:a16="http://schemas.microsoft.com/office/drawing/2014/main" id="{6E047452-33BE-4670-B1C9-CAAB2B34B01A}"/>
            </a:ext>
          </a:extLst>
        </xdr:cNvPr>
        <xdr:cNvSpPr/>
      </xdr:nvSpPr>
      <xdr:spPr>
        <a:xfrm>
          <a:off x="219646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95462</xdr:rowOff>
    </xdr:from>
    <xdr:to>
      <xdr:col>7</xdr:col>
      <xdr:colOff>187325</xdr:colOff>
      <xdr:row>31</xdr:row>
      <xdr:rowOff>25612</xdr:rowOff>
    </xdr:to>
    <xdr:sp macro="" textlink="">
      <xdr:nvSpPr>
        <xdr:cNvPr id="75" name="フローチャート: 判断 74">
          <a:extLst>
            <a:ext uri="{FF2B5EF4-FFF2-40B4-BE49-F238E27FC236}">
              <a16:creationId xmlns:a16="http://schemas.microsoft.com/office/drawing/2014/main" id="{E6BD27C1-6F09-41AD-BF1F-9526EB927CFE}"/>
            </a:ext>
          </a:extLst>
        </xdr:cNvPr>
        <xdr:cNvSpPr/>
      </xdr:nvSpPr>
      <xdr:spPr>
        <a:xfrm>
          <a:off x="1525905" y="58942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86CD4501-F802-4B0B-A49E-46019A3DD98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2F9758F1-E0CD-49F4-AAEC-20B04542FC4A}"/>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14C184F-7850-4352-B515-B41F255E78B3}"/>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4FA20B6-0114-4E35-8BE1-DDF3F3810939}"/>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F97AAC68-9A7C-4D79-8A3E-2C50ECACAA7D}"/>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94403</xdr:rowOff>
    </xdr:from>
    <xdr:to>
      <xdr:col>23</xdr:col>
      <xdr:colOff>136525</xdr:colOff>
      <xdr:row>33</xdr:row>
      <xdr:rowOff>24553</xdr:rowOff>
    </xdr:to>
    <xdr:sp macro="" textlink="">
      <xdr:nvSpPr>
        <xdr:cNvPr id="81" name="楕円 80">
          <a:extLst>
            <a:ext uri="{FF2B5EF4-FFF2-40B4-BE49-F238E27FC236}">
              <a16:creationId xmlns:a16="http://schemas.microsoft.com/office/drawing/2014/main" id="{9501312D-05BB-4250-B08C-5DB7D031B213}"/>
            </a:ext>
          </a:extLst>
        </xdr:cNvPr>
        <xdr:cNvSpPr/>
      </xdr:nvSpPr>
      <xdr:spPr>
        <a:xfrm>
          <a:off x="4157345" y="62285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72830</xdr:rowOff>
    </xdr:from>
    <xdr:ext cx="405111" cy="259045"/>
    <xdr:sp macro="" textlink="">
      <xdr:nvSpPr>
        <xdr:cNvPr id="82" name="有形固定資産減価償却率該当値テキスト">
          <a:extLst>
            <a:ext uri="{FF2B5EF4-FFF2-40B4-BE49-F238E27FC236}">
              <a16:creationId xmlns:a16="http://schemas.microsoft.com/office/drawing/2014/main" id="{490FE851-D386-429F-9F74-D5F522CD5799}"/>
            </a:ext>
          </a:extLst>
        </xdr:cNvPr>
        <xdr:cNvSpPr txBox="1"/>
      </xdr:nvSpPr>
      <xdr:spPr>
        <a:xfrm>
          <a:off x="4258945" y="6206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133985</xdr:rowOff>
    </xdr:from>
    <xdr:to>
      <xdr:col>19</xdr:col>
      <xdr:colOff>187325</xdr:colOff>
      <xdr:row>33</xdr:row>
      <xdr:rowOff>64135</xdr:rowOff>
    </xdr:to>
    <xdr:sp macro="" textlink="">
      <xdr:nvSpPr>
        <xdr:cNvPr id="83" name="楕円 82">
          <a:extLst>
            <a:ext uri="{FF2B5EF4-FFF2-40B4-BE49-F238E27FC236}">
              <a16:creationId xmlns:a16="http://schemas.microsoft.com/office/drawing/2014/main" id="{10D626DC-C969-4274-B576-6427A3DD19BB}"/>
            </a:ext>
          </a:extLst>
        </xdr:cNvPr>
        <xdr:cNvSpPr/>
      </xdr:nvSpPr>
      <xdr:spPr>
        <a:xfrm>
          <a:off x="3537585" y="62680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145203</xdr:rowOff>
    </xdr:from>
    <xdr:to>
      <xdr:col>23</xdr:col>
      <xdr:colOff>85725</xdr:colOff>
      <xdr:row>33</xdr:row>
      <xdr:rowOff>13335</xdr:rowOff>
    </xdr:to>
    <xdr:cxnSp macro="">
      <xdr:nvCxnSpPr>
        <xdr:cNvPr id="84" name="直線コネクタ 83">
          <a:extLst>
            <a:ext uri="{FF2B5EF4-FFF2-40B4-BE49-F238E27FC236}">
              <a16:creationId xmlns:a16="http://schemas.microsoft.com/office/drawing/2014/main" id="{5DCCD4E9-B849-4697-81EA-5271C9D8EB25}"/>
            </a:ext>
          </a:extLst>
        </xdr:cNvPr>
        <xdr:cNvCxnSpPr/>
      </xdr:nvCxnSpPr>
      <xdr:spPr>
        <a:xfrm flipV="1">
          <a:off x="3588385" y="6279303"/>
          <a:ext cx="619760" cy="3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169968</xdr:rowOff>
    </xdr:from>
    <xdr:to>
      <xdr:col>15</xdr:col>
      <xdr:colOff>187325</xdr:colOff>
      <xdr:row>33</xdr:row>
      <xdr:rowOff>100118</xdr:rowOff>
    </xdr:to>
    <xdr:sp macro="" textlink="">
      <xdr:nvSpPr>
        <xdr:cNvPr id="85" name="楕円 84">
          <a:extLst>
            <a:ext uri="{FF2B5EF4-FFF2-40B4-BE49-F238E27FC236}">
              <a16:creationId xmlns:a16="http://schemas.microsoft.com/office/drawing/2014/main" id="{856F6D74-7241-4726-9AC8-C28EBF08D368}"/>
            </a:ext>
          </a:extLst>
        </xdr:cNvPr>
        <xdr:cNvSpPr/>
      </xdr:nvSpPr>
      <xdr:spPr>
        <a:xfrm>
          <a:off x="2867025" y="63040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13335</xdr:rowOff>
    </xdr:from>
    <xdr:to>
      <xdr:col>19</xdr:col>
      <xdr:colOff>136525</xdr:colOff>
      <xdr:row>33</xdr:row>
      <xdr:rowOff>49318</xdr:rowOff>
    </xdr:to>
    <xdr:cxnSp macro="">
      <xdr:nvCxnSpPr>
        <xdr:cNvPr id="86" name="直線コネクタ 85">
          <a:extLst>
            <a:ext uri="{FF2B5EF4-FFF2-40B4-BE49-F238E27FC236}">
              <a16:creationId xmlns:a16="http://schemas.microsoft.com/office/drawing/2014/main" id="{A3AE8ECC-3439-4E08-8334-FD8D016B850D}"/>
            </a:ext>
          </a:extLst>
        </xdr:cNvPr>
        <xdr:cNvCxnSpPr/>
      </xdr:nvCxnSpPr>
      <xdr:spPr>
        <a:xfrm flipV="1">
          <a:off x="2917825" y="6315075"/>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133985</xdr:rowOff>
    </xdr:from>
    <xdr:to>
      <xdr:col>11</xdr:col>
      <xdr:colOff>187325</xdr:colOff>
      <xdr:row>33</xdr:row>
      <xdr:rowOff>64135</xdr:rowOff>
    </xdr:to>
    <xdr:sp macro="" textlink="">
      <xdr:nvSpPr>
        <xdr:cNvPr id="87" name="楕円 86">
          <a:extLst>
            <a:ext uri="{FF2B5EF4-FFF2-40B4-BE49-F238E27FC236}">
              <a16:creationId xmlns:a16="http://schemas.microsoft.com/office/drawing/2014/main" id="{0F3FA0E7-DB12-4C48-8765-432A2E9A7A13}"/>
            </a:ext>
          </a:extLst>
        </xdr:cNvPr>
        <xdr:cNvSpPr/>
      </xdr:nvSpPr>
      <xdr:spPr>
        <a:xfrm>
          <a:off x="2196465" y="62680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13335</xdr:rowOff>
    </xdr:from>
    <xdr:to>
      <xdr:col>15</xdr:col>
      <xdr:colOff>136525</xdr:colOff>
      <xdr:row>33</xdr:row>
      <xdr:rowOff>49318</xdr:rowOff>
    </xdr:to>
    <xdr:cxnSp macro="">
      <xdr:nvCxnSpPr>
        <xdr:cNvPr id="88" name="直線コネクタ 87">
          <a:extLst>
            <a:ext uri="{FF2B5EF4-FFF2-40B4-BE49-F238E27FC236}">
              <a16:creationId xmlns:a16="http://schemas.microsoft.com/office/drawing/2014/main" id="{4337AEC3-B64F-41DF-8EA0-6AD6318B974F}"/>
            </a:ext>
          </a:extLst>
        </xdr:cNvPr>
        <xdr:cNvCxnSpPr/>
      </xdr:nvCxnSpPr>
      <xdr:spPr>
        <a:xfrm>
          <a:off x="2247265" y="6315075"/>
          <a:ext cx="67056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115993</xdr:rowOff>
    </xdr:from>
    <xdr:to>
      <xdr:col>7</xdr:col>
      <xdr:colOff>187325</xdr:colOff>
      <xdr:row>33</xdr:row>
      <xdr:rowOff>46143</xdr:rowOff>
    </xdr:to>
    <xdr:sp macro="" textlink="">
      <xdr:nvSpPr>
        <xdr:cNvPr id="89" name="楕円 88">
          <a:extLst>
            <a:ext uri="{FF2B5EF4-FFF2-40B4-BE49-F238E27FC236}">
              <a16:creationId xmlns:a16="http://schemas.microsoft.com/office/drawing/2014/main" id="{E178E863-D0FB-4282-95AA-67BE08D76644}"/>
            </a:ext>
          </a:extLst>
        </xdr:cNvPr>
        <xdr:cNvSpPr/>
      </xdr:nvSpPr>
      <xdr:spPr>
        <a:xfrm>
          <a:off x="1525905" y="62500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166793</xdr:rowOff>
    </xdr:from>
    <xdr:to>
      <xdr:col>11</xdr:col>
      <xdr:colOff>136525</xdr:colOff>
      <xdr:row>33</xdr:row>
      <xdr:rowOff>13335</xdr:rowOff>
    </xdr:to>
    <xdr:cxnSp macro="">
      <xdr:nvCxnSpPr>
        <xdr:cNvPr id="90" name="直線コネクタ 89">
          <a:extLst>
            <a:ext uri="{FF2B5EF4-FFF2-40B4-BE49-F238E27FC236}">
              <a16:creationId xmlns:a16="http://schemas.microsoft.com/office/drawing/2014/main" id="{99565C45-AAAF-4028-B451-96CD989F738F}"/>
            </a:ext>
          </a:extLst>
        </xdr:cNvPr>
        <xdr:cNvCxnSpPr/>
      </xdr:nvCxnSpPr>
      <xdr:spPr>
        <a:xfrm>
          <a:off x="1576705" y="6300893"/>
          <a:ext cx="67056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164482</xdr:rowOff>
    </xdr:from>
    <xdr:ext cx="405111" cy="259045"/>
    <xdr:sp macro="" textlink="">
      <xdr:nvSpPr>
        <xdr:cNvPr id="91" name="n_1aveValue有形固定資産減価償却率">
          <a:extLst>
            <a:ext uri="{FF2B5EF4-FFF2-40B4-BE49-F238E27FC236}">
              <a16:creationId xmlns:a16="http://schemas.microsoft.com/office/drawing/2014/main" id="{96523CA5-F93C-420B-A21D-73B2FF61D056}"/>
            </a:ext>
          </a:extLst>
        </xdr:cNvPr>
        <xdr:cNvSpPr txBox="1"/>
      </xdr:nvSpPr>
      <xdr:spPr>
        <a:xfrm>
          <a:off x="3395989" y="579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124900</xdr:rowOff>
    </xdr:from>
    <xdr:ext cx="405111" cy="259045"/>
    <xdr:sp macro="" textlink="">
      <xdr:nvSpPr>
        <xdr:cNvPr id="92" name="n_2aveValue有形固定資産減価償却率">
          <a:extLst>
            <a:ext uri="{FF2B5EF4-FFF2-40B4-BE49-F238E27FC236}">
              <a16:creationId xmlns:a16="http://schemas.microsoft.com/office/drawing/2014/main" id="{0DBF8BEF-16DE-43D8-A4AD-D7258173ECD3}"/>
            </a:ext>
          </a:extLst>
        </xdr:cNvPr>
        <xdr:cNvSpPr txBox="1"/>
      </xdr:nvSpPr>
      <xdr:spPr>
        <a:xfrm>
          <a:off x="2738129" y="5756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56532</xdr:rowOff>
    </xdr:from>
    <xdr:ext cx="405111" cy="259045"/>
    <xdr:sp macro="" textlink="">
      <xdr:nvSpPr>
        <xdr:cNvPr id="93" name="n_3aveValue有形固定資産減価償却率">
          <a:extLst>
            <a:ext uri="{FF2B5EF4-FFF2-40B4-BE49-F238E27FC236}">
              <a16:creationId xmlns:a16="http://schemas.microsoft.com/office/drawing/2014/main" id="{A67888E6-05B7-4770-AF79-6A5C1DAE35B0}"/>
            </a:ext>
          </a:extLst>
        </xdr:cNvPr>
        <xdr:cNvSpPr txBox="1"/>
      </xdr:nvSpPr>
      <xdr:spPr>
        <a:xfrm>
          <a:off x="206756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42139</xdr:rowOff>
    </xdr:from>
    <xdr:ext cx="405111" cy="259045"/>
    <xdr:sp macro="" textlink="">
      <xdr:nvSpPr>
        <xdr:cNvPr id="94" name="n_4aveValue有形固定資産減価償却率">
          <a:extLst>
            <a:ext uri="{FF2B5EF4-FFF2-40B4-BE49-F238E27FC236}">
              <a16:creationId xmlns:a16="http://schemas.microsoft.com/office/drawing/2014/main" id="{47644FD5-3A77-459E-A519-8EB712CFBD4F}"/>
            </a:ext>
          </a:extLst>
        </xdr:cNvPr>
        <xdr:cNvSpPr txBox="1"/>
      </xdr:nvSpPr>
      <xdr:spPr>
        <a:xfrm>
          <a:off x="1397009" y="5673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55262</xdr:rowOff>
    </xdr:from>
    <xdr:ext cx="405111" cy="259045"/>
    <xdr:sp macro="" textlink="">
      <xdr:nvSpPr>
        <xdr:cNvPr id="95" name="n_1mainValue有形固定資産減価償却率">
          <a:extLst>
            <a:ext uri="{FF2B5EF4-FFF2-40B4-BE49-F238E27FC236}">
              <a16:creationId xmlns:a16="http://schemas.microsoft.com/office/drawing/2014/main" id="{BB90BFFC-0325-4B77-AB29-BC0DAD4A15A9}"/>
            </a:ext>
          </a:extLst>
        </xdr:cNvPr>
        <xdr:cNvSpPr txBox="1"/>
      </xdr:nvSpPr>
      <xdr:spPr>
        <a:xfrm>
          <a:off x="3395989" y="635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91246</xdr:rowOff>
    </xdr:from>
    <xdr:ext cx="405111" cy="259045"/>
    <xdr:sp macro="" textlink="">
      <xdr:nvSpPr>
        <xdr:cNvPr id="96" name="n_2mainValue有形固定資産減価償却率">
          <a:extLst>
            <a:ext uri="{FF2B5EF4-FFF2-40B4-BE49-F238E27FC236}">
              <a16:creationId xmlns:a16="http://schemas.microsoft.com/office/drawing/2014/main" id="{D5107716-A066-4FE3-BEE7-5DE144D5C793}"/>
            </a:ext>
          </a:extLst>
        </xdr:cNvPr>
        <xdr:cNvSpPr txBox="1"/>
      </xdr:nvSpPr>
      <xdr:spPr>
        <a:xfrm>
          <a:off x="2738129" y="6392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55262</xdr:rowOff>
    </xdr:from>
    <xdr:ext cx="405111" cy="259045"/>
    <xdr:sp macro="" textlink="">
      <xdr:nvSpPr>
        <xdr:cNvPr id="97" name="n_3mainValue有形固定資産減価償却率">
          <a:extLst>
            <a:ext uri="{FF2B5EF4-FFF2-40B4-BE49-F238E27FC236}">
              <a16:creationId xmlns:a16="http://schemas.microsoft.com/office/drawing/2014/main" id="{0DE555E5-29CC-4076-992B-3FAA90EEF15D}"/>
            </a:ext>
          </a:extLst>
        </xdr:cNvPr>
        <xdr:cNvSpPr txBox="1"/>
      </xdr:nvSpPr>
      <xdr:spPr>
        <a:xfrm>
          <a:off x="2067569" y="6357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37270</xdr:rowOff>
    </xdr:from>
    <xdr:ext cx="405111" cy="259045"/>
    <xdr:sp macro="" textlink="">
      <xdr:nvSpPr>
        <xdr:cNvPr id="98" name="n_4mainValue有形固定資産減価償却率">
          <a:extLst>
            <a:ext uri="{FF2B5EF4-FFF2-40B4-BE49-F238E27FC236}">
              <a16:creationId xmlns:a16="http://schemas.microsoft.com/office/drawing/2014/main" id="{169D8152-2933-4182-9EFA-3D48D8BCEB12}"/>
            </a:ext>
          </a:extLst>
        </xdr:cNvPr>
        <xdr:cNvSpPr txBox="1"/>
      </xdr:nvSpPr>
      <xdr:spPr>
        <a:xfrm>
          <a:off x="1397009" y="6339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430FE024-0B78-4D31-AD56-AB3B33994DAC}"/>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DEEECD2B-7248-41BD-B663-4E59355C08B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0A918C4B-ED59-49DC-8B81-F05BD3E3679F}"/>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[ 773.3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D38244C4-F938-4301-A934-9D4DF18CF001}"/>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BABF0BD2-BE7D-47EB-A069-54402AE12CB1}"/>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87992478-09A1-48A8-9D5D-8022D886FF2A}"/>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5D1FD692-F601-46D1-919C-0AFDAAC656C3}"/>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F5286E8A-80F4-434F-94A4-705684A74451}"/>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8E63CB38-DC74-4842-9A47-654CF2911EF2}"/>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1366CEDB-65FE-4F71-B692-11F059165CD5}"/>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14FA1CD3-1313-4692-BC92-F5489B35BCE5}"/>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718B5E40-3344-4AA3-B0D2-83A34DD4E062}"/>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13902D63-5B9E-4B21-8F04-5A6F27BAE66F}"/>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債務償還比率が類似団体内平均値よりも上回って推移する中で、令和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５</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年度は前年度に比べ</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32.0</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改善し</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た。</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主な要因として、前年度に比べ地方債の現在高などの将来負担額</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減少した</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こと</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充当可能財源</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で</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充当可能基金残高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や経常経費充当一般財源が増加したことがあげられる。</a:t>
          </a:r>
          <a:endParaRPr lang="ja-JP" altLang="ja-JP">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将来負担額は減少傾向にあり、また充当可能基金は増加傾向にあるが、比率の改善に向け、引き続き財政の健全化に努める。</a:t>
          </a:r>
          <a:endParaRPr lang="ja-JP" altLang="ja-JP">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EF1A8A37-D87A-450B-B3A4-40F473D6FEFE}"/>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20C0CCC0-E2B8-41F7-B3A8-28A5DE1A2BA6}"/>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66906884-E4F6-4531-BC33-03752CEFA5F7}"/>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CF0A656-4D2B-4610-A4B8-1E469BD827C2}"/>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7B301A8E-A211-40E8-9AD5-9298DE298ECD}"/>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ED027F1D-8B8C-4B43-813F-B8472D14BE69}"/>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8" name="テキスト ボックス 117">
          <a:extLst>
            <a:ext uri="{FF2B5EF4-FFF2-40B4-BE49-F238E27FC236}">
              <a16:creationId xmlns:a16="http://schemas.microsoft.com/office/drawing/2014/main" id="{D4AE17A2-571C-436F-B62D-F8CBA5A532B5}"/>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7C44DA8B-A65B-4AA7-AD30-4ABA3930787D}"/>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E85C0E4F-BA15-4E18-93D0-81A45BDE08AD}"/>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80C3A3BF-368E-48E9-844A-838FF73CC7ED}"/>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86286354-4BF3-469D-B1CD-581482AF5C55}"/>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C537876C-795E-492B-90C0-2518185B8901}"/>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AE436E14-FEE4-4D2C-A85D-32EE1AA2706E}"/>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BD43D664-BD19-4BE6-B51C-6F420F0A731D}"/>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40F7136E-68EF-429A-B6E5-F9EC5E02E0AC}"/>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8D6F60C9-8C3A-4101-8571-C3D0A8CDFC04}"/>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1C3216F5-B08F-4F88-80E3-5CBC44DAAF99}"/>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114016</xdr:rowOff>
    </xdr:to>
    <xdr:cxnSp macro="">
      <xdr:nvCxnSpPr>
        <xdr:cNvPr id="129" name="直線コネクタ 128">
          <a:extLst>
            <a:ext uri="{FF2B5EF4-FFF2-40B4-BE49-F238E27FC236}">
              <a16:creationId xmlns:a16="http://schemas.microsoft.com/office/drawing/2014/main" id="{B507A916-7FEB-4216-BE0C-EAF39FF88330}"/>
            </a:ext>
          </a:extLst>
        </xdr:cNvPr>
        <xdr:cNvCxnSpPr/>
      </xdr:nvCxnSpPr>
      <xdr:spPr>
        <a:xfrm flipV="1">
          <a:off x="13027660" y="5160463"/>
          <a:ext cx="1269" cy="920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117843</xdr:rowOff>
    </xdr:from>
    <xdr:ext cx="469744" cy="259045"/>
    <xdr:sp macro="" textlink="">
      <xdr:nvSpPr>
        <xdr:cNvPr id="130" name="債務償還比率最小値テキスト">
          <a:extLst>
            <a:ext uri="{FF2B5EF4-FFF2-40B4-BE49-F238E27FC236}">
              <a16:creationId xmlns:a16="http://schemas.microsoft.com/office/drawing/2014/main" id="{5ADD6B37-37E3-46A8-BD58-DD0E16B55D57}"/>
            </a:ext>
          </a:extLst>
        </xdr:cNvPr>
        <xdr:cNvSpPr txBox="1"/>
      </xdr:nvSpPr>
      <xdr:spPr>
        <a:xfrm>
          <a:off x="13080365" y="608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114016</xdr:rowOff>
    </xdr:from>
    <xdr:to>
      <xdr:col>76</xdr:col>
      <xdr:colOff>111125</xdr:colOff>
      <xdr:row>31</xdr:row>
      <xdr:rowOff>114016</xdr:rowOff>
    </xdr:to>
    <xdr:cxnSp macro="">
      <xdr:nvCxnSpPr>
        <xdr:cNvPr id="131" name="直線コネクタ 130">
          <a:extLst>
            <a:ext uri="{FF2B5EF4-FFF2-40B4-BE49-F238E27FC236}">
              <a16:creationId xmlns:a16="http://schemas.microsoft.com/office/drawing/2014/main" id="{761BF50B-3DE6-46E5-8E67-6AC63D478BFC}"/>
            </a:ext>
          </a:extLst>
        </xdr:cNvPr>
        <xdr:cNvCxnSpPr/>
      </xdr:nvCxnSpPr>
      <xdr:spPr>
        <a:xfrm>
          <a:off x="12963525" y="60804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57629131-4E7C-4221-BF6F-AF5B9E8B8989}"/>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A197B82A-7512-45DB-9DD3-AB49C1921876}"/>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70254</xdr:rowOff>
    </xdr:from>
    <xdr:ext cx="469744" cy="259045"/>
    <xdr:sp macro="" textlink="">
      <xdr:nvSpPr>
        <xdr:cNvPr id="134" name="債務償還比率平均値テキスト">
          <a:extLst>
            <a:ext uri="{FF2B5EF4-FFF2-40B4-BE49-F238E27FC236}">
              <a16:creationId xmlns:a16="http://schemas.microsoft.com/office/drawing/2014/main" id="{E0B33D8C-F987-4CF2-B1ED-4AAFA8D92446}"/>
            </a:ext>
          </a:extLst>
        </xdr:cNvPr>
        <xdr:cNvSpPr txBox="1"/>
      </xdr:nvSpPr>
      <xdr:spPr>
        <a:xfrm>
          <a:off x="13080365" y="5366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47377</xdr:rowOff>
    </xdr:from>
    <xdr:to>
      <xdr:col>76</xdr:col>
      <xdr:colOff>73025</xdr:colOff>
      <xdr:row>28</xdr:row>
      <xdr:rowOff>148977</xdr:rowOff>
    </xdr:to>
    <xdr:sp macro="" textlink="">
      <xdr:nvSpPr>
        <xdr:cNvPr id="135" name="フローチャート: 判断 134">
          <a:extLst>
            <a:ext uri="{FF2B5EF4-FFF2-40B4-BE49-F238E27FC236}">
              <a16:creationId xmlns:a16="http://schemas.microsoft.com/office/drawing/2014/main" id="{126DF303-5C7D-4C1D-9DE7-2A2287281988}"/>
            </a:ext>
          </a:extLst>
        </xdr:cNvPr>
        <xdr:cNvSpPr/>
      </xdr:nvSpPr>
      <xdr:spPr>
        <a:xfrm>
          <a:off x="13001625" y="55109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81510</xdr:rowOff>
    </xdr:from>
    <xdr:to>
      <xdr:col>72</xdr:col>
      <xdr:colOff>123825</xdr:colOff>
      <xdr:row>29</xdr:row>
      <xdr:rowOff>11660</xdr:rowOff>
    </xdr:to>
    <xdr:sp macro="" textlink="">
      <xdr:nvSpPr>
        <xdr:cNvPr id="136" name="フローチャート: 判断 135">
          <a:extLst>
            <a:ext uri="{FF2B5EF4-FFF2-40B4-BE49-F238E27FC236}">
              <a16:creationId xmlns:a16="http://schemas.microsoft.com/office/drawing/2014/main" id="{11B46727-41F6-4462-9E3C-AA8C299CE752}"/>
            </a:ext>
          </a:extLst>
        </xdr:cNvPr>
        <xdr:cNvSpPr/>
      </xdr:nvSpPr>
      <xdr:spPr>
        <a:xfrm>
          <a:off x="12359005" y="5545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60537</xdr:rowOff>
    </xdr:from>
    <xdr:to>
      <xdr:col>68</xdr:col>
      <xdr:colOff>123825</xdr:colOff>
      <xdr:row>28</xdr:row>
      <xdr:rowOff>162137</xdr:rowOff>
    </xdr:to>
    <xdr:sp macro="" textlink="">
      <xdr:nvSpPr>
        <xdr:cNvPr id="137" name="フローチャート: 判断 136">
          <a:extLst>
            <a:ext uri="{FF2B5EF4-FFF2-40B4-BE49-F238E27FC236}">
              <a16:creationId xmlns:a16="http://schemas.microsoft.com/office/drawing/2014/main" id="{116FDF71-4EA9-40EA-BB7A-7F9CDDE14A0B}"/>
            </a:ext>
          </a:extLst>
        </xdr:cNvPr>
        <xdr:cNvSpPr/>
      </xdr:nvSpPr>
      <xdr:spPr>
        <a:xfrm>
          <a:off x="11688445" y="5524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40422</xdr:rowOff>
    </xdr:from>
    <xdr:to>
      <xdr:col>64</xdr:col>
      <xdr:colOff>123825</xdr:colOff>
      <xdr:row>29</xdr:row>
      <xdr:rowOff>142022</xdr:rowOff>
    </xdr:to>
    <xdr:sp macro="" textlink="">
      <xdr:nvSpPr>
        <xdr:cNvPr id="138" name="フローチャート: 判断 137">
          <a:extLst>
            <a:ext uri="{FF2B5EF4-FFF2-40B4-BE49-F238E27FC236}">
              <a16:creationId xmlns:a16="http://schemas.microsoft.com/office/drawing/2014/main" id="{77130694-CD44-4582-B415-B253FB5D48BC}"/>
            </a:ext>
          </a:extLst>
        </xdr:cNvPr>
        <xdr:cNvSpPr/>
      </xdr:nvSpPr>
      <xdr:spPr>
        <a:xfrm>
          <a:off x="11017885" y="567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72910</xdr:rowOff>
    </xdr:from>
    <xdr:to>
      <xdr:col>60</xdr:col>
      <xdr:colOff>123825</xdr:colOff>
      <xdr:row>30</xdr:row>
      <xdr:rowOff>3060</xdr:rowOff>
    </xdr:to>
    <xdr:sp macro="" textlink="">
      <xdr:nvSpPr>
        <xdr:cNvPr id="139" name="フローチャート: 判断 138">
          <a:extLst>
            <a:ext uri="{FF2B5EF4-FFF2-40B4-BE49-F238E27FC236}">
              <a16:creationId xmlns:a16="http://schemas.microsoft.com/office/drawing/2014/main" id="{470586A4-DC27-4AEC-A53E-414D0FBFBA39}"/>
            </a:ext>
          </a:extLst>
        </xdr:cNvPr>
        <xdr:cNvSpPr/>
      </xdr:nvSpPr>
      <xdr:spPr>
        <a:xfrm>
          <a:off x="10347325" y="5704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4D11080-44E5-4253-B65F-F55E8D75D694}"/>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8FE18343-EA03-44BA-B6DD-662B145CC53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855DAE7-44B8-4F17-9E5D-70974AEE4D7D}"/>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59235D5C-16DD-4998-BE60-C9BA4DF8C1F7}"/>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5F26BEC0-01DF-4275-A14A-B411C4CD2823}"/>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90630</xdr:rowOff>
    </xdr:from>
    <xdr:to>
      <xdr:col>76</xdr:col>
      <xdr:colOff>73025</xdr:colOff>
      <xdr:row>31</xdr:row>
      <xdr:rowOff>20780</xdr:rowOff>
    </xdr:to>
    <xdr:sp macro="" textlink="">
      <xdr:nvSpPr>
        <xdr:cNvPr id="145" name="楕円 144">
          <a:extLst>
            <a:ext uri="{FF2B5EF4-FFF2-40B4-BE49-F238E27FC236}">
              <a16:creationId xmlns:a16="http://schemas.microsoft.com/office/drawing/2014/main" id="{8851073F-818A-4D18-9FA7-F0A2ECC80264}"/>
            </a:ext>
          </a:extLst>
        </xdr:cNvPr>
        <xdr:cNvSpPr/>
      </xdr:nvSpPr>
      <xdr:spPr>
        <a:xfrm>
          <a:off x="13001625" y="58894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69057</xdr:rowOff>
    </xdr:from>
    <xdr:ext cx="469744" cy="259045"/>
    <xdr:sp macro="" textlink="">
      <xdr:nvSpPr>
        <xdr:cNvPr id="146" name="債務償還比率該当値テキスト">
          <a:extLst>
            <a:ext uri="{FF2B5EF4-FFF2-40B4-BE49-F238E27FC236}">
              <a16:creationId xmlns:a16="http://schemas.microsoft.com/office/drawing/2014/main" id="{AE642536-5478-4879-A95D-2F8D699CB003}"/>
            </a:ext>
          </a:extLst>
        </xdr:cNvPr>
        <xdr:cNvSpPr txBox="1"/>
      </xdr:nvSpPr>
      <xdr:spPr>
        <a:xfrm>
          <a:off x="13080365" y="58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123529</xdr:rowOff>
    </xdr:from>
    <xdr:to>
      <xdr:col>72</xdr:col>
      <xdr:colOff>123825</xdr:colOff>
      <xdr:row>31</xdr:row>
      <xdr:rowOff>53679</xdr:rowOff>
    </xdr:to>
    <xdr:sp macro="" textlink="">
      <xdr:nvSpPr>
        <xdr:cNvPr id="147" name="楕円 146">
          <a:extLst>
            <a:ext uri="{FF2B5EF4-FFF2-40B4-BE49-F238E27FC236}">
              <a16:creationId xmlns:a16="http://schemas.microsoft.com/office/drawing/2014/main" id="{31E98786-FA52-4317-884D-E86807176B27}"/>
            </a:ext>
          </a:extLst>
        </xdr:cNvPr>
        <xdr:cNvSpPr/>
      </xdr:nvSpPr>
      <xdr:spPr>
        <a:xfrm>
          <a:off x="12359005" y="59223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141430</xdr:rowOff>
    </xdr:from>
    <xdr:to>
      <xdr:col>76</xdr:col>
      <xdr:colOff>22225</xdr:colOff>
      <xdr:row>31</xdr:row>
      <xdr:rowOff>2879</xdr:rowOff>
    </xdr:to>
    <xdr:cxnSp macro="">
      <xdr:nvCxnSpPr>
        <xdr:cNvPr id="148" name="直線コネクタ 147">
          <a:extLst>
            <a:ext uri="{FF2B5EF4-FFF2-40B4-BE49-F238E27FC236}">
              <a16:creationId xmlns:a16="http://schemas.microsoft.com/office/drawing/2014/main" id="{09989D1D-B49F-4971-8B35-28CD07375651}"/>
            </a:ext>
          </a:extLst>
        </xdr:cNvPr>
        <xdr:cNvCxnSpPr/>
      </xdr:nvCxnSpPr>
      <xdr:spPr>
        <a:xfrm flipV="1">
          <a:off x="12409805" y="5940250"/>
          <a:ext cx="619760" cy="2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79937</xdr:rowOff>
    </xdr:from>
    <xdr:to>
      <xdr:col>68</xdr:col>
      <xdr:colOff>123825</xdr:colOff>
      <xdr:row>31</xdr:row>
      <xdr:rowOff>10087</xdr:rowOff>
    </xdr:to>
    <xdr:sp macro="" textlink="">
      <xdr:nvSpPr>
        <xdr:cNvPr id="149" name="楕円 148">
          <a:extLst>
            <a:ext uri="{FF2B5EF4-FFF2-40B4-BE49-F238E27FC236}">
              <a16:creationId xmlns:a16="http://schemas.microsoft.com/office/drawing/2014/main" id="{4B2569EE-3858-4466-9F1B-986AAD856845}"/>
            </a:ext>
          </a:extLst>
        </xdr:cNvPr>
        <xdr:cNvSpPr/>
      </xdr:nvSpPr>
      <xdr:spPr>
        <a:xfrm>
          <a:off x="11688445" y="58787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130737</xdr:rowOff>
    </xdr:from>
    <xdr:to>
      <xdr:col>72</xdr:col>
      <xdr:colOff>73025</xdr:colOff>
      <xdr:row>31</xdr:row>
      <xdr:rowOff>2879</xdr:rowOff>
    </xdr:to>
    <xdr:cxnSp macro="">
      <xdr:nvCxnSpPr>
        <xdr:cNvPr id="150" name="直線コネクタ 149">
          <a:extLst>
            <a:ext uri="{FF2B5EF4-FFF2-40B4-BE49-F238E27FC236}">
              <a16:creationId xmlns:a16="http://schemas.microsoft.com/office/drawing/2014/main" id="{BCB8D83C-ABDD-40FE-86B4-B76204BE665D}"/>
            </a:ext>
          </a:extLst>
        </xdr:cNvPr>
        <xdr:cNvCxnSpPr/>
      </xdr:nvCxnSpPr>
      <xdr:spPr>
        <a:xfrm>
          <a:off x="11739245" y="5929557"/>
          <a:ext cx="670560" cy="3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87001</xdr:rowOff>
    </xdr:from>
    <xdr:to>
      <xdr:col>64</xdr:col>
      <xdr:colOff>123825</xdr:colOff>
      <xdr:row>33</xdr:row>
      <xdr:rowOff>17151</xdr:rowOff>
    </xdr:to>
    <xdr:sp macro="" textlink="">
      <xdr:nvSpPr>
        <xdr:cNvPr id="151" name="楕円 150">
          <a:extLst>
            <a:ext uri="{FF2B5EF4-FFF2-40B4-BE49-F238E27FC236}">
              <a16:creationId xmlns:a16="http://schemas.microsoft.com/office/drawing/2014/main" id="{12D8BF13-4A14-4873-96FB-7945A11C7B09}"/>
            </a:ext>
          </a:extLst>
        </xdr:cNvPr>
        <xdr:cNvSpPr/>
      </xdr:nvSpPr>
      <xdr:spPr>
        <a:xfrm>
          <a:off x="11017885" y="62211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130737</xdr:rowOff>
    </xdr:from>
    <xdr:to>
      <xdr:col>68</xdr:col>
      <xdr:colOff>73025</xdr:colOff>
      <xdr:row>32</xdr:row>
      <xdr:rowOff>137801</xdr:rowOff>
    </xdr:to>
    <xdr:cxnSp macro="">
      <xdr:nvCxnSpPr>
        <xdr:cNvPr id="152" name="直線コネクタ 151">
          <a:extLst>
            <a:ext uri="{FF2B5EF4-FFF2-40B4-BE49-F238E27FC236}">
              <a16:creationId xmlns:a16="http://schemas.microsoft.com/office/drawing/2014/main" id="{C844C3C2-C46B-4C1F-8D56-43BDEE213340}"/>
            </a:ext>
          </a:extLst>
        </xdr:cNvPr>
        <xdr:cNvCxnSpPr/>
      </xdr:nvCxnSpPr>
      <xdr:spPr>
        <a:xfrm flipV="1">
          <a:off x="11068685" y="5929557"/>
          <a:ext cx="670560" cy="34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56539</xdr:rowOff>
    </xdr:from>
    <xdr:to>
      <xdr:col>60</xdr:col>
      <xdr:colOff>123825</xdr:colOff>
      <xdr:row>34</xdr:row>
      <xdr:rowOff>158139</xdr:rowOff>
    </xdr:to>
    <xdr:sp macro="" textlink="">
      <xdr:nvSpPr>
        <xdr:cNvPr id="153" name="楕円 152">
          <a:extLst>
            <a:ext uri="{FF2B5EF4-FFF2-40B4-BE49-F238E27FC236}">
              <a16:creationId xmlns:a16="http://schemas.microsoft.com/office/drawing/2014/main" id="{70497B09-D0B6-40D8-B009-CA385CFD8309}"/>
            </a:ext>
          </a:extLst>
        </xdr:cNvPr>
        <xdr:cNvSpPr/>
      </xdr:nvSpPr>
      <xdr:spPr>
        <a:xfrm>
          <a:off x="10347325" y="652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137801</xdr:rowOff>
    </xdr:from>
    <xdr:to>
      <xdr:col>64</xdr:col>
      <xdr:colOff>73025</xdr:colOff>
      <xdr:row>34</xdr:row>
      <xdr:rowOff>107339</xdr:rowOff>
    </xdr:to>
    <xdr:cxnSp macro="">
      <xdr:nvCxnSpPr>
        <xdr:cNvPr id="154" name="直線コネクタ 153">
          <a:extLst>
            <a:ext uri="{FF2B5EF4-FFF2-40B4-BE49-F238E27FC236}">
              <a16:creationId xmlns:a16="http://schemas.microsoft.com/office/drawing/2014/main" id="{67092CAD-E80E-45E3-98AD-B0569CBFA7B6}"/>
            </a:ext>
          </a:extLst>
        </xdr:cNvPr>
        <xdr:cNvCxnSpPr/>
      </xdr:nvCxnSpPr>
      <xdr:spPr>
        <a:xfrm flipV="1">
          <a:off x="10398125" y="6271901"/>
          <a:ext cx="670560" cy="30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28187</xdr:rowOff>
    </xdr:from>
    <xdr:ext cx="469744" cy="259045"/>
    <xdr:sp macro="" textlink="">
      <xdr:nvSpPr>
        <xdr:cNvPr id="155" name="n_1aveValue債務償還比率">
          <a:extLst>
            <a:ext uri="{FF2B5EF4-FFF2-40B4-BE49-F238E27FC236}">
              <a16:creationId xmlns:a16="http://schemas.microsoft.com/office/drawing/2014/main" id="{2AE434EF-721A-4F53-87BF-64CA56D80AF6}"/>
            </a:ext>
          </a:extLst>
        </xdr:cNvPr>
        <xdr:cNvSpPr txBox="1"/>
      </xdr:nvSpPr>
      <xdr:spPr>
        <a:xfrm>
          <a:off x="12185092" y="532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7214</xdr:rowOff>
    </xdr:from>
    <xdr:ext cx="469744" cy="259045"/>
    <xdr:sp macro="" textlink="">
      <xdr:nvSpPr>
        <xdr:cNvPr id="156" name="n_2aveValue債務償還比率">
          <a:extLst>
            <a:ext uri="{FF2B5EF4-FFF2-40B4-BE49-F238E27FC236}">
              <a16:creationId xmlns:a16="http://schemas.microsoft.com/office/drawing/2014/main" id="{258EE537-112C-45A8-B3F3-6A422FAC4B2A}"/>
            </a:ext>
          </a:extLst>
        </xdr:cNvPr>
        <xdr:cNvSpPr txBox="1"/>
      </xdr:nvSpPr>
      <xdr:spPr>
        <a:xfrm>
          <a:off x="11527232" y="530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158549</xdr:rowOff>
    </xdr:from>
    <xdr:ext cx="469744" cy="259045"/>
    <xdr:sp macro="" textlink="">
      <xdr:nvSpPr>
        <xdr:cNvPr id="157" name="n_3aveValue債務償還比率">
          <a:extLst>
            <a:ext uri="{FF2B5EF4-FFF2-40B4-BE49-F238E27FC236}">
              <a16:creationId xmlns:a16="http://schemas.microsoft.com/office/drawing/2014/main" id="{13D29421-5025-4C78-A4BB-D291C5D15261}"/>
            </a:ext>
          </a:extLst>
        </xdr:cNvPr>
        <xdr:cNvSpPr txBox="1"/>
      </xdr:nvSpPr>
      <xdr:spPr>
        <a:xfrm>
          <a:off x="10856672" y="545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19587</xdr:rowOff>
    </xdr:from>
    <xdr:ext cx="469744" cy="259045"/>
    <xdr:sp macro="" textlink="">
      <xdr:nvSpPr>
        <xdr:cNvPr id="158" name="n_4aveValue債務償還比率">
          <a:extLst>
            <a:ext uri="{FF2B5EF4-FFF2-40B4-BE49-F238E27FC236}">
              <a16:creationId xmlns:a16="http://schemas.microsoft.com/office/drawing/2014/main" id="{12CEFF17-3C24-4EED-8853-886A8C27316A}"/>
            </a:ext>
          </a:extLst>
        </xdr:cNvPr>
        <xdr:cNvSpPr txBox="1"/>
      </xdr:nvSpPr>
      <xdr:spPr>
        <a:xfrm>
          <a:off x="10186112" y="548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44806</xdr:rowOff>
    </xdr:from>
    <xdr:ext cx="469744" cy="259045"/>
    <xdr:sp macro="" textlink="">
      <xdr:nvSpPr>
        <xdr:cNvPr id="159" name="n_1mainValue債務償還比率">
          <a:extLst>
            <a:ext uri="{FF2B5EF4-FFF2-40B4-BE49-F238E27FC236}">
              <a16:creationId xmlns:a16="http://schemas.microsoft.com/office/drawing/2014/main" id="{824399F0-5082-42D7-924E-12FFADAED4F8}"/>
            </a:ext>
          </a:extLst>
        </xdr:cNvPr>
        <xdr:cNvSpPr txBox="1"/>
      </xdr:nvSpPr>
      <xdr:spPr>
        <a:xfrm>
          <a:off x="12185092" y="601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1214</xdr:rowOff>
    </xdr:from>
    <xdr:ext cx="469744" cy="259045"/>
    <xdr:sp macro="" textlink="">
      <xdr:nvSpPr>
        <xdr:cNvPr id="160" name="n_2mainValue債務償還比率">
          <a:extLst>
            <a:ext uri="{FF2B5EF4-FFF2-40B4-BE49-F238E27FC236}">
              <a16:creationId xmlns:a16="http://schemas.microsoft.com/office/drawing/2014/main" id="{FBE61CD0-A99B-4F6C-8FE0-6D6CF0B501A3}"/>
            </a:ext>
          </a:extLst>
        </xdr:cNvPr>
        <xdr:cNvSpPr txBox="1"/>
      </xdr:nvSpPr>
      <xdr:spPr>
        <a:xfrm>
          <a:off x="11527232" y="5967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8278</xdr:rowOff>
    </xdr:from>
    <xdr:ext cx="560923" cy="259045"/>
    <xdr:sp macro="" textlink="">
      <xdr:nvSpPr>
        <xdr:cNvPr id="161" name="n_3mainValue債務償還比率">
          <a:extLst>
            <a:ext uri="{FF2B5EF4-FFF2-40B4-BE49-F238E27FC236}">
              <a16:creationId xmlns:a16="http://schemas.microsoft.com/office/drawing/2014/main" id="{CA9A7C81-64BD-438E-A499-D831C0A718DE}"/>
            </a:ext>
          </a:extLst>
        </xdr:cNvPr>
        <xdr:cNvSpPr txBox="1"/>
      </xdr:nvSpPr>
      <xdr:spPr>
        <a:xfrm>
          <a:off x="10826323" y="63100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149266</xdr:rowOff>
    </xdr:from>
    <xdr:ext cx="560923" cy="259045"/>
    <xdr:sp macro="" textlink="">
      <xdr:nvSpPr>
        <xdr:cNvPr id="162" name="n_4mainValue債務償還比率">
          <a:extLst>
            <a:ext uri="{FF2B5EF4-FFF2-40B4-BE49-F238E27FC236}">
              <a16:creationId xmlns:a16="http://schemas.microsoft.com/office/drawing/2014/main" id="{988CC087-AD7E-434B-8645-6B659D3C9ECE}"/>
            </a:ext>
          </a:extLst>
        </xdr:cNvPr>
        <xdr:cNvSpPr txBox="1"/>
      </xdr:nvSpPr>
      <xdr:spPr>
        <a:xfrm>
          <a:off x="10155763" y="661864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3896639F-9144-46A1-BD19-4BD655BFEB3C}"/>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8DFDBCB3-1132-4D6D-A87B-B81FA318F8EA}"/>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6ADA5AD4-F9DF-4BEB-81FC-05A826F751B9}"/>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D5AACE82-AD86-438B-B424-6A77BCD0B36A}"/>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3B376145-92CF-4D5A-ADCE-CC6F99C91CA6}"/>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3CAC13C2-B38E-4728-A451-0FABBBB30802}"/>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16D1B3-76CC-45B6-8C4A-3D2ACE0BB31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98944D0-9B23-4032-9856-48969C26BAA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FF14750-338E-40FE-95FF-0D2EE869CF6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5C8E879-2F0B-4223-873E-B6A258EC588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CB88833-5B47-4AA6-8FBF-39A2C3C3D6EC}"/>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D34AEB8-0780-4C28-9880-BAFB3C99ED2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1AD9B2A-56FB-4268-8946-1D31B6C81AE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4BDE409-1C9C-4677-BFE6-3BD6333262FA}"/>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DF16F9-B4B1-40C5-AE80-EEA25393FF9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5AEC77D-7581-42E3-AE74-59D30515BC6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D95CEFF-42F4-4B8D-8860-669194BEAACC}"/>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CE9F442-7912-47ED-AFA5-54CC9F919001}"/>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BAEB52A-3037-4370-8A74-A07DD47ADE7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FA5923E-EC02-4841-949D-BA0484476D88}"/>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4BF92CC-33CD-42C9-8DC5-4089A512D66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9232337-31FB-495F-A7E3-9E5F8C787F22}"/>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DFAA973-632D-41B0-9CFC-D9C27640285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A4E1C3A-C4CA-4915-AA96-11C289B166E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8743220-4EE8-47FB-972E-C80DF23638F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1260AB9-1C0A-4E11-AD89-034A9F5A7A7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7D4C8DF-FC65-4032-AEB1-F57F83158EBE}"/>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04E2BB3-B948-4270-9886-624A23FCD627}"/>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EB0EC8D-996E-46BE-9BAE-D6E176DAA25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7832576-6526-4C41-A5FD-403569F31AF6}"/>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77702D6-31CD-4490-A0BC-A220C39CCAC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C49EDB5-9B74-432E-9855-03C17DD7207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DD34B6E-BBF5-4470-813C-9533619A0359}"/>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D830FE7-2A13-4186-9404-0B3DA436697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267B493-2D8C-44BE-BA8F-48EEAF9B830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0B51FD4-5C88-4122-8B0F-5EAE08AADA8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3415E54-120A-4FD7-9C13-33C67ECF1BF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0C055CB-8002-4C68-8608-3575160DA37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91385E8-B594-4BB9-8170-91B86183D59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26CC2E4-DD44-41D4-9151-A6F57301FC4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66A34DA-D25E-4BCB-8791-0EA2F01CDBF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32F3E5C-1BE2-4664-BF7B-62237876D8C3}"/>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D247DAA-96D2-4B2D-8132-6E03B5C8A238}"/>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D6491C9-58EB-4470-B273-DB891FBE00C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6FD14D7-A396-4654-A770-ED1CF68E76E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17E1894-F666-425B-980E-B3E7D159FBB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74AEFC6-2E1D-4B16-AF65-9029BECC83CB}"/>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A4D919B-5653-4965-A8F6-FC7682AB281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D4D1DE0-20EC-4780-B2C3-9BACA48C06D6}"/>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F45771E-F5CE-4A19-8003-AA77772E01B7}"/>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A2EA7C6D-8750-42F7-9EE3-68CC9BD294CD}"/>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F58657B-E3BE-46C9-95EF-694DDCE39FF5}"/>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0BDB0FD-9EF5-47E1-80CE-217B0B9ACEE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292396E-8F60-4343-AB5E-7162EFAD9A62}"/>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532E58B-27C0-4AAA-9381-CA62C2E1EFD8}"/>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8713C30-8BA8-4489-9E3E-8E7E0F5F29EA}"/>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4F2D922-95E4-4069-96A7-B8EE7961A735}"/>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C544578-6D4E-4DC9-8110-D5ECA5168514}"/>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B4EC319-DF4B-4F32-A961-6C11F85B269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01CE41E-16D6-486F-A23D-3918F2064BC5}"/>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9B80EA42-BE75-43E4-AAB7-264D6543D3C5}"/>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112395</xdr:rowOff>
    </xdr:from>
    <xdr:to>
      <xdr:col>24</xdr:col>
      <xdr:colOff>62865</xdr:colOff>
      <xdr:row>41</xdr:row>
      <xdr:rowOff>102870</xdr:rowOff>
    </xdr:to>
    <xdr:cxnSp macro="">
      <xdr:nvCxnSpPr>
        <xdr:cNvPr id="57" name="直線コネクタ 56">
          <a:extLst>
            <a:ext uri="{FF2B5EF4-FFF2-40B4-BE49-F238E27FC236}">
              <a16:creationId xmlns:a16="http://schemas.microsoft.com/office/drawing/2014/main" id="{3FF2A2D6-4546-4F6A-8F24-5731AA6B5BB7}"/>
            </a:ext>
          </a:extLst>
        </xdr:cNvPr>
        <xdr:cNvCxnSpPr/>
      </xdr:nvCxnSpPr>
      <xdr:spPr>
        <a:xfrm flipV="1">
          <a:off x="4086225" y="5644515"/>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106697</xdr:rowOff>
    </xdr:from>
    <xdr:ext cx="405111" cy="259045"/>
    <xdr:sp macro="" textlink="">
      <xdr:nvSpPr>
        <xdr:cNvPr id="58" name="【道路】&#10;有形固定資産減価償却率最小値テキスト">
          <a:extLst>
            <a:ext uri="{FF2B5EF4-FFF2-40B4-BE49-F238E27FC236}">
              <a16:creationId xmlns:a16="http://schemas.microsoft.com/office/drawing/2014/main" id="{C86D9DDC-3058-4867-801C-D2D7728116C5}"/>
            </a:ext>
          </a:extLst>
        </xdr:cNvPr>
        <xdr:cNvSpPr txBox="1"/>
      </xdr:nvSpPr>
      <xdr:spPr>
        <a:xfrm>
          <a:off x="4124960"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102870</xdr:rowOff>
    </xdr:from>
    <xdr:to>
      <xdr:col>24</xdr:col>
      <xdr:colOff>152400</xdr:colOff>
      <xdr:row>41</xdr:row>
      <xdr:rowOff>102870</xdr:rowOff>
    </xdr:to>
    <xdr:cxnSp macro="">
      <xdr:nvCxnSpPr>
        <xdr:cNvPr id="59" name="直線コネクタ 58">
          <a:extLst>
            <a:ext uri="{FF2B5EF4-FFF2-40B4-BE49-F238E27FC236}">
              <a16:creationId xmlns:a16="http://schemas.microsoft.com/office/drawing/2014/main" id="{89102534-6708-424E-8DED-908EFCF93674}"/>
            </a:ext>
          </a:extLst>
        </xdr:cNvPr>
        <xdr:cNvCxnSpPr/>
      </xdr:nvCxnSpPr>
      <xdr:spPr>
        <a:xfrm>
          <a:off x="4020820" y="6976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59072</xdr:rowOff>
    </xdr:from>
    <xdr:ext cx="405111" cy="259045"/>
    <xdr:sp macro="" textlink="">
      <xdr:nvSpPr>
        <xdr:cNvPr id="60" name="【道路】&#10;有形固定資産減価償却率最大値テキスト">
          <a:extLst>
            <a:ext uri="{FF2B5EF4-FFF2-40B4-BE49-F238E27FC236}">
              <a16:creationId xmlns:a16="http://schemas.microsoft.com/office/drawing/2014/main" id="{B84FA154-6BBF-4154-B2D2-B429E559D9B9}"/>
            </a:ext>
          </a:extLst>
        </xdr:cNvPr>
        <xdr:cNvSpPr txBox="1"/>
      </xdr:nvSpPr>
      <xdr:spPr>
        <a:xfrm>
          <a:off x="4124960" y="542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112395</xdr:rowOff>
    </xdr:from>
    <xdr:to>
      <xdr:col>24</xdr:col>
      <xdr:colOff>152400</xdr:colOff>
      <xdr:row>33</xdr:row>
      <xdr:rowOff>112395</xdr:rowOff>
    </xdr:to>
    <xdr:cxnSp macro="">
      <xdr:nvCxnSpPr>
        <xdr:cNvPr id="61" name="直線コネクタ 60">
          <a:extLst>
            <a:ext uri="{FF2B5EF4-FFF2-40B4-BE49-F238E27FC236}">
              <a16:creationId xmlns:a16="http://schemas.microsoft.com/office/drawing/2014/main" id="{17B50FAF-637F-4B87-8822-C2B3D1F69005}"/>
            </a:ext>
          </a:extLst>
        </xdr:cNvPr>
        <xdr:cNvCxnSpPr/>
      </xdr:nvCxnSpPr>
      <xdr:spPr>
        <a:xfrm>
          <a:off x="4020820" y="56445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76852</xdr:rowOff>
    </xdr:from>
    <xdr:ext cx="405111" cy="259045"/>
    <xdr:sp macro="" textlink="">
      <xdr:nvSpPr>
        <xdr:cNvPr id="62" name="【道路】&#10;有形固定資産減価償却率平均値テキスト">
          <a:extLst>
            <a:ext uri="{FF2B5EF4-FFF2-40B4-BE49-F238E27FC236}">
              <a16:creationId xmlns:a16="http://schemas.microsoft.com/office/drawing/2014/main" id="{BCB37D85-86D5-4C67-A1B9-71B55051A214}"/>
            </a:ext>
          </a:extLst>
        </xdr:cNvPr>
        <xdr:cNvSpPr txBox="1"/>
      </xdr:nvSpPr>
      <xdr:spPr>
        <a:xfrm>
          <a:off x="4124960" y="62795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53975</xdr:rowOff>
    </xdr:from>
    <xdr:to>
      <xdr:col>24</xdr:col>
      <xdr:colOff>114300</xdr:colOff>
      <xdr:row>38</xdr:row>
      <xdr:rowOff>155575</xdr:rowOff>
    </xdr:to>
    <xdr:sp macro="" textlink="">
      <xdr:nvSpPr>
        <xdr:cNvPr id="63" name="フローチャート: 判断 62">
          <a:extLst>
            <a:ext uri="{FF2B5EF4-FFF2-40B4-BE49-F238E27FC236}">
              <a16:creationId xmlns:a16="http://schemas.microsoft.com/office/drawing/2014/main" id="{164FE5B3-684F-4A2C-A38A-A0B304620ACA}"/>
            </a:ext>
          </a:extLst>
        </xdr:cNvPr>
        <xdr:cNvSpPr/>
      </xdr:nvSpPr>
      <xdr:spPr>
        <a:xfrm>
          <a:off x="403606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57785</xdr:rowOff>
    </xdr:from>
    <xdr:to>
      <xdr:col>20</xdr:col>
      <xdr:colOff>38100</xdr:colOff>
      <xdr:row>38</xdr:row>
      <xdr:rowOff>159385</xdr:rowOff>
    </xdr:to>
    <xdr:sp macro="" textlink="">
      <xdr:nvSpPr>
        <xdr:cNvPr id="64" name="フローチャート: 判断 63">
          <a:extLst>
            <a:ext uri="{FF2B5EF4-FFF2-40B4-BE49-F238E27FC236}">
              <a16:creationId xmlns:a16="http://schemas.microsoft.com/office/drawing/2014/main" id="{1745A1EA-1E87-4042-BDF1-FC41A29635B0}"/>
            </a:ext>
          </a:extLst>
        </xdr:cNvPr>
        <xdr:cNvSpPr/>
      </xdr:nvSpPr>
      <xdr:spPr>
        <a:xfrm>
          <a:off x="3312160" y="64281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31115</xdr:rowOff>
    </xdr:from>
    <xdr:to>
      <xdr:col>15</xdr:col>
      <xdr:colOff>101600</xdr:colOff>
      <xdr:row>38</xdr:row>
      <xdr:rowOff>132715</xdr:rowOff>
    </xdr:to>
    <xdr:sp macro="" textlink="">
      <xdr:nvSpPr>
        <xdr:cNvPr id="65" name="フローチャート: 判断 64">
          <a:extLst>
            <a:ext uri="{FF2B5EF4-FFF2-40B4-BE49-F238E27FC236}">
              <a16:creationId xmlns:a16="http://schemas.microsoft.com/office/drawing/2014/main" id="{FBF04A50-DF76-428D-A769-2D6378BE679F}"/>
            </a:ext>
          </a:extLst>
        </xdr:cNvPr>
        <xdr:cNvSpPr/>
      </xdr:nvSpPr>
      <xdr:spPr>
        <a:xfrm>
          <a:off x="25146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143510</xdr:rowOff>
    </xdr:from>
    <xdr:to>
      <xdr:col>10</xdr:col>
      <xdr:colOff>165100</xdr:colOff>
      <xdr:row>38</xdr:row>
      <xdr:rowOff>73660</xdr:rowOff>
    </xdr:to>
    <xdr:sp macro="" textlink="">
      <xdr:nvSpPr>
        <xdr:cNvPr id="66" name="フローチャート: 判断 65">
          <a:extLst>
            <a:ext uri="{FF2B5EF4-FFF2-40B4-BE49-F238E27FC236}">
              <a16:creationId xmlns:a16="http://schemas.microsoft.com/office/drawing/2014/main" id="{6ADF708D-58AA-49EC-89AD-1AD618BF6A92}"/>
            </a:ext>
          </a:extLst>
        </xdr:cNvPr>
        <xdr:cNvSpPr/>
      </xdr:nvSpPr>
      <xdr:spPr>
        <a:xfrm>
          <a:off x="1739900" y="6346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124460</xdr:rowOff>
    </xdr:from>
    <xdr:to>
      <xdr:col>6</xdr:col>
      <xdr:colOff>38100</xdr:colOff>
      <xdr:row>38</xdr:row>
      <xdr:rowOff>54610</xdr:rowOff>
    </xdr:to>
    <xdr:sp macro="" textlink="">
      <xdr:nvSpPr>
        <xdr:cNvPr id="67" name="フローチャート: 判断 66">
          <a:extLst>
            <a:ext uri="{FF2B5EF4-FFF2-40B4-BE49-F238E27FC236}">
              <a16:creationId xmlns:a16="http://schemas.microsoft.com/office/drawing/2014/main" id="{57228FC2-56DD-45EA-B040-2C893F620DEA}"/>
            </a:ext>
          </a:extLst>
        </xdr:cNvPr>
        <xdr:cNvSpPr/>
      </xdr:nvSpPr>
      <xdr:spPr>
        <a:xfrm>
          <a:off x="965200" y="63271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2D845565-7E5F-4129-82BB-381EEB9053E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9393669-71B0-4A6A-BB9A-D5BC8444BC9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E523AC8-2B3E-4B01-80BB-031CC556EB2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171EDCE-12DC-4A20-8F56-35035FF2ED04}"/>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171A9F3-3720-4281-8DCD-72DDBDF01926}"/>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160655</xdr:rowOff>
    </xdr:from>
    <xdr:to>
      <xdr:col>24</xdr:col>
      <xdr:colOff>114300</xdr:colOff>
      <xdr:row>40</xdr:row>
      <xdr:rowOff>90805</xdr:rowOff>
    </xdr:to>
    <xdr:sp macro="" textlink="">
      <xdr:nvSpPr>
        <xdr:cNvPr id="73" name="楕円 72">
          <a:extLst>
            <a:ext uri="{FF2B5EF4-FFF2-40B4-BE49-F238E27FC236}">
              <a16:creationId xmlns:a16="http://schemas.microsoft.com/office/drawing/2014/main" id="{A1C2B7F6-9C7D-483F-BD7A-E142934217F3}"/>
            </a:ext>
          </a:extLst>
        </xdr:cNvPr>
        <xdr:cNvSpPr/>
      </xdr:nvSpPr>
      <xdr:spPr>
        <a:xfrm>
          <a:off x="4036060" y="66986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139082</xdr:rowOff>
    </xdr:from>
    <xdr:ext cx="405111" cy="259045"/>
    <xdr:sp macro="" textlink="">
      <xdr:nvSpPr>
        <xdr:cNvPr id="74" name="【道路】&#10;有形固定資産減価償却率該当値テキスト">
          <a:extLst>
            <a:ext uri="{FF2B5EF4-FFF2-40B4-BE49-F238E27FC236}">
              <a16:creationId xmlns:a16="http://schemas.microsoft.com/office/drawing/2014/main" id="{F2012AAD-84AB-4E1B-8FA8-196A34B33578}"/>
            </a:ext>
          </a:extLst>
        </xdr:cNvPr>
        <xdr:cNvSpPr txBox="1"/>
      </xdr:nvSpPr>
      <xdr:spPr>
        <a:xfrm>
          <a:off x="4124960"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132080</xdr:rowOff>
    </xdr:from>
    <xdr:to>
      <xdr:col>20</xdr:col>
      <xdr:colOff>38100</xdr:colOff>
      <xdr:row>40</xdr:row>
      <xdr:rowOff>62230</xdr:rowOff>
    </xdr:to>
    <xdr:sp macro="" textlink="">
      <xdr:nvSpPr>
        <xdr:cNvPr id="75" name="楕円 74">
          <a:extLst>
            <a:ext uri="{FF2B5EF4-FFF2-40B4-BE49-F238E27FC236}">
              <a16:creationId xmlns:a16="http://schemas.microsoft.com/office/drawing/2014/main" id="{6EADBD37-F415-42CE-AE47-F3A3CFF59AD6}"/>
            </a:ext>
          </a:extLst>
        </xdr:cNvPr>
        <xdr:cNvSpPr/>
      </xdr:nvSpPr>
      <xdr:spPr>
        <a:xfrm>
          <a:off x="3312160" y="66700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11430</xdr:rowOff>
    </xdr:from>
    <xdr:to>
      <xdr:col>24</xdr:col>
      <xdr:colOff>63500</xdr:colOff>
      <xdr:row>40</xdr:row>
      <xdr:rowOff>40005</xdr:rowOff>
    </xdr:to>
    <xdr:cxnSp macro="">
      <xdr:nvCxnSpPr>
        <xdr:cNvPr id="76" name="直線コネクタ 75">
          <a:extLst>
            <a:ext uri="{FF2B5EF4-FFF2-40B4-BE49-F238E27FC236}">
              <a16:creationId xmlns:a16="http://schemas.microsoft.com/office/drawing/2014/main" id="{ADDCFB55-17B9-46F7-B674-0C171EBB042E}"/>
            </a:ext>
          </a:extLst>
        </xdr:cNvPr>
        <xdr:cNvCxnSpPr/>
      </xdr:nvCxnSpPr>
      <xdr:spPr>
        <a:xfrm>
          <a:off x="3355340" y="6717030"/>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103505</xdr:rowOff>
    </xdr:from>
    <xdr:to>
      <xdr:col>15</xdr:col>
      <xdr:colOff>101600</xdr:colOff>
      <xdr:row>40</xdr:row>
      <xdr:rowOff>33655</xdr:rowOff>
    </xdr:to>
    <xdr:sp macro="" textlink="">
      <xdr:nvSpPr>
        <xdr:cNvPr id="77" name="楕円 76">
          <a:extLst>
            <a:ext uri="{FF2B5EF4-FFF2-40B4-BE49-F238E27FC236}">
              <a16:creationId xmlns:a16="http://schemas.microsoft.com/office/drawing/2014/main" id="{B6B2379D-A94D-45B8-98CE-167FA5E00F5B}"/>
            </a:ext>
          </a:extLst>
        </xdr:cNvPr>
        <xdr:cNvSpPr/>
      </xdr:nvSpPr>
      <xdr:spPr>
        <a:xfrm>
          <a:off x="2514600" y="6641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154305</xdr:rowOff>
    </xdr:from>
    <xdr:to>
      <xdr:col>19</xdr:col>
      <xdr:colOff>177800</xdr:colOff>
      <xdr:row>40</xdr:row>
      <xdr:rowOff>11430</xdr:rowOff>
    </xdr:to>
    <xdr:cxnSp macro="">
      <xdr:nvCxnSpPr>
        <xdr:cNvPr id="78" name="直線コネクタ 77">
          <a:extLst>
            <a:ext uri="{FF2B5EF4-FFF2-40B4-BE49-F238E27FC236}">
              <a16:creationId xmlns:a16="http://schemas.microsoft.com/office/drawing/2014/main" id="{B0342A30-FC1D-493B-993C-46675D735E75}"/>
            </a:ext>
          </a:extLst>
        </xdr:cNvPr>
        <xdr:cNvCxnSpPr/>
      </xdr:nvCxnSpPr>
      <xdr:spPr>
        <a:xfrm>
          <a:off x="2565400" y="6692265"/>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74930</xdr:rowOff>
    </xdr:from>
    <xdr:to>
      <xdr:col>10</xdr:col>
      <xdr:colOff>165100</xdr:colOff>
      <xdr:row>40</xdr:row>
      <xdr:rowOff>5080</xdr:rowOff>
    </xdr:to>
    <xdr:sp macro="" textlink="">
      <xdr:nvSpPr>
        <xdr:cNvPr id="79" name="楕円 78">
          <a:extLst>
            <a:ext uri="{FF2B5EF4-FFF2-40B4-BE49-F238E27FC236}">
              <a16:creationId xmlns:a16="http://schemas.microsoft.com/office/drawing/2014/main" id="{3796F7BB-3AE7-41AA-A4E1-326A9EAFE539}"/>
            </a:ext>
          </a:extLst>
        </xdr:cNvPr>
        <xdr:cNvSpPr/>
      </xdr:nvSpPr>
      <xdr:spPr>
        <a:xfrm>
          <a:off x="1739900" y="6612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125730</xdr:rowOff>
    </xdr:from>
    <xdr:to>
      <xdr:col>15</xdr:col>
      <xdr:colOff>50800</xdr:colOff>
      <xdr:row>39</xdr:row>
      <xdr:rowOff>154305</xdr:rowOff>
    </xdr:to>
    <xdr:cxnSp macro="">
      <xdr:nvCxnSpPr>
        <xdr:cNvPr id="80" name="直線コネクタ 79">
          <a:extLst>
            <a:ext uri="{FF2B5EF4-FFF2-40B4-BE49-F238E27FC236}">
              <a16:creationId xmlns:a16="http://schemas.microsoft.com/office/drawing/2014/main" id="{C504274A-7A98-4F46-8928-16DD5A37E1C7}"/>
            </a:ext>
          </a:extLst>
        </xdr:cNvPr>
        <xdr:cNvCxnSpPr/>
      </xdr:nvCxnSpPr>
      <xdr:spPr>
        <a:xfrm>
          <a:off x="1790700" y="6663690"/>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44450</xdr:rowOff>
    </xdr:from>
    <xdr:to>
      <xdr:col>6</xdr:col>
      <xdr:colOff>38100</xdr:colOff>
      <xdr:row>39</xdr:row>
      <xdr:rowOff>146050</xdr:rowOff>
    </xdr:to>
    <xdr:sp macro="" textlink="">
      <xdr:nvSpPr>
        <xdr:cNvPr id="81" name="楕円 80">
          <a:extLst>
            <a:ext uri="{FF2B5EF4-FFF2-40B4-BE49-F238E27FC236}">
              <a16:creationId xmlns:a16="http://schemas.microsoft.com/office/drawing/2014/main" id="{AEF8225B-AC30-4E22-9EF9-BA22832F4615}"/>
            </a:ext>
          </a:extLst>
        </xdr:cNvPr>
        <xdr:cNvSpPr/>
      </xdr:nvSpPr>
      <xdr:spPr>
        <a:xfrm>
          <a:off x="965200" y="65824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95250</xdr:rowOff>
    </xdr:from>
    <xdr:to>
      <xdr:col>10</xdr:col>
      <xdr:colOff>114300</xdr:colOff>
      <xdr:row>39</xdr:row>
      <xdr:rowOff>125730</xdr:rowOff>
    </xdr:to>
    <xdr:cxnSp macro="">
      <xdr:nvCxnSpPr>
        <xdr:cNvPr id="82" name="直線コネクタ 81">
          <a:extLst>
            <a:ext uri="{FF2B5EF4-FFF2-40B4-BE49-F238E27FC236}">
              <a16:creationId xmlns:a16="http://schemas.microsoft.com/office/drawing/2014/main" id="{A2BD6CFC-A6CF-4907-8904-DA54760928AF}"/>
            </a:ext>
          </a:extLst>
        </xdr:cNvPr>
        <xdr:cNvCxnSpPr/>
      </xdr:nvCxnSpPr>
      <xdr:spPr>
        <a:xfrm>
          <a:off x="1008380" y="663321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4462</xdr:rowOff>
    </xdr:from>
    <xdr:ext cx="405111" cy="259045"/>
    <xdr:sp macro="" textlink="">
      <xdr:nvSpPr>
        <xdr:cNvPr id="83" name="n_1aveValue【道路】&#10;有形固定資産減価償却率">
          <a:extLst>
            <a:ext uri="{FF2B5EF4-FFF2-40B4-BE49-F238E27FC236}">
              <a16:creationId xmlns:a16="http://schemas.microsoft.com/office/drawing/2014/main" id="{D4D928DC-B80E-48E4-B867-25AF69FC1B0F}"/>
            </a:ext>
          </a:extLst>
        </xdr:cNvPr>
        <xdr:cNvSpPr txBox="1"/>
      </xdr:nvSpPr>
      <xdr:spPr>
        <a:xfrm>
          <a:off x="317056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149242</xdr:rowOff>
    </xdr:from>
    <xdr:ext cx="405111" cy="259045"/>
    <xdr:sp macro="" textlink="">
      <xdr:nvSpPr>
        <xdr:cNvPr id="84" name="n_2aveValue【道路】&#10;有形固定資産減価償却率">
          <a:extLst>
            <a:ext uri="{FF2B5EF4-FFF2-40B4-BE49-F238E27FC236}">
              <a16:creationId xmlns:a16="http://schemas.microsoft.com/office/drawing/2014/main" id="{9D62E811-E012-4F02-BE0B-B605EF726CD0}"/>
            </a:ext>
          </a:extLst>
        </xdr:cNvPr>
        <xdr:cNvSpPr txBox="1"/>
      </xdr:nvSpPr>
      <xdr:spPr>
        <a:xfrm>
          <a:off x="238570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90187</xdr:rowOff>
    </xdr:from>
    <xdr:ext cx="405111" cy="259045"/>
    <xdr:sp macro="" textlink="">
      <xdr:nvSpPr>
        <xdr:cNvPr id="85" name="n_3aveValue【道路】&#10;有形固定資産減価償却率">
          <a:extLst>
            <a:ext uri="{FF2B5EF4-FFF2-40B4-BE49-F238E27FC236}">
              <a16:creationId xmlns:a16="http://schemas.microsoft.com/office/drawing/2014/main" id="{117C3EC9-70D0-4763-9F18-7FBC8CC1E3ED}"/>
            </a:ext>
          </a:extLst>
        </xdr:cNvPr>
        <xdr:cNvSpPr txBox="1"/>
      </xdr:nvSpPr>
      <xdr:spPr>
        <a:xfrm>
          <a:off x="1611004" y="612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71137</xdr:rowOff>
    </xdr:from>
    <xdr:ext cx="405111" cy="259045"/>
    <xdr:sp macro="" textlink="">
      <xdr:nvSpPr>
        <xdr:cNvPr id="86" name="n_4aveValue【道路】&#10;有形固定資産減価償却率">
          <a:extLst>
            <a:ext uri="{FF2B5EF4-FFF2-40B4-BE49-F238E27FC236}">
              <a16:creationId xmlns:a16="http://schemas.microsoft.com/office/drawing/2014/main" id="{8194B8F4-BEB7-4D51-9596-DECAEA8041E9}"/>
            </a:ext>
          </a:extLst>
        </xdr:cNvPr>
        <xdr:cNvSpPr txBox="1"/>
      </xdr:nvSpPr>
      <xdr:spPr>
        <a:xfrm>
          <a:off x="83630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53357</xdr:rowOff>
    </xdr:from>
    <xdr:ext cx="405111" cy="259045"/>
    <xdr:sp macro="" textlink="">
      <xdr:nvSpPr>
        <xdr:cNvPr id="87" name="n_1mainValue【道路】&#10;有形固定資産減価償却率">
          <a:extLst>
            <a:ext uri="{FF2B5EF4-FFF2-40B4-BE49-F238E27FC236}">
              <a16:creationId xmlns:a16="http://schemas.microsoft.com/office/drawing/2014/main" id="{B6705FEC-07ED-45C4-B11E-EF97162D9F24}"/>
            </a:ext>
          </a:extLst>
        </xdr:cNvPr>
        <xdr:cNvSpPr txBox="1"/>
      </xdr:nvSpPr>
      <xdr:spPr>
        <a:xfrm>
          <a:off x="317056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24782</xdr:rowOff>
    </xdr:from>
    <xdr:ext cx="405111" cy="259045"/>
    <xdr:sp macro="" textlink="">
      <xdr:nvSpPr>
        <xdr:cNvPr id="88" name="n_2mainValue【道路】&#10;有形固定資産減価償却率">
          <a:extLst>
            <a:ext uri="{FF2B5EF4-FFF2-40B4-BE49-F238E27FC236}">
              <a16:creationId xmlns:a16="http://schemas.microsoft.com/office/drawing/2014/main" id="{B3D2389D-2CDE-4276-B8F1-48139B66BA22}"/>
            </a:ext>
          </a:extLst>
        </xdr:cNvPr>
        <xdr:cNvSpPr txBox="1"/>
      </xdr:nvSpPr>
      <xdr:spPr>
        <a:xfrm>
          <a:off x="2385704"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167657</xdr:rowOff>
    </xdr:from>
    <xdr:ext cx="405111" cy="259045"/>
    <xdr:sp macro="" textlink="">
      <xdr:nvSpPr>
        <xdr:cNvPr id="89" name="n_3mainValue【道路】&#10;有形固定資産減価償却率">
          <a:extLst>
            <a:ext uri="{FF2B5EF4-FFF2-40B4-BE49-F238E27FC236}">
              <a16:creationId xmlns:a16="http://schemas.microsoft.com/office/drawing/2014/main" id="{2031880D-84C8-419A-B659-5008DAD0422D}"/>
            </a:ext>
          </a:extLst>
        </xdr:cNvPr>
        <xdr:cNvSpPr txBox="1"/>
      </xdr:nvSpPr>
      <xdr:spPr>
        <a:xfrm>
          <a:off x="1611004"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137177</xdr:rowOff>
    </xdr:from>
    <xdr:ext cx="405111" cy="259045"/>
    <xdr:sp macro="" textlink="">
      <xdr:nvSpPr>
        <xdr:cNvPr id="90" name="n_4mainValue【道路】&#10;有形固定資産減価償却率">
          <a:extLst>
            <a:ext uri="{FF2B5EF4-FFF2-40B4-BE49-F238E27FC236}">
              <a16:creationId xmlns:a16="http://schemas.microsoft.com/office/drawing/2014/main" id="{37C67E1C-52AB-453F-847F-1A0EFB191C14}"/>
            </a:ext>
          </a:extLst>
        </xdr:cNvPr>
        <xdr:cNvSpPr txBox="1"/>
      </xdr:nvSpPr>
      <xdr:spPr>
        <a:xfrm>
          <a:off x="836304" y="667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E14A786-FCC3-4676-BD87-651F106D22B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57CC266-4731-4D4D-A87F-982E6E88D065}"/>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9A35937-8B65-4D83-BEF9-647E5D738989}"/>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61736FA-A82E-4C03-90C3-EF139DFDEB0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76A465A-0389-479B-A3ED-95C9033DEC4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289ED914-4CAD-45D2-83A4-D28E9AEE274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B05F5E8-8903-40C3-A02F-3474A324BB9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BF5D0ED-35D8-44AF-8275-6431A30F7F5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33049F6-C1D6-424A-9CD2-52D930C4357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7D0A1773-D470-4E9C-A7B3-F921453F640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C7D46A7E-F6E8-496F-8F0B-8F6D9F1AD94E}"/>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19BE5D77-18BC-47E8-B6A0-5CC7BFB69C0E}"/>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41E697EC-F54B-4A78-800D-7D3689AB0703}"/>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138084</xdr:rowOff>
    </xdr:from>
    <xdr:ext cx="595419" cy="259045"/>
    <xdr:sp macro="" textlink="">
      <xdr:nvSpPr>
        <xdr:cNvPr id="104" name="テキスト ボックス 103">
          <a:extLst>
            <a:ext uri="{FF2B5EF4-FFF2-40B4-BE49-F238E27FC236}">
              <a16:creationId xmlns:a16="http://schemas.microsoft.com/office/drawing/2014/main" id="{DCAC5155-1EC8-4F07-B67D-5CA33FD25F78}"/>
            </a:ext>
          </a:extLst>
        </xdr:cNvPr>
        <xdr:cNvSpPr txBox="1"/>
      </xdr:nvSpPr>
      <xdr:spPr>
        <a:xfrm>
          <a:off x="529992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AFE5F6D-6F86-42C6-8C7C-AF6744C7BC9F}"/>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154412</xdr:rowOff>
    </xdr:from>
    <xdr:ext cx="595419" cy="259045"/>
    <xdr:sp macro="" textlink="">
      <xdr:nvSpPr>
        <xdr:cNvPr id="106" name="テキスト ボックス 105">
          <a:extLst>
            <a:ext uri="{FF2B5EF4-FFF2-40B4-BE49-F238E27FC236}">
              <a16:creationId xmlns:a16="http://schemas.microsoft.com/office/drawing/2014/main" id="{F692A363-649C-421B-96C6-E070CBFB27F1}"/>
            </a:ext>
          </a:extLst>
        </xdr:cNvPr>
        <xdr:cNvSpPr txBox="1"/>
      </xdr:nvSpPr>
      <xdr:spPr>
        <a:xfrm>
          <a:off x="529992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FDF2DCF6-ACAD-4A57-96A7-3995ACB501F4}"/>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170741</xdr:rowOff>
    </xdr:from>
    <xdr:ext cx="595419" cy="259045"/>
    <xdr:sp macro="" textlink="">
      <xdr:nvSpPr>
        <xdr:cNvPr id="108" name="テキスト ボックス 107">
          <a:extLst>
            <a:ext uri="{FF2B5EF4-FFF2-40B4-BE49-F238E27FC236}">
              <a16:creationId xmlns:a16="http://schemas.microsoft.com/office/drawing/2014/main" id="{3F7E7DA8-4CEE-4979-A4C9-18C26674D2D8}"/>
            </a:ext>
          </a:extLst>
        </xdr:cNvPr>
        <xdr:cNvSpPr txBox="1"/>
      </xdr:nvSpPr>
      <xdr:spPr>
        <a:xfrm>
          <a:off x="529992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4A8DD7FC-9123-4373-9508-5CDECE98FC6B}"/>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C49FD15F-0C2A-47C3-B31B-8D656A396B10}"/>
            </a:ext>
          </a:extLst>
        </xdr:cNvPr>
        <xdr:cNvSpPr txBox="1"/>
      </xdr:nvSpPr>
      <xdr:spPr>
        <a:xfrm>
          <a:off x="529992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43F72D51-CB0F-4BC2-8FD3-1DD495FECC74}"/>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31949</xdr:rowOff>
    </xdr:from>
    <xdr:ext cx="685572" cy="259045"/>
    <xdr:sp macro="" textlink="">
      <xdr:nvSpPr>
        <xdr:cNvPr id="112" name="テキスト ボックス 111">
          <a:extLst>
            <a:ext uri="{FF2B5EF4-FFF2-40B4-BE49-F238E27FC236}">
              <a16:creationId xmlns:a16="http://schemas.microsoft.com/office/drawing/2014/main" id="{63B4E14A-D9F9-45C0-A817-9ADC6D992334}"/>
            </a:ext>
          </a:extLst>
        </xdr:cNvPr>
        <xdr:cNvSpPr txBox="1"/>
      </xdr:nvSpPr>
      <xdr:spPr>
        <a:xfrm>
          <a:off x="5209768" y="539642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D3996738-DC16-4571-947C-F4F71E9D6C8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4" name="テキスト ボックス 113">
          <a:extLst>
            <a:ext uri="{FF2B5EF4-FFF2-40B4-BE49-F238E27FC236}">
              <a16:creationId xmlns:a16="http://schemas.microsoft.com/office/drawing/2014/main" id="{77E8B643-32EA-4269-989F-89440CC63956}"/>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43E41922-7C07-4FD7-80B1-2357F4C57D3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35671</xdr:rowOff>
    </xdr:from>
    <xdr:to>
      <xdr:col>54</xdr:col>
      <xdr:colOff>189865</xdr:colOff>
      <xdr:row>42</xdr:row>
      <xdr:rowOff>87813</xdr:rowOff>
    </xdr:to>
    <xdr:cxnSp macro="">
      <xdr:nvCxnSpPr>
        <xdr:cNvPr id="116" name="直線コネクタ 115">
          <a:extLst>
            <a:ext uri="{FF2B5EF4-FFF2-40B4-BE49-F238E27FC236}">
              <a16:creationId xmlns:a16="http://schemas.microsoft.com/office/drawing/2014/main" id="{1C7A3780-58AF-4A94-AD54-06D194C0CCF4}"/>
            </a:ext>
          </a:extLst>
        </xdr:cNvPr>
        <xdr:cNvCxnSpPr/>
      </xdr:nvCxnSpPr>
      <xdr:spPr>
        <a:xfrm flipV="1">
          <a:off x="9219565" y="5567791"/>
          <a:ext cx="0" cy="1560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91640</xdr:rowOff>
    </xdr:from>
    <xdr:ext cx="469744" cy="259045"/>
    <xdr:sp macro="" textlink="">
      <xdr:nvSpPr>
        <xdr:cNvPr id="117" name="【道路】&#10;一人当たり延長最小値テキスト">
          <a:extLst>
            <a:ext uri="{FF2B5EF4-FFF2-40B4-BE49-F238E27FC236}">
              <a16:creationId xmlns:a16="http://schemas.microsoft.com/office/drawing/2014/main" id="{5649D345-C0DE-40E6-9F1E-5EA77BF8393B}"/>
            </a:ext>
          </a:extLst>
        </xdr:cNvPr>
        <xdr:cNvSpPr txBox="1"/>
      </xdr:nvSpPr>
      <xdr:spPr>
        <a:xfrm>
          <a:off x="9258300" y="713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87813</xdr:rowOff>
    </xdr:from>
    <xdr:to>
      <xdr:col>55</xdr:col>
      <xdr:colOff>88900</xdr:colOff>
      <xdr:row>42</xdr:row>
      <xdr:rowOff>87813</xdr:rowOff>
    </xdr:to>
    <xdr:cxnSp macro="">
      <xdr:nvCxnSpPr>
        <xdr:cNvPr id="118" name="直線コネクタ 117">
          <a:extLst>
            <a:ext uri="{FF2B5EF4-FFF2-40B4-BE49-F238E27FC236}">
              <a16:creationId xmlns:a16="http://schemas.microsoft.com/office/drawing/2014/main" id="{812BB20C-D068-4CDA-AF84-A86C4AFB680E}"/>
            </a:ext>
          </a:extLst>
        </xdr:cNvPr>
        <xdr:cNvCxnSpPr/>
      </xdr:nvCxnSpPr>
      <xdr:spPr>
        <a:xfrm>
          <a:off x="9154160" y="71286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153798</xdr:rowOff>
    </xdr:from>
    <xdr:ext cx="599010" cy="259045"/>
    <xdr:sp macro="" textlink="">
      <xdr:nvSpPr>
        <xdr:cNvPr id="119" name="【道路】&#10;一人当たり延長最大値テキスト">
          <a:extLst>
            <a:ext uri="{FF2B5EF4-FFF2-40B4-BE49-F238E27FC236}">
              <a16:creationId xmlns:a16="http://schemas.microsoft.com/office/drawing/2014/main" id="{B8A2112D-D631-4E21-9375-AA40C8446105}"/>
            </a:ext>
          </a:extLst>
        </xdr:cNvPr>
        <xdr:cNvSpPr txBox="1"/>
      </xdr:nvSpPr>
      <xdr:spPr>
        <a:xfrm>
          <a:off x="9258300" y="5350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35671</xdr:rowOff>
    </xdr:from>
    <xdr:to>
      <xdr:col>55</xdr:col>
      <xdr:colOff>88900</xdr:colOff>
      <xdr:row>33</xdr:row>
      <xdr:rowOff>35671</xdr:rowOff>
    </xdr:to>
    <xdr:cxnSp macro="">
      <xdr:nvCxnSpPr>
        <xdr:cNvPr id="120" name="直線コネクタ 119">
          <a:extLst>
            <a:ext uri="{FF2B5EF4-FFF2-40B4-BE49-F238E27FC236}">
              <a16:creationId xmlns:a16="http://schemas.microsoft.com/office/drawing/2014/main" id="{F8778E2C-1084-4C0F-A26C-7873C8F512F6}"/>
            </a:ext>
          </a:extLst>
        </xdr:cNvPr>
        <xdr:cNvCxnSpPr/>
      </xdr:nvCxnSpPr>
      <xdr:spPr>
        <a:xfrm>
          <a:off x="9154160" y="55677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4681</xdr:rowOff>
    </xdr:from>
    <xdr:ext cx="534377" cy="259045"/>
    <xdr:sp macro="" textlink="">
      <xdr:nvSpPr>
        <xdr:cNvPr id="121" name="【道路】&#10;一人当たり延長平均値テキスト">
          <a:extLst>
            <a:ext uri="{FF2B5EF4-FFF2-40B4-BE49-F238E27FC236}">
              <a16:creationId xmlns:a16="http://schemas.microsoft.com/office/drawing/2014/main" id="{6FBF8035-6961-4C49-9DE1-4DF46CB73B0F}"/>
            </a:ext>
          </a:extLst>
        </xdr:cNvPr>
        <xdr:cNvSpPr txBox="1"/>
      </xdr:nvSpPr>
      <xdr:spPr>
        <a:xfrm>
          <a:off x="9258300" y="6877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153254</xdr:rowOff>
    </xdr:from>
    <xdr:to>
      <xdr:col>55</xdr:col>
      <xdr:colOff>50800</xdr:colOff>
      <xdr:row>42</xdr:row>
      <xdr:rowOff>83404</xdr:rowOff>
    </xdr:to>
    <xdr:sp macro="" textlink="">
      <xdr:nvSpPr>
        <xdr:cNvPr id="122" name="フローチャート: 判断 121">
          <a:extLst>
            <a:ext uri="{FF2B5EF4-FFF2-40B4-BE49-F238E27FC236}">
              <a16:creationId xmlns:a16="http://schemas.microsoft.com/office/drawing/2014/main" id="{AF7C0459-3633-4841-88D2-D501FF482750}"/>
            </a:ext>
          </a:extLst>
        </xdr:cNvPr>
        <xdr:cNvSpPr/>
      </xdr:nvSpPr>
      <xdr:spPr>
        <a:xfrm>
          <a:off x="9192260" y="70264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137187</xdr:rowOff>
    </xdr:from>
    <xdr:to>
      <xdr:col>50</xdr:col>
      <xdr:colOff>165100</xdr:colOff>
      <xdr:row>42</xdr:row>
      <xdr:rowOff>67337</xdr:rowOff>
    </xdr:to>
    <xdr:sp macro="" textlink="">
      <xdr:nvSpPr>
        <xdr:cNvPr id="123" name="フローチャート: 判断 122">
          <a:extLst>
            <a:ext uri="{FF2B5EF4-FFF2-40B4-BE49-F238E27FC236}">
              <a16:creationId xmlns:a16="http://schemas.microsoft.com/office/drawing/2014/main" id="{3F7E7F62-2FFC-457B-83AC-DFD0B755C890}"/>
            </a:ext>
          </a:extLst>
        </xdr:cNvPr>
        <xdr:cNvSpPr/>
      </xdr:nvSpPr>
      <xdr:spPr>
        <a:xfrm>
          <a:off x="8445500" y="7010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137603</xdr:rowOff>
    </xdr:from>
    <xdr:to>
      <xdr:col>46</xdr:col>
      <xdr:colOff>38100</xdr:colOff>
      <xdr:row>42</xdr:row>
      <xdr:rowOff>67753</xdr:rowOff>
    </xdr:to>
    <xdr:sp macro="" textlink="">
      <xdr:nvSpPr>
        <xdr:cNvPr id="124" name="フローチャート: 判断 123">
          <a:extLst>
            <a:ext uri="{FF2B5EF4-FFF2-40B4-BE49-F238E27FC236}">
              <a16:creationId xmlns:a16="http://schemas.microsoft.com/office/drawing/2014/main" id="{4DC70767-68AC-44D9-ADD2-CFF7494B94ED}"/>
            </a:ext>
          </a:extLst>
        </xdr:cNvPr>
        <xdr:cNvSpPr/>
      </xdr:nvSpPr>
      <xdr:spPr>
        <a:xfrm>
          <a:off x="7670800" y="70108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132476</xdr:rowOff>
    </xdr:from>
    <xdr:to>
      <xdr:col>41</xdr:col>
      <xdr:colOff>101600</xdr:colOff>
      <xdr:row>42</xdr:row>
      <xdr:rowOff>62626</xdr:rowOff>
    </xdr:to>
    <xdr:sp macro="" textlink="">
      <xdr:nvSpPr>
        <xdr:cNvPr id="125" name="フローチャート: 判断 124">
          <a:extLst>
            <a:ext uri="{FF2B5EF4-FFF2-40B4-BE49-F238E27FC236}">
              <a16:creationId xmlns:a16="http://schemas.microsoft.com/office/drawing/2014/main" id="{5AEF2844-83CB-44EC-8C9C-9C037489C819}"/>
            </a:ext>
          </a:extLst>
        </xdr:cNvPr>
        <xdr:cNvSpPr/>
      </xdr:nvSpPr>
      <xdr:spPr>
        <a:xfrm>
          <a:off x="6873240" y="70057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139527</xdr:rowOff>
    </xdr:from>
    <xdr:to>
      <xdr:col>36</xdr:col>
      <xdr:colOff>165100</xdr:colOff>
      <xdr:row>42</xdr:row>
      <xdr:rowOff>69677</xdr:rowOff>
    </xdr:to>
    <xdr:sp macro="" textlink="">
      <xdr:nvSpPr>
        <xdr:cNvPr id="126" name="フローチャート: 判断 125">
          <a:extLst>
            <a:ext uri="{FF2B5EF4-FFF2-40B4-BE49-F238E27FC236}">
              <a16:creationId xmlns:a16="http://schemas.microsoft.com/office/drawing/2014/main" id="{32014297-90D4-4EF7-B627-AAD6FDDE6F66}"/>
            </a:ext>
          </a:extLst>
        </xdr:cNvPr>
        <xdr:cNvSpPr/>
      </xdr:nvSpPr>
      <xdr:spPr>
        <a:xfrm>
          <a:off x="6098540" y="70127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9239947-BC82-44BC-AD2D-0B2A80F34308}"/>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BB3E20E-E6EE-4EAE-A78A-FC1B4F013881}"/>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152078B-DF40-4474-B473-66424A09FAC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F44ABCE-3382-4459-8175-1506D4842C5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7E637400-B1CF-4D58-9091-77609AEC32DE}"/>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42</xdr:row>
      <xdr:rowOff>36642</xdr:rowOff>
    </xdr:from>
    <xdr:to>
      <xdr:col>55</xdr:col>
      <xdr:colOff>50800</xdr:colOff>
      <xdr:row>42</xdr:row>
      <xdr:rowOff>138242</xdr:rowOff>
    </xdr:to>
    <xdr:sp macro="" textlink="">
      <xdr:nvSpPr>
        <xdr:cNvPr id="132" name="楕円 131">
          <a:extLst>
            <a:ext uri="{FF2B5EF4-FFF2-40B4-BE49-F238E27FC236}">
              <a16:creationId xmlns:a16="http://schemas.microsoft.com/office/drawing/2014/main" id="{6FDA1289-92A8-4AEF-B4D9-D00BFF0BF361}"/>
            </a:ext>
          </a:extLst>
        </xdr:cNvPr>
        <xdr:cNvSpPr/>
      </xdr:nvSpPr>
      <xdr:spPr>
        <a:xfrm>
          <a:off x="9192260" y="70775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131681</xdr:rowOff>
    </xdr:from>
    <xdr:ext cx="469744" cy="259045"/>
    <xdr:sp macro="" textlink="">
      <xdr:nvSpPr>
        <xdr:cNvPr id="133" name="【道路】&#10;一人当たり延長該当値テキスト">
          <a:extLst>
            <a:ext uri="{FF2B5EF4-FFF2-40B4-BE49-F238E27FC236}">
              <a16:creationId xmlns:a16="http://schemas.microsoft.com/office/drawing/2014/main" id="{92423412-2016-4035-AC24-84E21621BBB1}"/>
            </a:ext>
          </a:extLst>
        </xdr:cNvPr>
        <xdr:cNvSpPr txBox="1"/>
      </xdr:nvSpPr>
      <xdr:spPr>
        <a:xfrm>
          <a:off x="9258300" y="700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42</xdr:row>
      <xdr:rowOff>36673</xdr:rowOff>
    </xdr:from>
    <xdr:to>
      <xdr:col>50</xdr:col>
      <xdr:colOff>165100</xdr:colOff>
      <xdr:row>42</xdr:row>
      <xdr:rowOff>138273</xdr:rowOff>
    </xdr:to>
    <xdr:sp macro="" textlink="">
      <xdr:nvSpPr>
        <xdr:cNvPr id="134" name="楕円 133">
          <a:extLst>
            <a:ext uri="{FF2B5EF4-FFF2-40B4-BE49-F238E27FC236}">
              <a16:creationId xmlns:a16="http://schemas.microsoft.com/office/drawing/2014/main" id="{818D9C92-95C8-4105-BF26-6DA71151481C}"/>
            </a:ext>
          </a:extLst>
        </xdr:cNvPr>
        <xdr:cNvSpPr/>
      </xdr:nvSpPr>
      <xdr:spPr>
        <a:xfrm>
          <a:off x="8445500" y="707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87442</xdr:rowOff>
    </xdr:from>
    <xdr:to>
      <xdr:col>55</xdr:col>
      <xdr:colOff>0</xdr:colOff>
      <xdr:row>42</xdr:row>
      <xdr:rowOff>87473</xdr:rowOff>
    </xdr:to>
    <xdr:cxnSp macro="">
      <xdr:nvCxnSpPr>
        <xdr:cNvPr id="135" name="直線コネクタ 134">
          <a:extLst>
            <a:ext uri="{FF2B5EF4-FFF2-40B4-BE49-F238E27FC236}">
              <a16:creationId xmlns:a16="http://schemas.microsoft.com/office/drawing/2014/main" id="{A2168E42-3097-4C97-A95B-E6DC6C4F289F}"/>
            </a:ext>
          </a:extLst>
        </xdr:cNvPr>
        <xdr:cNvCxnSpPr/>
      </xdr:nvCxnSpPr>
      <xdr:spPr>
        <a:xfrm flipV="1">
          <a:off x="8496300" y="7128322"/>
          <a:ext cx="723900" cy="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42</xdr:row>
      <xdr:rowOff>36709</xdr:rowOff>
    </xdr:from>
    <xdr:to>
      <xdr:col>46</xdr:col>
      <xdr:colOff>38100</xdr:colOff>
      <xdr:row>42</xdr:row>
      <xdr:rowOff>138309</xdr:rowOff>
    </xdr:to>
    <xdr:sp macro="" textlink="">
      <xdr:nvSpPr>
        <xdr:cNvPr id="136" name="楕円 135">
          <a:extLst>
            <a:ext uri="{FF2B5EF4-FFF2-40B4-BE49-F238E27FC236}">
              <a16:creationId xmlns:a16="http://schemas.microsoft.com/office/drawing/2014/main" id="{C390C1AD-E89E-41CC-8871-D6DA288324B1}"/>
            </a:ext>
          </a:extLst>
        </xdr:cNvPr>
        <xdr:cNvSpPr/>
      </xdr:nvSpPr>
      <xdr:spPr>
        <a:xfrm>
          <a:off x="7670800" y="70775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87473</xdr:rowOff>
    </xdr:from>
    <xdr:to>
      <xdr:col>50</xdr:col>
      <xdr:colOff>114300</xdr:colOff>
      <xdr:row>42</xdr:row>
      <xdr:rowOff>87509</xdr:rowOff>
    </xdr:to>
    <xdr:cxnSp macro="">
      <xdr:nvCxnSpPr>
        <xdr:cNvPr id="137" name="直線コネクタ 136">
          <a:extLst>
            <a:ext uri="{FF2B5EF4-FFF2-40B4-BE49-F238E27FC236}">
              <a16:creationId xmlns:a16="http://schemas.microsoft.com/office/drawing/2014/main" id="{094175EE-5BC0-4451-9627-E4F8B817588C}"/>
            </a:ext>
          </a:extLst>
        </xdr:cNvPr>
        <xdr:cNvCxnSpPr/>
      </xdr:nvCxnSpPr>
      <xdr:spPr>
        <a:xfrm flipV="1">
          <a:off x="7713980" y="7128353"/>
          <a:ext cx="782320" cy="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42</xdr:row>
      <xdr:rowOff>36750</xdr:rowOff>
    </xdr:from>
    <xdr:to>
      <xdr:col>41</xdr:col>
      <xdr:colOff>101600</xdr:colOff>
      <xdr:row>42</xdr:row>
      <xdr:rowOff>138350</xdr:rowOff>
    </xdr:to>
    <xdr:sp macro="" textlink="">
      <xdr:nvSpPr>
        <xdr:cNvPr id="138" name="楕円 137">
          <a:extLst>
            <a:ext uri="{FF2B5EF4-FFF2-40B4-BE49-F238E27FC236}">
              <a16:creationId xmlns:a16="http://schemas.microsoft.com/office/drawing/2014/main" id="{618AC204-0F49-4E99-9192-C59C6C7E2D4F}"/>
            </a:ext>
          </a:extLst>
        </xdr:cNvPr>
        <xdr:cNvSpPr/>
      </xdr:nvSpPr>
      <xdr:spPr>
        <a:xfrm>
          <a:off x="6873240" y="707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87509</xdr:rowOff>
    </xdr:from>
    <xdr:to>
      <xdr:col>45</xdr:col>
      <xdr:colOff>177800</xdr:colOff>
      <xdr:row>42</xdr:row>
      <xdr:rowOff>87550</xdr:rowOff>
    </xdr:to>
    <xdr:cxnSp macro="">
      <xdr:nvCxnSpPr>
        <xdr:cNvPr id="139" name="直線コネクタ 138">
          <a:extLst>
            <a:ext uri="{FF2B5EF4-FFF2-40B4-BE49-F238E27FC236}">
              <a16:creationId xmlns:a16="http://schemas.microsoft.com/office/drawing/2014/main" id="{4BA7D103-1FFF-4F48-9FC2-79723BBFA998}"/>
            </a:ext>
          </a:extLst>
        </xdr:cNvPr>
        <xdr:cNvCxnSpPr/>
      </xdr:nvCxnSpPr>
      <xdr:spPr>
        <a:xfrm flipV="1">
          <a:off x="6924040" y="7128389"/>
          <a:ext cx="789940" cy="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42</xdr:row>
      <xdr:rowOff>36802</xdr:rowOff>
    </xdr:from>
    <xdr:to>
      <xdr:col>36</xdr:col>
      <xdr:colOff>165100</xdr:colOff>
      <xdr:row>42</xdr:row>
      <xdr:rowOff>138402</xdr:rowOff>
    </xdr:to>
    <xdr:sp macro="" textlink="">
      <xdr:nvSpPr>
        <xdr:cNvPr id="140" name="楕円 139">
          <a:extLst>
            <a:ext uri="{FF2B5EF4-FFF2-40B4-BE49-F238E27FC236}">
              <a16:creationId xmlns:a16="http://schemas.microsoft.com/office/drawing/2014/main" id="{F4AFA93D-4DD3-4607-B2A8-FA526EF984B7}"/>
            </a:ext>
          </a:extLst>
        </xdr:cNvPr>
        <xdr:cNvSpPr/>
      </xdr:nvSpPr>
      <xdr:spPr>
        <a:xfrm>
          <a:off x="6098540" y="707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87550</xdr:rowOff>
    </xdr:from>
    <xdr:to>
      <xdr:col>41</xdr:col>
      <xdr:colOff>50800</xdr:colOff>
      <xdr:row>42</xdr:row>
      <xdr:rowOff>87602</xdr:rowOff>
    </xdr:to>
    <xdr:cxnSp macro="">
      <xdr:nvCxnSpPr>
        <xdr:cNvPr id="141" name="直線コネクタ 140">
          <a:extLst>
            <a:ext uri="{FF2B5EF4-FFF2-40B4-BE49-F238E27FC236}">
              <a16:creationId xmlns:a16="http://schemas.microsoft.com/office/drawing/2014/main" id="{9451C22F-CE91-48CB-878A-CF02A0446C30}"/>
            </a:ext>
          </a:extLst>
        </xdr:cNvPr>
        <xdr:cNvCxnSpPr/>
      </xdr:nvCxnSpPr>
      <xdr:spPr>
        <a:xfrm flipV="1">
          <a:off x="6149340" y="7128430"/>
          <a:ext cx="774700" cy="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83864</xdr:rowOff>
    </xdr:from>
    <xdr:ext cx="534377" cy="259045"/>
    <xdr:sp macro="" textlink="">
      <xdr:nvSpPr>
        <xdr:cNvPr id="142" name="n_1aveValue【道路】&#10;一人当たり延長">
          <a:extLst>
            <a:ext uri="{FF2B5EF4-FFF2-40B4-BE49-F238E27FC236}">
              <a16:creationId xmlns:a16="http://schemas.microsoft.com/office/drawing/2014/main" id="{885605FC-80F1-4A1E-B38D-DFBC35BB125B}"/>
            </a:ext>
          </a:extLst>
        </xdr:cNvPr>
        <xdr:cNvSpPr txBox="1"/>
      </xdr:nvSpPr>
      <xdr:spPr>
        <a:xfrm>
          <a:off x="8239271" y="678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84280</xdr:rowOff>
    </xdr:from>
    <xdr:ext cx="534377" cy="259045"/>
    <xdr:sp macro="" textlink="">
      <xdr:nvSpPr>
        <xdr:cNvPr id="143" name="n_2aveValue【道路】&#10;一人当たり延長">
          <a:extLst>
            <a:ext uri="{FF2B5EF4-FFF2-40B4-BE49-F238E27FC236}">
              <a16:creationId xmlns:a16="http://schemas.microsoft.com/office/drawing/2014/main" id="{1D5E3F7D-D9FA-47BD-B91D-4902ED729E43}"/>
            </a:ext>
          </a:extLst>
        </xdr:cNvPr>
        <xdr:cNvSpPr txBox="1"/>
      </xdr:nvSpPr>
      <xdr:spPr>
        <a:xfrm>
          <a:off x="7477271" y="678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79153</xdr:rowOff>
    </xdr:from>
    <xdr:ext cx="534377" cy="259045"/>
    <xdr:sp macro="" textlink="">
      <xdr:nvSpPr>
        <xdr:cNvPr id="144" name="n_3aveValue【道路】&#10;一人当たり延長">
          <a:extLst>
            <a:ext uri="{FF2B5EF4-FFF2-40B4-BE49-F238E27FC236}">
              <a16:creationId xmlns:a16="http://schemas.microsoft.com/office/drawing/2014/main" id="{7E8F4C4E-7EAD-487E-A1B3-4B56EDACF730}"/>
            </a:ext>
          </a:extLst>
        </xdr:cNvPr>
        <xdr:cNvSpPr txBox="1"/>
      </xdr:nvSpPr>
      <xdr:spPr>
        <a:xfrm>
          <a:off x="6702571" y="678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86204</xdr:rowOff>
    </xdr:from>
    <xdr:ext cx="534377" cy="259045"/>
    <xdr:sp macro="" textlink="">
      <xdr:nvSpPr>
        <xdr:cNvPr id="145" name="n_4aveValue【道路】&#10;一人当たり延長">
          <a:extLst>
            <a:ext uri="{FF2B5EF4-FFF2-40B4-BE49-F238E27FC236}">
              <a16:creationId xmlns:a16="http://schemas.microsoft.com/office/drawing/2014/main" id="{D63DA14E-9875-47B7-B34B-967B04494F44}"/>
            </a:ext>
          </a:extLst>
        </xdr:cNvPr>
        <xdr:cNvSpPr txBox="1"/>
      </xdr:nvSpPr>
      <xdr:spPr>
        <a:xfrm>
          <a:off x="5905011" y="679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129400</xdr:rowOff>
    </xdr:from>
    <xdr:ext cx="469744" cy="259045"/>
    <xdr:sp macro="" textlink="">
      <xdr:nvSpPr>
        <xdr:cNvPr id="146" name="n_1mainValue【道路】&#10;一人当たり延長">
          <a:extLst>
            <a:ext uri="{FF2B5EF4-FFF2-40B4-BE49-F238E27FC236}">
              <a16:creationId xmlns:a16="http://schemas.microsoft.com/office/drawing/2014/main" id="{23E49B77-4740-4333-89BB-87AD783F1D94}"/>
            </a:ext>
          </a:extLst>
        </xdr:cNvPr>
        <xdr:cNvSpPr txBox="1"/>
      </xdr:nvSpPr>
      <xdr:spPr>
        <a:xfrm>
          <a:off x="8271587" y="7170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129436</xdr:rowOff>
    </xdr:from>
    <xdr:ext cx="469744" cy="259045"/>
    <xdr:sp macro="" textlink="">
      <xdr:nvSpPr>
        <xdr:cNvPr id="147" name="n_2mainValue【道路】&#10;一人当たり延長">
          <a:extLst>
            <a:ext uri="{FF2B5EF4-FFF2-40B4-BE49-F238E27FC236}">
              <a16:creationId xmlns:a16="http://schemas.microsoft.com/office/drawing/2014/main" id="{BA9A3336-825D-46AD-ADE3-8B915D3809CD}"/>
            </a:ext>
          </a:extLst>
        </xdr:cNvPr>
        <xdr:cNvSpPr txBox="1"/>
      </xdr:nvSpPr>
      <xdr:spPr>
        <a:xfrm>
          <a:off x="7509587" y="717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129477</xdr:rowOff>
    </xdr:from>
    <xdr:ext cx="469744" cy="259045"/>
    <xdr:sp macro="" textlink="">
      <xdr:nvSpPr>
        <xdr:cNvPr id="148" name="n_3mainValue【道路】&#10;一人当たり延長">
          <a:extLst>
            <a:ext uri="{FF2B5EF4-FFF2-40B4-BE49-F238E27FC236}">
              <a16:creationId xmlns:a16="http://schemas.microsoft.com/office/drawing/2014/main" id="{6B5FED91-F8C3-485D-A13F-B8103F097379}"/>
            </a:ext>
          </a:extLst>
        </xdr:cNvPr>
        <xdr:cNvSpPr txBox="1"/>
      </xdr:nvSpPr>
      <xdr:spPr>
        <a:xfrm>
          <a:off x="6712027" y="717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129529</xdr:rowOff>
    </xdr:from>
    <xdr:ext cx="469744" cy="259045"/>
    <xdr:sp macro="" textlink="">
      <xdr:nvSpPr>
        <xdr:cNvPr id="149" name="n_4mainValue【道路】&#10;一人当たり延長">
          <a:extLst>
            <a:ext uri="{FF2B5EF4-FFF2-40B4-BE49-F238E27FC236}">
              <a16:creationId xmlns:a16="http://schemas.microsoft.com/office/drawing/2014/main" id="{3FAC75DE-921C-49E4-980D-37CB08879F8B}"/>
            </a:ext>
          </a:extLst>
        </xdr:cNvPr>
        <xdr:cNvSpPr txBox="1"/>
      </xdr:nvSpPr>
      <xdr:spPr>
        <a:xfrm>
          <a:off x="5937327" y="7170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D3BA1CC1-504D-4D63-B2D8-E49FC2A63C08}"/>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9C94DDF4-9D56-4B37-8EF3-8534970F560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59694F6A-6BD3-4415-BADF-DCD61BFF97D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7C2AD566-604C-46E3-9E1C-91C5C1A0A6E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7CC3480F-3F49-4135-B641-625C075CF23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77667673-64A3-44E2-AF0A-EEFE2312F40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F5EC936B-EFD0-46F4-A465-F292601A84E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2A09FC5D-91DA-4534-8C4E-03450ACBBD2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6A186CAA-EDD5-4C37-8601-B58580C128B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525DCA21-878A-4CDE-B363-71FBAFC7C4D8}"/>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EC190E7-D68A-425D-8D4A-5CAF4707780D}"/>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AB10BE34-3C7C-48A5-8CDE-81F70F16E726}"/>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194926AE-FEDE-476F-959C-E545A66DCEFB}"/>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F4F3C0A7-E79C-4130-87A3-E7B1E0FF5021}"/>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F6166C21-9E82-4A52-8CDC-560D2EC4E6FE}"/>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51CE2ECB-23B8-42C5-87DA-EC86FC7AC58D}"/>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6E0D858C-1E51-412B-86AF-4AC26ECAC9B2}"/>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CD3182EB-CD93-405E-9242-41265BD95C69}"/>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CD7DBD29-3402-444F-814B-53D2412707BE}"/>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67D3178C-59DD-40D1-8497-21A00E531991}"/>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6B7743D7-2F73-48AC-9788-A332CF5EDFC3}"/>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1EEFBB-0D8F-413B-A54D-DE940871A7F7}"/>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97396E05-00DE-4CDC-BE3B-A7DDDB02D162}"/>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7E06AB3C-4F19-4FA3-A670-9E390981F7A6}"/>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30480</xdr:rowOff>
    </xdr:to>
    <xdr:cxnSp macro="">
      <xdr:nvCxnSpPr>
        <xdr:cNvPr id="174" name="直線コネクタ 173">
          <a:extLst>
            <a:ext uri="{FF2B5EF4-FFF2-40B4-BE49-F238E27FC236}">
              <a16:creationId xmlns:a16="http://schemas.microsoft.com/office/drawing/2014/main" id="{F144C9F2-12C8-4278-ADB6-CCD32E01871A}"/>
            </a:ext>
          </a:extLst>
        </xdr:cNvPr>
        <xdr:cNvCxnSpPr/>
      </xdr:nvCxnSpPr>
      <xdr:spPr>
        <a:xfrm flipV="1">
          <a:off x="4086225" y="938784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34307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B5BA45DC-1261-45DD-952B-1D1E1DF76826}"/>
            </a:ext>
          </a:extLst>
        </xdr:cNvPr>
        <xdr:cNvSpPr txBox="1"/>
      </xdr:nvSpPr>
      <xdr:spPr>
        <a:xfrm>
          <a:off x="4124960"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30480</xdr:rowOff>
    </xdr:from>
    <xdr:to>
      <xdr:col>24</xdr:col>
      <xdr:colOff>152400</xdr:colOff>
      <xdr:row>64</xdr:row>
      <xdr:rowOff>30480</xdr:rowOff>
    </xdr:to>
    <xdr:cxnSp macro="">
      <xdr:nvCxnSpPr>
        <xdr:cNvPr id="176" name="直線コネクタ 175">
          <a:extLst>
            <a:ext uri="{FF2B5EF4-FFF2-40B4-BE49-F238E27FC236}">
              <a16:creationId xmlns:a16="http://schemas.microsoft.com/office/drawing/2014/main" id="{C6898373-249E-47D4-85A8-D4CE6464E03E}"/>
            </a:ext>
          </a:extLst>
        </xdr:cNvPr>
        <xdr:cNvCxnSpPr/>
      </xdr:nvCxnSpPr>
      <xdr:spPr>
        <a:xfrm>
          <a:off x="4020820" y="1075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77" name="【橋りょう・トンネル】&#10;有形固定資産減価償却率最大値テキスト">
          <a:extLst>
            <a:ext uri="{FF2B5EF4-FFF2-40B4-BE49-F238E27FC236}">
              <a16:creationId xmlns:a16="http://schemas.microsoft.com/office/drawing/2014/main" id="{7EAE4925-7444-436D-900D-34581662EDA9}"/>
            </a:ext>
          </a:extLst>
        </xdr:cNvPr>
        <xdr:cNvSpPr txBox="1"/>
      </xdr:nvSpPr>
      <xdr:spPr>
        <a:xfrm>
          <a:off x="4124960" y="9170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78" name="直線コネクタ 177">
          <a:extLst>
            <a:ext uri="{FF2B5EF4-FFF2-40B4-BE49-F238E27FC236}">
              <a16:creationId xmlns:a16="http://schemas.microsoft.com/office/drawing/2014/main" id="{A87A06A2-86A2-4535-9F22-B3CFFE3A7A70}"/>
            </a:ext>
          </a:extLst>
        </xdr:cNvPr>
        <xdr:cNvCxnSpPr/>
      </xdr:nvCxnSpPr>
      <xdr:spPr>
        <a:xfrm>
          <a:off x="402082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135272</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A284F7CE-E470-4F72-9C29-14B47197B786}"/>
            </a:ext>
          </a:extLst>
        </xdr:cNvPr>
        <xdr:cNvSpPr txBox="1"/>
      </xdr:nvSpPr>
      <xdr:spPr>
        <a:xfrm>
          <a:off x="4124960" y="10026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156845</xdr:rowOff>
    </xdr:from>
    <xdr:to>
      <xdr:col>24</xdr:col>
      <xdr:colOff>114300</xdr:colOff>
      <xdr:row>60</xdr:row>
      <xdr:rowOff>86995</xdr:rowOff>
    </xdr:to>
    <xdr:sp macro="" textlink="">
      <xdr:nvSpPr>
        <xdr:cNvPr id="180" name="フローチャート: 判断 179">
          <a:extLst>
            <a:ext uri="{FF2B5EF4-FFF2-40B4-BE49-F238E27FC236}">
              <a16:creationId xmlns:a16="http://schemas.microsoft.com/office/drawing/2014/main" id="{B7C49EDA-8408-4182-AF7C-9F7687C836B8}"/>
            </a:ext>
          </a:extLst>
        </xdr:cNvPr>
        <xdr:cNvSpPr/>
      </xdr:nvSpPr>
      <xdr:spPr>
        <a:xfrm>
          <a:off x="4036060" y="100476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81" name="フローチャート: 判断 180">
          <a:extLst>
            <a:ext uri="{FF2B5EF4-FFF2-40B4-BE49-F238E27FC236}">
              <a16:creationId xmlns:a16="http://schemas.microsoft.com/office/drawing/2014/main" id="{D8CBBC07-CC6B-4E72-AA6A-51206BFC6BE2}"/>
            </a:ext>
          </a:extLst>
        </xdr:cNvPr>
        <xdr:cNvSpPr/>
      </xdr:nvSpPr>
      <xdr:spPr>
        <a:xfrm>
          <a:off x="3312160" y="100209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113030</xdr:rowOff>
    </xdr:from>
    <xdr:to>
      <xdr:col>15</xdr:col>
      <xdr:colOff>101600</xdr:colOff>
      <xdr:row>60</xdr:row>
      <xdr:rowOff>43180</xdr:rowOff>
    </xdr:to>
    <xdr:sp macro="" textlink="">
      <xdr:nvSpPr>
        <xdr:cNvPr id="182" name="フローチャート: 判断 181">
          <a:extLst>
            <a:ext uri="{FF2B5EF4-FFF2-40B4-BE49-F238E27FC236}">
              <a16:creationId xmlns:a16="http://schemas.microsoft.com/office/drawing/2014/main" id="{1B1CC7CA-FFC4-4522-84FC-B5EE482A4A8B}"/>
            </a:ext>
          </a:extLst>
        </xdr:cNvPr>
        <xdr:cNvSpPr/>
      </xdr:nvSpPr>
      <xdr:spPr>
        <a:xfrm>
          <a:off x="2514600" y="10003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95885</xdr:rowOff>
    </xdr:from>
    <xdr:to>
      <xdr:col>10</xdr:col>
      <xdr:colOff>165100</xdr:colOff>
      <xdr:row>60</xdr:row>
      <xdr:rowOff>26035</xdr:rowOff>
    </xdr:to>
    <xdr:sp macro="" textlink="">
      <xdr:nvSpPr>
        <xdr:cNvPr id="183" name="フローチャート: 判断 182">
          <a:extLst>
            <a:ext uri="{FF2B5EF4-FFF2-40B4-BE49-F238E27FC236}">
              <a16:creationId xmlns:a16="http://schemas.microsoft.com/office/drawing/2014/main" id="{8FA79E7F-1737-464D-AF93-C5A687470254}"/>
            </a:ext>
          </a:extLst>
        </xdr:cNvPr>
        <xdr:cNvSpPr/>
      </xdr:nvSpPr>
      <xdr:spPr>
        <a:xfrm>
          <a:off x="1739900" y="9986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84" name="フローチャート: 判断 183">
          <a:extLst>
            <a:ext uri="{FF2B5EF4-FFF2-40B4-BE49-F238E27FC236}">
              <a16:creationId xmlns:a16="http://schemas.microsoft.com/office/drawing/2014/main" id="{E34523AC-B9B3-47F0-A3C6-9C66926A1682}"/>
            </a:ext>
          </a:extLst>
        </xdr:cNvPr>
        <xdr:cNvSpPr/>
      </xdr:nvSpPr>
      <xdr:spPr>
        <a:xfrm>
          <a:off x="965200" y="9965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801ABC3-896F-4F99-BED0-F617C3749DFB}"/>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037BDDF-8CAF-481B-8033-8689BF41E984}"/>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246C286-05BA-46B2-AF5B-E69F0525716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679B7A0-D861-4618-96B7-44AF44F17E5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AE9855E-4A2C-434C-9296-48229C50F91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101600</xdr:rowOff>
    </xdr:from>
    <xdr:to>
      <xdr:col>24</xdr:col>
      <xdr:colOff>114300</xdr:colOff>
      <xdr:row>60</xdr:row>
      <xdr:rowOff>31750</xdr:rowOff>
    </xdr:to>
    <xdr:sp macro="" textlink="">
      <xdr:nvSpPr>
        <xdr:cNvPr id="190" name="楕円 189">
          <a:extLst>
            <a:ext uri="{FF2B5EF4-FFF2-40B4-BE49-F238E27FC236}">
              <a16:creationId xmlns:a16="http://schemas.microsoft.com/office/drawing/2014/main" id="{5AC8497E-4DE1-49E6-9241-9916425FF765}"/>
            </a:ext>
          </a:extLst>
        </xdr:cNvPr>
        <xdr:cNvSpPr/>
      </xdr:nvSpPr>
      <xdr:spPr>
        <a:xfrm>
          <a:off x="4036060" y="9992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124477</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DB90280D-9102-4561-A701-2D787ED2033F}"/>
            </a:ext>
          </a:extLst>
        </xdr:cNvPr>
        <xdr:cNvSpPr txBox="1"/>
      </xdr:nvSpPr>
      <xdr:spPr>
        <a:xfrm>
          <a:off x="4124960"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69215</xdr:rowOff>
    </xdr:from>
    <xdr:to>
      <xdr:col>20</xdr:col>
      <xdr:colOff>38100</xdr:colOff>
      <xdr:row>59</xdr:row>
      <xdr:rowOff>170815</xdr:rowOff>
    </xdr:to>
    <xdr:sp macro="" textlink="">
      <xdr:nvSpPr>
        <xdr:cNvPr id="192" name="楕円 191">
          <a:extLst>
            <a:ext uri="{FF2B5EF4-FFF2-40B4-BE49-F238E27FC236}">
              <a16:creationId xmlns:a16="http://schemas.microsoft.com/office/drawing/2014/main" id="{E8DD041B-0467-4339-AE11-907C283C8E06}"/>
            </a:ext>
          </a:extLst>
        </xdr:cNvPr>
        <xdr:cNvSpPr/>
      </xdr:nvSpPr>
      <xdr:spPr>
        <a:xfrm>
          <a:off x="3312160" y="99599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120015</xdr:rowOff>
    </xdr:from>
    <xdr:to>
      <xdr:col>24</xdr:col>
      <xdr:colOff>63500</xdr:colOff>
      <xdr:row>59</xdr:row>
      <xdr:rowOff>152400</xdr:rowOff>
    </xdr:to>
    <xdr:cxnSp macro="">
      <xdr:nvCxnSpPr>
        <xdr:cNvPr id="193" name="直線コネクタ 192">
          <a:extLst>
            <a:ext uri="{FF2B5EF4-FFF2-40B4-BE49-F238E27FC236}">
              <a16:creationId xmlns:a16="http://schemas.microsoft.com/office/drawing/2014/main" id="{2F5AB275-7AD8-4313-99C4-A9A9407CB680}"/>
            </a:ext>
          </a:extLst>
        </xdr:cNvPr>
        <xdr:cNvCxnSpPr/>
      </xdr:nvCxnSpPr>
      <xdr:spPr>
        <a:xfrm>
          <a:off x="3355340" y="10010775"/>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36830</xdr:rowOff>
    </xdr:from>
    <xdr:to>
      <xdr:col>15</xdr:col>
      <xdr:colOff>101600</xdr:colOff>
      <xdr:row>59</xdr:row>
      <xdr:rowOff>138430</xdr:rowOff>
    </xdr:to>
    <xdr:sp macro="" textlink="">
      <xdr:nvSpPr>
        <xdr:cNvPr id="194" name="楕円 193">
          <a:extLst>
            <a:ext uri="{FF2B5EF4-FFF2-40B4-BE49-F238E27FC236}">
              <a16:creationId xmlns:a16="http://schemas.microsoft.com/office/drawing/2014/main" id="{D9CA92A7-843C-4669-B6C5-EF931237500C}"/>
            </a:ext>
          </a:extLst>
        </xdr:cNvPr>
        <xdr:cNvSpPr/>
      </xdr:nvSpPr>
      <xdr:spPr>
        <a:xfrm>
          <a:off x="25146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87630</xdr:rowOff>
    </xdr:from>
    <xdr:to>
      <xdr:col>19</xdr:col>
      <xdr:colOff>177800</xdr:colOff>
      <xdr:row>59</xdr:row>
      <xdr:rowOff>120015</xdr:rowOff>
    </xdr:to>
    <xdr:cxnSp macro="">
      <xdr:nvCxnSpPr>
        <xdr:cNvPr id="195" name="直線コネクタ 194">
          <a:extLst>
            <a:ext uri="{FF2B5EF4-FFF2-40B4-BE49-F238E27FC236}">
              <a16:creationId xmlns:a16="http://schemas.microsoft.com/office/drawing/2014/main" id="{D655C7A9-61BD-4AB1-824A-CA6679CCE205}"/>
            </a:ext>
          </a:extLst>
        </xdr:cNvPr>
        <xdr:cNvCxnSpPr/>
      </xdr:nvCxnSpPr>
      <xdr:spPr>
        <a:xfrm>
          <a:off x="2565400" y="9978390"/>
          <a:ext cx="78994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4445</xdr:rowOff>
    </xdr:from>
    <xdr:to>
      <xdr:col>10</xdr:col>
      <xdr:colOff>165100</xdr:colOff>
      <xdr:row>59</xdr:row>
      <xdr:rowOff>106045</xdr:rowOff>
    </xdr:to>
    <xdr:sp macro="" textlink="">
      <xdr:nvSpPr>
        <xdr:cNvPr id="196" name="楕円 195">
          <a:extLst>
            <a:ext uri="{FF2B5EF4-FFF2-40B4-BE49-F238E27FC236}">
              <a16:creationId xmlns:a16="http://schemas.microsoft.com/office/drawing/2014/main" id="{F4AF1499-B2CF-442F-9CC8-AD20CF0C1E18}"/>
            </a:ext>
          </a:extLst>
        </xdr:cNvPr>
        <xdr:cNvSpPr/>
      </xdr:nvSpPr>
      <xdr:spPr>
        <a:xfrm>
          <a:off x="17399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55245</xdr:rowOff>
    </xdr:from>
    <xdr:to>
      <xdr:col>15</xdr:col>
      <xdr:colOff>50800</xdr:colOff>
      <xdr:row>59</xdr:row>
      <xdr:rowOff>87630</xdr:rowOff>
    </xdr:to>
    <xdr:cxnSp macro="">
      <xdr:nvCxnSpPr>
        <xdr:cNvPr id="197" name="直線コネクタ 196">
          <a:extLst>
            <a:ext uri="{FF2B5EF4-FFF2-40B4-BE49-F238E27FC236}">
              <a16:creationId xmlns:a16="http://schemas.microsoft.com/office/drawing/2014/main" id="{99D7D6FB-2DA9-4CAC-8B6E-9EB53493B542}"/>
            </a:ext>
          </a:extLst>
        </xdr:cNvPr>
        <xdr:cNvCxnSpPr/>
      </xdr:nvCxnSpPr>
      <xdr:spPr>
        <a:xfrm>
          <a:off x="1790700" y="9946005"/>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143510</xdr:rowOff>
    </xdr:from>
    <xdr:to>
      <xdr:col>6</xdr:col>
      <xdr:colOff>38100</xdr:colOff>
      <xdr:row>59</xdr:row>
      <xdr:rowOff>73660</xdr:rowOff>
    </xdr:to>
    <xdr:sp macro="" textlink="">
      <xdr:nvSpPr>
        <xdr:cNvPr id="198" name="楕円 197">
          <a:extLst>
            <a:ext uri="{FF2B5EF4-FFF2-40B4-BE49-F238E27FC236}">
              <a16:creationId xmlns:a16="http://schemas.microsoft.com/office/drawing/2014/main" id="{36412109-AFC2-4C74-AB92-D8D68DE53E67}"/>
            </a:ext>
          </a:extLst>
        </xdr:cNvPr>
        <xdr:cNvSpPr/>
      </xdr:nvSpPr>
      <xdr:spPr>
        <a:xfrm>
          <a:off x="965200" y="98666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22860</xdr:rowOff>
    </xdr:from>
    <xdr:to>
      <xdr:col>10</xdr:col>
      <xdr:colOff>114300</xdr:colOff>
      <xdr:row>59</xdr:row>
      <xdr:rowOff>55245</xdr:rowOff>
    </xdr:to>
    <xdr:cxnSp macro="">
      <xdr:nvCxnSpPr>
        <xdr:cNvPr id="199" name="直線コネクタ 198">
          <a:extLst>
            <a:ext uri="{FF2B5EF4-FFF2-40B4-BE49-F238E27FC236}">
              <a16:creationId xmlns:a16="http://schemas.microsoft.com/office/drawing/2014/main" id="{D6758789-6CC0-4CD0-A23E-836C9D7B0EDC}"/>
            </a:ext>
          </a:extLst>
        </xdr:cNvPr>
        <xdr:cNvCxnSpPr/>
      </xdr:nvCxnSpPr>
      <xdr:spPr>
        <a:xfrm>
          <a:off x="1008380" y="991362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90272772-04DB-4791-B1E7-01A74D9B4B46}"/>
            </a:ext>
          </a:extLst>
        </xdr:cNvPr>
        <xdr:cNvSpPr txBox="1"/>
      </xdr:nvSpPr>
      <xdr:spPr>
        <a:xfrm>
          <a:off x="3170564" y="1010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34307</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2F657CDA-12A7-4A24-B703-C8F7E94AF9B7}"/>
            </a:ext>
          </a:extLst>
        </xdr:cNvPr>
        <xdr:cNvSpPr txBox="1"/>
      </xdr:nvSpPr>
      <xdr:spPr>
        <a:xfrm>
          <a:off x="238570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17162</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7276416A-1DC7-4D21-BEE4-B7A3896DF502}"/>
            </a:ext>
          </a:extLst>
        </xdr:cNvPr>
        <xdr:cNvSpPr txBox="1"/>
      </xdr:nvSpPr>
      <xdr:spPr>
        <a:xfrm>
          <a:off x="1611004" y="1007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167657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2517B39F-1C06-4C5D-AD55-573F41F92611}"/>
            </a:ext>
          </a:extLst>
        </xdr:cNvPr>
        <xdr:cNvSpPr txBox="1"/>
      </xdr:nvSpPr>
      <xdr:spPr>
        <a:xfrm>
          <a:off x="836304" y="1005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15892</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EAF661CC-C82F-4D90-A9B3-2C6E8997D29E}"/>
            </a:ext>
          </a:extLst>
        </xdr:cNvPr>
        <xdr:cNvSpPr txBox="1"/>
      </xdr:nvSpPr>
      <xdr:spPr>
        <a:xfrm>
          <a:off x="317056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154957</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EB5F89CF-A237-4788-AFA6-EDDFFAFBE747}"/>
            </a:ext>
          </a:extLst>
        </xdr:cNvPr>
        <xdr:cNvSpPr txBox="1"/>
      </xdr:nvSpPr>
      <xdr:spPr>
        <a:xfrm>
          <a:off x="2385704" y="971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122572</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56C01694-ABF3-41FC-96B9-C700F86B5AF7}"/>
            </a:ext>
          </a:extLst>
        </xdr:cNvPr>
        <xdr:cNvSpPr txBox="1"/>
      </xdr:nvSpPr>
      <xdr:spPr>
        <a:xfrm>
          <a:off x="161100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90187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2EB1EE4D-2FE4-484C-8B3C-ED177EC0C589}"/>
            </a:ext>
          </a:extLst>
        </xdr:cNvPr>
        <xdr:cNvSpPr txBox="1"/>
      </xdr:nvSpPr>
      <xdr:spPr>
        <a:xfrm>
          <a:off x="83630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B45B27D4-96AA-4FEA-8B74-C200CFCC7CF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691DA8F6-8BE3-42C9-96B7-7D73615C63BD}"/>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A418851D-FF82-4FED-BAC2-301B389E16E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2D6C19BC-D89E-41BE-A664-ADF51364329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B5955ACA-2413-4EB0-9DD0-B6F5E0C8C92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2DCE3058-4A31-428B-9941-E20B904F1BA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97B8B5D4-7E48-47D6-8782-941F5882CBA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9623220F-18E7-4150-9188-728C2AFB183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7BF1E0DB-96FC-4B8C-8CF1-78289EFCC80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4BBB99D0-D856-4209-ADFA-C06E9608836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E1A1B3FD-3307-4B33-9601-05C647C248ED}"/>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FF0F05A8-A258-456C-8516-52DED5D12657}"/>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5291F82D-D476-4E61-B3A7-DBDA0E29713E}"/>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5C158F29-256E-434B-9B43-79DC286F2312}"/>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87778547-08C2-42D6-84DE-14510DCAAF88}"/>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81EEBC30-3376-4CB2-BD80-93CE1D72A15C}"/>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685B8449-990E-41F2-AEC3-13B17F78ED41}"/>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37CC5E51-0D4D-41A5-BCB1-BE0D8A374129}"/>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8E90CDB1-0DA8-4729-A597-AF930FFEC99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FD207DDE-DF67-436A-9B00-369C45FB5BED}"/>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D15AB291-AF55-43AD-B090-2E1B356905B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1264</xdr:rowOff>
    </xdr:from>
    <xdr:to>
      <xdr:col>54</xdr:col>
      <xdr:colOff>189865</xdr:colOff>
      <xdr:row>63</xdr:row>
      <xdr:rowOff>170697</xdr:rowOff>
    </xdr:to>
    <xdr:cxnSp macro="">
      <xdr:nvCxnSpPr>
        <xdr:cNvPr id="229" name="直線コネクタ 228">
          <a:extLst>
            <a:ext uri="{FF2B5EF4-FFF2-40B4-BE49-F238E27FC236}">
              <a16:creationId xmlns:a16="http://schemas.microsoft.com/office/drawing/2014/main" id="{1C96CB17-AB68-408A-8023-BE545473AD5D}"/>
            </a:ext>
          </a:extLst>
        </xdr:cNvPr>
        <xdr:cNvCxnSpPr/>
      </xdr:nvCxnSpPr>
      <xdr:spPr>
        <a:xfrm flipV="1">
          <a:off x="9219565" y="9556744"/>
          <a:ext cx="0" cy="117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3074</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91F6ECEC-0C8C-4EF5-B938-05C51AF37800}"/>
            </a:ext>
          </a:extLst>
        </xdr:cNvPr>
        <xdr:cNvSpPr txBox="1"/>
      </xdr:nvSpPr>
      <xdr:spPr>
        <a:xfrm>
          <a:off x="9258300" y="10732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170697</xdr:rowOff>
    </xdr:from>
    <xdr:to>
      <xdr:col>55</xdr:col>
      <xdr:colOff>88900</xdr:colOff>
      <xdr:row>63</xdr:row>
      <xdr:rowOff>170697</xdr:rowOff>
    </xdr:to>
    <xdr:cxnSp macro="">
      <xdr:nvCxnSpPr>
        <xdr:cNvPr id="231" name="直線コネクタ 230">
          <a:extLst>
            <a:ext uri="{FF2B5EF4-FFF2-40B4-BE49-F238E27FC236}">
              <a16:creationId xmlns:a16="http://schemas.microsoft.com/office/drawing/2014/main" id="{B33BCA54-67AE-4BA2-B102-7E7E6B9F9EE0}"/>
            </a:ext>
          </a:extLst>
        </xdr:cNvPr>
        <xdr:cNvCxnSpPr/>
      </xdr:nvCxnSpPr>
      <xdr:spPr>
        <a:xfrm>
          <a:off x="9154160" y="10732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119391</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3B0B9BD0-A9AB-48ED-87AF-D94AE0C97545}"/>
            </a:ext>
          </a:extLst>
        </xdr:cNvPr>
        <xdr:cNvSpPr txBox="1"/>
      </xdr:nvSpPr>
      <xdr:spPr>
        <a:xfrm>
          <a:off x="9258300" y="9339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5,244,471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1264</xdr:rowOff>
    </xdr:from>
    <xdr:to>
      <xdr:col>55</xdr:col>
      <xdr:colOff>88900</xdr:colOff>
      <xdr:row>57</xdr:row>
      <xdr:rowOff>1264</xdr:rowOff>
    </xdr:to>
    <xdr:cxnSp macro="">
      <xdr:nvCxnSpPr>
        <xdr:cNvPr id="233" name="直線コネクタ 232">
          <a:extLst>
            <a:ext uri="{FF2B5EF4-FFF2-40B4-BE49-F238E27FC236}">
              <a16:creationId xmlns:a16="http://schemas.microsoft.com/office/drawing/2014/main" id="{ECBF1736-75F8-405C-A0C7-2DD3E088C0FC}"/>
            </a:ext>
          </a:extLst>
        </xdr:cNvPr>
        <xdr:cNvCxnSpPr/>
      </xdr:nvCxnSpPr>
      <xdr:spPr>
        <a:xfrm>
          <a:off x="9154160" y="95567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23607</xdr:rowOff>
    </xdr:from>
    <xdr:ext cx="599010" cy="259045"/>
    <xdr:sp macro="" textlink="">
      <xdr:nvSpPr>
        <xdr:cNvPr id="234" name="【橋りょう・トンネル】&#10;一人当たり有形固定資産（償却資産）額平均値テキスト">
          <a:extLst>
            <a:ext uri="{FF2B5EF4-FFF2-40B4-BE49-F238E27FC236}">
              <a16:creationId xmlns:a16="http://schemas.microsoft.com/office/drawing/2014/main" id="{D2891264-4180-4E38-8ECB-301806E794A0}"/>
            </a:ext>
          </a:extLst>
        </xdr:cNvPr>
        <xdr:cNvSpPr txBox="1"/>
      </xdr:nvSpPr>
      <xdr:spPr>
        <a:xfrm>
          <a:off x="9258300" y="10417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730</xdr:rowOff>
    </xdr:from>
    <xdr:to>
      <xdr:col>55</xdr:col>
      <xdr:colOff>50800</xdr:colOff>
      <xdr:row>63</xdr:row>
      <xdr:rowOff>102330</xdr:rowOff>
    </xdr:to>
    <xdr:sp macro="" textlink="">
      <xdr:nvSpPr>
        <xdr:cNvPr id="235" name="フローチャート: 判断 234">
          <a:extLst>
            <a:ext uri="{FF2B5EF4-FFF2-40B4-BE49-F238E27FC236}">
              <a16:creationId xmlns:a16="http://schemas.microsoft.com/office/drawing/2014/main" id="{3F50218F-9060-4881-8DAA-F580FBD004E6}"/>
            </a:ext>
          </a:extLst>
        </xdr:cNvPr>
        <xdr:cNvSpPr/>
      </xdr:nvSpPr>
      <xdr:spPr>
        <a:xfrm>
          <a:off x="9192260" y="105620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3009</xdr:rowOff>
    </xdr:from>
    <xdr:to>
      <xdr:col>50</xdr:col>
      <xdr:colOff>165100</xdr:colOff>
      <xdr:row>63</xdr:row>
      <xdr:rowOff>104609</xdr:rowOff>
    </xdr:to>
    <xdr:sp macro="" textlink="">
      <xdr:nvSpPr>
        <xdr:cNvPr id="236" name="フローチャート: 判断 235">
          <a:extLst>
            <a:ext uri="{FF2B5EF4-FFF2-40B4-BE49-F238E27FC236}">
              <a16:creationId xmlns:a16="http://schemas.microsoft.com/office/drawing/2014/main" id="{EA7F3D7E-C2EC-4DA8-84C2-12007143121F}"/>
            </a:ext>
          </a:extLst>
        </xdr:cNvPr>
        <xdr:cNvSpPr/>
      </xdr:nvSpPr>
      <xdr:spPr>
        <a:xfrm>
          <a:off x="8445500" y="1056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7659</xdr:rowOff>
    </xdr:from>
    <xdr:to>
      <xdr:col>46</xdr:col>
      <xdr:colOff>38100</xdr:colOff>
      <xdr:row>63</xdr:row>
      <xdr:rowOff>109259</xdr:rowOff>
    </xdr:to>
    <xdr:sp macro="" textlink="">
      <xdr:nvSpPr>
        <xdr:cNvPr id="237" name="フローチャート: 判断 236">
          <a:extLst>
            <a:ext uri="{FF2B5EF4-FFF2-40B4-BE49-F238E27FC236}">
              <a16:creationId xmlns:a16="http://schemas.microsoft.com/office/drawing/2014/main" id="{9A7A38CA-2363-4877-AD4B-5A95D29AE0D7}"/>
            </a:ext>
          </a:extLst>
        </xdr:cNvPr>
        <xdr:cNvSpPr/>
      </xdr:nvSpPr>
      <xdr:spPr>
        <a:xfrm>
          <a:off x="7670800" y="105689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2306</xdr:rowOff>
    </xdr:from>
    <xdr:to>
      <xdr:col>41</xdr:col>
      <xdr:colOff>101600</xdr:colOff>
      <xdr:row>63</xdr:row>
      <xdr:rowOff>103906</xdr:rowOff>
    </xdr:to>
    <xdr:sp macro="" textlink="">
      <xdr:nvSpPr>
        <xdr:cNvPr id="238" name="フローチャート: 判断 237">
          <a:extLst>
            <a:ext uri="{FF2B5EF4-FFF2-40B4-BE49-F238E27FC236}">
              <a16:creationId xmlns:a16="http://schemas.microsoft.com/office/drawing/2014/main" id="{F3FFA2FE-CE24-4DE4-B420-3F33E2EA579C}"/>
            </a:ext>
          </a:extLst>
        </xdr:cNvPr>
        <xdr:cNvSpPr/>
      </xdr:nvSpPr>
      <xdr:spPr>
        <a:xfrm>
          <a:off x="6873240" y="1056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25220</xdr:rowOff>
    </xdr:from>
    <xdr:to>
      <xdr:col>36</xdr:col>
      <xdr:colOff>165100</xdr:colOff>
      <xdr:row>63</xdr:row>
      <xdr:rowOff>126820</xdr:rowOff>
    </xdr:to>
    <xdr:sp macro="" textlink="">
      <xdr:nvSpPr>
        <xdr:cNvPr id="239" name="フローチャート: 判断 238">
          <a:extLst>
            <a:ext uri="{FF2B5EF4-FFF2-40B4-BE49-F238E27FC236}">
              <a16:creationId xmlns:a16="http://schemas.microsoft.com/office/drawing/2014/main" id="{B073EEC2-C88E-4C61-9434-600EAE65D4F0}"/>
            </a:ext>
          </a:extLst>
        </xdr:cNvPr>
        <xdr:cNvSpPr/>
      </xdr:nvSpPr>
      <xdr:spPr>
        <a:xfrm>
          <a:off x="6098540" y="1058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5616BF9-EC9A-4EF4-8FB4-A23467FD395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C81E664-D054-41ED-AB8F-B94DB1BC3BD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6BC61BA-77B9-417A-9CA3-F02559B6244D}"/>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1B58A26-2652-44BD-A9B0-AE073734C0E1}"/>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0BAF703-4D3E-4202-B89D-5DF06DBEE67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107630</xdr:rowOff>
    </xdr:from>
    <xdr:to>
      <xdr:col>55</xdr:col>
      <xdr:colOff>50800</xdr:colOff>
      <xdr:row>64</xdr:row>
      <xdr:rowOff>37780</xdr:rowOff>
    </xdr:to>
    <xdr:sp macro="" textlink="">
      <xdr:nvSpPr>
        <xdr:cNvPr id="245" name="楕円 244">
          <a:extLst>
            <a:ext uri="{FF2B5EF4-FFF2-40B4-BE49-F238E27FC236}">
              <a16:creationId xmlns:a16="http://schemas.microsoft.com/office/drawing/2014/main" id="{F62F8E19-745F-499C-A626-2B16666483C4}"/>
            </a:ext>
          </a:extLst>
        </xdr:cNvPr>
        <xdr:cNvSpPr/>
      </xdr:nvSpPr>
      <xdr:spPr>
        <a:xfrm>
          <a:off x="9192260" y="10668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22557</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DFE5D3E3-6D52-4E0E-9BC4-FF28DB2AC05B}"/>
            </a:ext>
          </a:extLst>
        </xdr:cNvPr>
        <xdr:cNvSpPr txBox="1"/>
      </xdr:nvSpPr>
      <xdr:spPr>
        <a:xfrm>
          <a:off x="9258300" y="1058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107710</xdr:rowOff>
    </xdr:from>
    <xdr:to>
      <xdr:col>50</xdr:col>
      <xdr:colOff>165100</xdr:colOff>
      <xdr:row>64</xdr:row>
      <xdr:rowOff>37860</xdr:rowOff>
    </xdr:to>
    <xdr:sp macro="" textlink="">
      <xdr:nvSpPr>
        <xdr:cNvPr id="247" name="楕円 246">
          <a:extLst>
            <a:ext uri="{FF2B5EF4-FFF2-40B4-BE49-F238E27FC236}">
              <a16:creationId xmlns:a16="http://schemas.microsoft.com/office/drawing/2014/main" id="{C3948924-0807-4531-931A-83901E332C61}"/>
            </a:ext>
          </a:extLst>
        </xdr:cNvPr>
        <xdr:cNvSpPr/>
      </xdr:nvSpPr>
      <xdr:spPr>
        <a:xfrm>
          <a:off x="8445500" y="10669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158430</xdr:rowOff>
    </xdr:from>
    <xdr:to>
      <xdr:col>55</xdr:col>
      <xdr:colOff>0</xdr:colOff>
      <xdr:row>63</xdr:row>
      <xdr:rowOff>158510</xdr:rowOff>
    </xdr:to>
    <xdr:cxnSp macro="">
      <xdr:nvCxnSpPr>
        <xdr:cNvPr id="248" name="直線コネクタ 247">
          <a:extLst>
            <a:ext uri="{FF2B5EF4-FFF2-40B4-BE49-F238E27FC236}">
              <a16:creationId xmlns:a16="http://schemas.microsoft.com/office/drawing/2014/main" id="{95971EA5-A7DC-43F3-97AA-84F8002DA68C}"/>
            </a:ext>
          </a:extLst>
        </xdr:cNvPr>
        <xdr:cNvCxnSpPr/>
      </xdr:nvCxnSpPr>
      <xdr:spPr>
        <a:xfrm flipV="1">
          <a:off x="8496300" y="10719750"/>
          <a:ext cx="723900" cy="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107800</xdr:rowOff>
    </xdr:from>
    <xdr:to>
      <xdr:col>46</xdr:col>
      <xdr:colOff>38100</xdr:colOff>
      <xdr:row>64</xdr:row>
      <xdr:rowOff>37950</xdr:rowOff>
    </xdr:to>
    <xdr:sp macro="" textlink="">
      <xdr:nvSpPr>
        <xdr:cNvPr id="249" name="楕円 248">
          <a:extLst>
            <a:ext uri="{FF2B5EF4-FFF2-40B4-BE49-F238E27FC236}">
              <a16:creationId xmlns:a16="http://schemas.microsoft.com/office/drawing/2014/main" id="{0016B936-D77B-4946-9132-10BA35A78EF5}"/>
            </a:ext>
          </a:extLst>
        </xdr:cNvPr>
        <xdr:cNvSpPr/>
      </xdr:nvSpPr>
      <xdr:spPr>
        <a:xfrm>
          <a:off x="7670800" y="106691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158510</xdr:rowOff>
    </xdr:from>
    <xdr:to>
      <xdr:col>50</xdr:col>
      <xdr:colOff>114300</xdr:colOff>
      <xdr:row>63</xdr:row>
      <xdr:rowOff>158600</xdr:rowOff>
    </xdr:to>
    <xdr:cxnSp macro="">
      <xdr:nvCxnSpPr>
        <xdr:cNvPr id="250" name="直線コネクタ 249">
          <a:extLst>
            <a:ext uri="{FF2B5EF4-FFF2-40B4-BE49-F238E27FC236}">
              <a16:creationId xmlns:a16="http://schemas.microsoft.com/office/drawing/2014/main" id="{8C496DDD-4230-4D97-A763-FB1F3B0C1C9C}"/>
            </a:ext>
          </a:extLst>
        </xdr:cNvPr>
        <xdr:cNvCxnSpPr/>
      </xdr:nvCxnSpPr>
      <xdr:spPr>
        <a:xfrm flipV="1">
          <a:off x="7713980" y="10719830"/>
          <a:ext cx="78232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107906</xdr:rowOff>
    </xdr:from>
    <xdr:to>
      <xdr:col>41</xdr:col>
      <xdr:colOff>101600</xdr:colOff>
      <xdr:row>64</xdr:row>
      <xdr:rowOff>38056</xdr:rowOff>
    </xdr:to>
    <xdr:sp macro="" textlink="">
      <xdr:nvSpPr>
        <xdr:cNvPr id="251" name="楕円 250">
          <a:extLst>
            <a:ext uri="{FF2B5EF4-FFF2-40B4-BE49-F238E27FC236}">
              <a16:creationId xmlns:a16="http://schemas.microsoft.com/office/drawing/2014/main" id="{78504CD0-7048-46A0-B7EC-73F89A7448F6}"/>
            </a:ext>
          </a:extLst>
        </xdr:cNvPr>
        <xdr:cNvSpPr/>
      </xdr:nvSpPr>
      <xdr:spPr>
        <a:xfrm>
          <a:off x="6873240" y="10669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158600</xdr:rowOff>
    </xdr:from>
    <xdr:to>
      <xdr:col>45</xdr:col>
      <xdr:colOff>177800</xdr:colOff>
      <xdr:row>63</xdr:row>
      <xdr:rowOff>158706</xdr:rowOff>
    </xdr:to>
    <xdr:cxnSp macro="">
      <xdr:nvCxnSpPr>
        <xdr:cNvPr id="252" name="直線コネクタ 251">
          <a:extLst>
            <a:ext uri="{FF2B5EF4-FFF2-40B4-BE49-F238E27FC236}">
              <a16:creationId xmlns:a16="http://schemas.microsoft.com/office/drawing/2014/main" id="{504BAF10-F9F2-4B6B-B9B3-6FC66EE97565}"/>
            </a:ext>
          </a:extLst>
        </xdr:cNvPr>
        <xdr:cNvCxnSpPr/>
      </xdr:nvCxnSpPr>
      <xdr:spPr>
        <a:xfrm flipV="1">
          <a:off x="6924040" y="10719920"/>
          <a:ext cx="789940" cy="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108038</xdr:rowOff>
    </xdr:from>
    <xdr:to>
      <xdr:col>36</xdr:col>
      <xdr:colOff>165100</xdr:colOff>
      <xdr:row>64</xdr:row>
      <xdr:rowOff>38188</xdr:rowOff>
    </xdr:to>
    <xdr:sp macro="" textlink="">
      <xdr:nvSpPr>
        <xdr:cNvPr id="253" name="楕円 252">
          <a:extLst>
            <a:ext uri="{FF2B5EF4-FFF2-40B4-BE49-F238E27FC236}">
              <a16:creationId xmlns:a16="http://schemas.microsoft.com/office/drawing/2014/main" id="{7294B7DC-A713-47DD-88AD-7C008E6B78C4}"/>
            </a:ext>
          </a:extLst>
        </xdr:cNvPr>
        <xdr:cNvSpPr/>
      </xdr:nvSpPr>
      <xdr:spPr>
        <a:xfrm>
          <a:off x="6098540" y="106693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158706</xdr:rowOff>
    </xdr:from>
    <xdr:to>
      <xdr:col>41</xdr:col>
      <xdr:colOff>50800</xdr:colOff>
      <xdr:row>63</xdr:row>
      <xdr:rowOff>158838</xdr:rowOff>
    </xdr:to>
    <xdr:cxnSp macro="">
      <xdr:nvCxnSpPr>
        <xdr:cNvPr id="254" name="直線コネクタ 253">
          <a:extLst>
            <a:ext uri="{FF2B5EF4-FFF2-40B4-BE49-F238E27FC236}">
              <a16:creationId xmlns:a16="http://schemas.microsoft.com/office/drawing/2014/main" id="{7D51B76F-99B5-4812-9C83-2D9C2F150883}"/>
            </a:ext>
          </a:extLst>
        </xdr:cNvPr>
        <xdr:cNvCxnSpPr/>
      </xdr:nvCxnSpPr>
      <xdr:spPr>
        <a:xfrm flipV="1">
          <a:off x="6149340" y="10720026"/>
          <a:ext cx="7747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121136</xdr:rowOff>
    </xdr:from>
    <xdr:ext cx="599010" cy="259045"/>
    <xdr:sp macro="" textlink="">
      <xdr:nvSpPr>
        <xdr:cNvPr id="255" name="n_1aveValue【橋りょう・トンネル】&#10;一人当たり有形固定資産（償却資産）額">
          <a:extLst>
            <a:ext uri="{FF2B5EF4-FFF2-40B4-BE49-F238E27FC236}">
              <a16:creationId xmlns:a16="http://schemas.microsoft.com/office/drawing/2014/main" id="{B0099969-ADEA-4B16-A34B-1D85DEA90008}"/>
            </a:ext>
          </a:extLst>
        </xdr:cNvPr>
        <xdr:cNvSpPr txBox="1"/>
      </xdr:nvSpPr>
      <xdr:spPr>
        <a:xfrm>
          <a:off x="8214575" y="10347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125786</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D56780B2-0EB9-4437-A72E-93E659A47F92}"/>
            </a:ext>
          </a:extLst>
        </xdr:cNvPr>
        <xdr:cNvSpPr txBox="1"/>
      </xdr:nvSpPr>
      <xdr:spPr>
        <a:xfrm>
          <a:off x="7444955" y="1035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120433</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D15A5992-9476-444E-B48F-FBF6F11A285A}"/>
            </a:ext>
          </a:extLst>
        </xdr:cNvPr>
        <xdr:cNvSpPr txBox="1"/>
      </xdr:nvSpPr>
      <xdr:spPr>
        <a:xfrm>
          <a:off x="6670255" y="10346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143347</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7E83AE97-2E60-4ABA-978E-068963FAF9DA}"/>
            </a:ext>
          </a:extLst>
        </xdr:cNvPr>
        <xdr:cNvSpPr txBox="1"/>
      </xdr:nvSpPr>
      <xdr:spPr>
        <a:xfrm>
          <a:off x="5872695" y="10369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28987</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95BB2E6E-ACB1-4AF5-9792-99ACED887230}"/>
            </a:ext>
          </a:extLst>
        </xdr:cNvPr>
        <xdr:cNvSpPr txBox="1"/>
      </xdr:nvSpPr>
      <xdr:spPr>
        <a:xfrm>
          <a:off x="8239271" y="1075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29077</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230AB1E7-DA16-4237-A6DF-AB93B7B387B1}"/>
            </a:ext>
          </a:extLst>
        </xdr:cNvPr>
        <xdr:cNvSpPr txBox="1"/>
      </xdr:nvSpPr>
      <xdr:spPr>
        <a:xfrm>
          <a:off x="7477271" y="10758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29183</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61BA2CA2-2A68-4803-B459-8E0BD34B44D6}"/>
            </a:ext>
          </a:extLst>
        </xdr:cNvPr>
        <xdr:cNvSpPr txBox="1"/>
      </xdr:nvSpPr>
      <xdr:spPr>
        <a:xfrm>
          <a:off x="6702571" y="1075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29315</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F25AECA3-00E8-4C0A-88EE-CB986B757BC8}"/>
            </a:ext>
          </a:extLst>
        </xdr:cNvPr>
        <xdr:cNvSpPr txBox="1"/>
      </xdr:nvSpPr>
      <xdr:spPr>
        <a:xfrm>
          <a:off x="5905011" y="1075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2C05CFC8-E4E6-4333-AD1F-5628981A3AA8}"/>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E55F62B1-AE03-422E-A1A7-0DA3872306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F23CC779-3861-4689-AA5D-C641429B6EB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2C097933-E9D4-45B7-85A8-789F2D1D670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DDE9CEC-5F4F-49CC-A09A-7105A8EF788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6B8B9DB-4792-4D3D-A1F2-4775DC9BF049}"/>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1BFDDE90-0590-4151-AD8A-BD977B0B133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811AA387-3D54-4EB4-8333-60FC9E8DC936}"/>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6461506-F0AD-4823-A7BE-EFAE3064107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6578E724-CBE9-4011-8190-4B3ACF201A1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A03E4219-4DC2-42BB-B16F-7D6C88FD4D7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DC3B2C79-BB3F-4D27-A827-D258E469CFE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940C962D-D562-4DF2-9D55-66E2C3E8372B}"/>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39F6620B-A25C-4447-B5AC-73958ED243F8}"/>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1FA2FA02-3D88-4AC4-AE13-F12AF544CC4B}"/>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5BDBA2B0-E17B-41B7-ADDC-602A442EE8DF}"/>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606E0FAB-F92D-43CB-B27E-3A7AC42758C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DC2A9E3B-6024-484E-8ED6-E660A216D017}"/>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7D665A80-D318-420B-9D27-68505FC7419B}"/>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EE7D9560-5FA6-4D1D-9C66-DA66EF9D0D56}"/>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C8AFB04-2636-4C37-80C8-1A7DF3F680AF}"/>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34AE7115-5E91-4A18-A4A5-3F87EF45E03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780F8FC6-9A4F-46F6-81DD-E211127A08CD}"/>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0EFF9EE2-1CCF-4D21-8D7B-CA9C4EE6E0A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148589</xdr:rowOff>
    </xdr:from>
    <xdr:to>
      <xdr:col>24</xdr:col>
      <xdr:colOff>62865</xdr:colOff>
      <xdr:row>86</xdr:row>
      <xdr:rowOff>114300</xdr:rowOff>
    </xdr:to>
    <xdr:cxnSp macro="">
      <xdr:nvCxnSpPr>
        <xdr:cNvPr id="287" name="直線コネクタ 286">
          <a:extLst>
            <a:ext uri="{FF2B5EF4-FFF2-40B4-BE49-F238E27FC236}">
              <a16:creationId xmlns:a16="http://schemas.microsoft.com/office/drawing/2014/main" id="{3F29B0DE-63D0-4014-9BD6-2F9A300F3ADD}"/>
            </a:ext>
          </a:extLst>
        </xdr:cNvPr>
        <xdr:cNvCxnSpPr/>
      </xdr:nvCxnSpPr>
      <xdr:spPr>
        <a:xfrm flipV="1">
          <a:off x="4086225" y="13056869"/>
          <a:ext cx="0" cy="1474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38665317-297E-4621-BF69-D59FFE9725C0}"/>
            </a:ext>
          </a:extLst>
        </xdr:cNvPr>
        <xdr:cNvSpPr txBox="1"/>
      </xdr:nvSpPr>
      <xdr:spPr>
        <a:xfrm>
          <a:off x="412496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a:extLst>
            <a:ext uri="{FF2B5EF4-FFF2-40B4-BE49-F238E27FC236}">
              <a16:creationId xmlns:a16="http://schemas.microsoft.com/office/drawing/2014/main" id="{A3CDA178-7933-4FC5-96C0-7D923476506E}"/>
            </a:ext>
          </a:extLst>
        </xdr:cNvPr>
        <xdr:cNvCxnSpPr/>
      </xdr:nvCxnSpPr>
      <xdr:spPr>
        <a:xfrm>
          <a:off x="402082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95266</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89F512A4-EBAA-441A-8DCA-49B8A4BEE3DB}"/>
            </a:ext>
          </a:extLst>
        </xdr:cNvPr>
        <xdr:cNvSpPr txBox="1"/>
      </xdr:nvSpPr>
      <xdr:spPr>
        <a:xfrm>
          <a:off x="4124960" y="12835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148589</xdr:rowOff>
    </xdr:from>
    <xdr:to>
      <xdr:col>24</xdr:col>
      <xdr:colOff>152400</xdr:colOff>
      <xdr:row>77</xdr:row>
      <xdr:rowOff>148589</xdr:rowOff>
    </xdr:to>
    <xdr:cxnSp macro="">
      <xdr:nvCxnSpPr>
        <xdr:cNvPr id="291" name="直線コネクタ 290">
          <a:extLst>
            <a:ext uri="{FF2B5EF4-FFF2-40B4-BE49-F238E27FC236}">
              <a16:creationId xmlns:a16="http://schemas.microsoft.com/office/drawing/2014/main" id="{C488E622-86DF-4370-A26F-2C051EFF8141}"/>
            </a:ext>
          </a:extLst>
        </xdr:cNvPr>
        <xdr:cNvCxnSpPr/>
      </xdr:nvCxnSpPr>
      <xdr:spPr>
        <a:xfrm>
          <a:off x="4020820" y="13056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128288</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14264E3B-D88F-4895-8878-CE8D2D2C7574}"/>
            </a:ext>
          </a:extLst>
        </xdr:cNvPr>
        <xdr:cNvSpPr txBox="1"/>
      </xdr:nvSpPr>
      <xdr:spPr>
        <a:xfrm>
          <a:off x="4124960" y="138747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105411</xdr:rowOff>
    </xdr:from>
    <xdr:to>
      <xdr:col>24</xdr:col>
      <xdr:colOff>114300</xdr:colOff>
      <xdr:row>84</xdr:row>
      <xdr:rowOff>35561</xdr:rowOff>
    </xdr:to>
    <xdr:sp macro="" textlink="">
      <xdr:nvSpPr>
        <xdr:cNvPr id="293" name="フローチャート: 判断 292">
          <a:extLst>
            <a:ext uri="{FF2B5EF4-FFF2-40B4-BE49-F238E27FC236}">
              <a16:creationId xmlns:a16="http://schemas.microsoft.com/office/drawing/2014/main" id="{45C70773-2172-43A2-896D-6D97A5476AA1}"/>
            </a:ext>
          </a:extLst>
        </xdr:cNvPr>
        <xdr:cNvSpPr/>
      </xdr:nvSpPr>
      <xdr:spPr>
        <a:xfrm>
          <a:off x="4036060" y="140195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88264</xdr:rowOff>
    </xdr:from>
    <xdr:to>
      <xdr:col>20</xdr:col>
      <xdr:colOff>38100</xdr:colOff>
      <xdr:row>84</xdr:row>
      <xdr:rowOff>18414</xdr:rowOff>
    </xdr:to>
    <xdr:sp macro="" textlink="">
      <xdr:nvSpPr>
        <xdr:cNvPr id="294" name="フローチャート: 判断 293">
          <a:extLst>
            <a:ext uri="{FF2B5EF4-FFF2-40B4-BE49-F238E27FC236}">
              <a16:creationId xmlns:a16="http://schemas.microsoft.com/office/drawing/2014/main" id="{3191BF9F-ABEC-4C4E-A9D6-D9880A8496F5}"/>
            </a:ext>
          </a:extLst>
        </xdr:cNvPr>
        <xdr:cNvSpPr/>
      </xdr:nvSpPr>
      <xdr:spPr>
        <a:xfrm>
          <a:off x="3312160" y="140023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61595</xdr:rowOff>
    </xdr:from>
    <xdr:to>
      <xdr:col>15</xdr:col>
      <xdr:colOff>101600</xdr:colOff>
      <xdr:row>83</xdr:row>
      <xdr:rowOff>163195</xdr:rowOff>
    </xdr:to>
    <xdr:sp macro="" textlink="">
      <xdr:nvSpPr>
        <xdr:cNvPr id="295" name="フローチャート: 判断 294">
          <a:extLst>
            <a:ext uri="{FF2B5EF4-FFF2-40B4-BE49-F238E27FC236}">
              <a16:creationId xmlns:a16="http://schemas.microsoft.com/office/drawing/2014/main" id="{4A0CB7D4-FB89-41BF-81D5-FB5A1DEB060C}"/>
            </a:ext>
          </a:extLst>
        </xdr:cNvPr>
        <xdr:cNvSpPr/>
      </xdr:nvSpPr>
      <xdr:spPr>
        <a:xfrm>
          <a:off x="2514600" y="1397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137795</xdr:rowOff>
    </xdr:from>
    <xdr:to>
      <xdr:col>10</xdr:col>
      <xdr:colOff>165100</xdr:colOff>
      <xdr:row>83</xdr:row>
      <xdr:rowOff>67945</xdr:rowOff>
    </xdr:to>
    <xdr:sp macro="" textlink="">
      <xdr:nvSpPr>
        <xdr:cNvPr id="296" name="フローチャート: 判断 295">
          <a:extLst>
            <a:ext uri="{FF2B5EF4-FFF2-40B4-BE49-F238E27FC236}">
              <a16:creationId xmlns:a16="http://schemas.microsoft.com/office/drawing/2014/main" id="{C47B6423-01AA-4E01-9AD1-B3BE7EF690E7}"/>
            </a:ext>
          </a:extLst>
        </xdr:cNvPr>
        <xdr:cNvSpPr/>
      </xdr:nvSpPr>
      <xdr:spPr>
        <a:xfrm>
          <a:off x="1739900" y="13884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99695</xdr:rowOff>
    </xdr:from>
    <xdr:to>
      <xdr:col>6</xdr:col>
      <xdr:colOff>38100</xdr:colOff>
      <xdr:row>83</xdr:row>
      <xdr:rowOff>29845</xdr:rowOff>
    </xdr:to>
    <xdr:sp macro="" textlink="">
      <xdr:nvSpPr>
        <xdr:cNvPr id="297" name="フローチャート: 判断 296">
          <a:extLst>
            <a:ext uri="{FF2B5EF4-FFF2-40B4-BE49-F238E27FC236}">
              <a16:creationId xmlns:a16="http://schemas.microsoft.com/office/drawing/2014/main" id="{350D6E91-3F90-4301-BBE1-5B8B5AB0E794}"/>
            </a:ext>
          </a:extLst>
        </xdr:cNvPr>
        <xdr:cNvSpPr/>
      </xdr:nvSpPr>
      <xdr:spPr>
        <a:xfrm>
          <a:off x="965200" y="138461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EE16F293-4249-4099-AEFD-4EF13E07D9C4}"/>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46DC91E-4961-414D-8048-43F2BBDD912F}"/>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5D7FABE-F69F-41D9-B9E1-940B9C00346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7B371F6-1383-4483-8E3E-A50190A6A0B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01A576F-C987-4BC5-831B-DD7809CFA49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63500</xdr:rowOff>
    </xdr:from>
    <xdr:to>
      <xdr:col>24</xdr:col>
      <xdr:colOff>114300</xdr:colOff>
      <xdr:row>86</xdr:row>
      <xdr:rowOff>165100</xdr:rowOff>
    </xdr:to>
    <xdr:sp macro="" textlink="">
      <xdr:nvSpPr>
        <xdr:cNvPr id="303" name="楕円 302">
          <a:extLst>
            <a:ext uri="{FF2B5EF4-FFF2-40B4-BE49-F238E27FC236}">
              <a16:creationId xmlns:a16="http://schemas.microsoft.com/office/drawing/2014/main" id="{E435854E-2FA6-4A99-A2DD-7A8742765EC1}"/>
            </a:ext>
          </a:extLst>
        </xdr:cNvPr>
        <xdr:cNvSpPr/>
      </xdr:nvSpPr>
      <xdr:spPr>
        <a:xfrm>
          <a:off x="403606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149877</xdr:rowOff>
    </xdr:from>
    <xdr:ext cx="469744" cy="259045"/>
    <xdr:sp macro="" textlink="">
      <xdr:nvSpPr>
        <xdr:cNvPr id="304" name="【公営住宅】&#10;有形固定資産減価償却率該当値テキスト">
          <a:extLst>
            <a:ext uri="{FF2B5EF4-FFF2-40B4-BE49-F238E27FC236}">
              <a16:creationId xmlns:a16="http://schemas.microsoft.com/office/drawing/2014/main" id="{61B1904D-3BC1-4437-928F-129F884626D0}"/>
            </a:ext>
          </a:extLst>
        </xdr:cNvPr>
        <xdr:cNvSpPr txBox="1"/>
      </xdr:nvSpPr>
      <xdr:spPr>
        <a:xfrm>
          <a:off x="4124960" y="1439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63500</xdr:rowOff>
    </xdr:from>
    <xdr:to>
      <xdr:col>20</xdr:col>
      <xdr:colOff>38100</xdr:colOff>
      <xdr:row>86</xdr:row>
      <xdr:rowOff>165100</xdr:rowOff>
    </xdr:to>
    <xdr:sp macro="" textlink="">
      <xdr:nvSpPr>
        <xdr:cNvPr id="305" name="楕円 304">
          <a:extLst>
            <a:ext uri="{FF2B5EF4-FFF2-40B4-BE49-F238E27FC236}">
              <a16:creationId xmlns:a16="http://schemas.microsoft.com/office/drawing/2014/main" id="{E92F121D-A154-458D-B962-73A19524C2C9}"/>
            </a:ext>
          </a:extLst>
        </xdr:cNvPr>
        <xdr:cNvSpPr/>
      </xdr:nvSpPr>
      <xdr:spPr>
        <a:xfrm>
          <a:off x="331216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114300</xdr:rowOff>
    </xdr:from>
    <xdr:to>
      <xdr:col>24</xdr:col>
      <xdr:colOff>63500</xdr:colOff>
      <xdr:row>86</xdr:row>
      <xdr:rowOff>114300</xdr:rowOff>
    </xdr:to>
    <xdr:cxnSp macro="">
      <xdr:nvCxnSpPr>
        <xdr:cNvPr id="306" name="直線コネクタ 305">
          <a:extLst>
            <a:ext uri="{FF2B5EF4-FFF2-40B4-BE49-F238E27FC236}">
              <a16:creationId xmlns:a16="http://schemas.microsoft.com/office/drawing/2014/main" id="{8F3A2958-8FF5-4074-93FB-8962B237F9FE}"/>
            </a:ext>
          </a:extLst>
        </xdr:cNvPr>
        <xdr:cNvCxnSpPr/>
      </xdr:nvCxnSpPr>
      <xdr:spPr>
        <a:xfrm>
          <a:off x="3355340" y="145313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307" name="楕円 306">
          <a:extLst>
            <a:ext uri="{FF2B5EF4-FFF2-40B4-BE49-F238E27FC236}">
              <a16:creationId xmlns:a16="http://schemas.microsoft.com/office/drawing/2014/main" id="{E3F23408-8DBB-4B1C-971D-9532100FAEF6}"/>
            </a:ext>
          </a:extLst>
        </xdr:cNvPr>
        <xdr:cNvSpPr/>
      </xdr:nvSpPr>
      <xdr:spPr>
        <a:xfrm>
          <a:off x="25146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114300</xdr:rowOff>
    </xdr:from>
    <xdr:to>
      <xdr:col>19</xdr:col>
      <xdr:colOff>177800</xdr:colOff>
      <xdr:row>86</xdr:row>
      <xdr:rowOff>114300</xdr:rowOff>
    </xdr:to>
    <xdr:cxnSp macro="">
      <xdr:nvCxnSpPr>
        <xdr:cNvPr id="308" name="直線コネクタ 307">
          <a:extLst>
            <a:ext uri="{FF2B5EF4-FFF2-40B4-BE49-F238E27FC236}">
              <a16:creationId xmlns:a16="http://schemas.microsoft.com/office/drawing/2014/main" id="{40A9ED50-F87A-407C-8839-E8AA27BDD601}"/>
            </a:ext>
          </a:extLst>
        </xdr:cNvPr>
        <xdr:cNvCxnSpPr/>
      </xdr:nvCxnSpPr>
      <xdr:spPr>
        <a:xfrm>
          <a:off x="2565400" y="145313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309" name="楕円 308">
          <a:extLst>
            <a:ext uri="{FF2B5EF4-FFF2-40B4-BE49-F238E27FC236}">
              <a16:creationId xmlns:a16="http://schemas.microsoft.com/office/drawing/2014/main" id="{1C39E62B-266E-43EA-A8FA-5E1A7BB8F5FB}"/>
            </a:ext>
          </a:extLst>
        </xdr:cNvPr>
        <xdr:cNvSpPr/>
      </xdr:nvSpPr>
      <xdr:spPr>
        <a:xfrm>
          <a:off x="1739900" y="1448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114300</xdr:rowOff>
    </xdr:to>
    <xdr:cxnSp macro="">
      <xdr:nvCxnSpPr>
        <xdr:cNvPr id="310" name="直線コネクタ 309">
          <a:extLst>
            <a:ext uri="{FF2B5EF4-FFF2-40B4-BE49-F238E27FC236}">
              <a16:creationId xmlns:a16="http://schemas.microsoft.com/office/drawing/2014/main" id="{3F144D79-B77D-41EC-A699-77C0EE9F28DB}"/>
            </a:ext>
          </a:extLst>
        </xdr:cNvPr>
        <xdr:cNvCxnSpPr/>
      </xdr:nvCxnSpPr>
      <xdr:spPr>
        <a:xfrm>
          <a:off x="1790700" y="145313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1" name="楕円 310">
          <a:extLst>
            <a:ext uri="{FF2B5EF4-FFF2-40B4-BE49-F238E27FC236}">
              <a16:creationId xmlns:a16="http://schemas.microsoft.com/office/drawing/2014/main" id="{567003DD-D772-4624-87CA-DE386B256A6E}"/>
            </a:ext>
          </a:extLst>
        </xdr:cNvPr>
        <xdr:cNvSpPr/>
      </xdr:nvSpPr>
      <xdr:spPr>
        <a:xfrm>
          <a:off x="965200" y="14480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114300</xdr:rowOff>
    </xdr:from>
    <xdr:to>
      <xdr:col>10</xdr:col>
      <xdr:colOff>114300</xdr:colOff>
      <xdr:row>86</xdr:row>
      <xdr:rowOff>114300</xdr:rowOff>
    </xdr:to>
    <xdr:cxnSp macro="">
      <xdr:nvCxnSpPr>
        <xdr:cNvPr id="312" name="直線コネクタ 311">
          <a:extLst>
            <a:ext uri="{FF2B5EF4-FFF2-40B4-BE49-F238E27FC236}">
              <a16:creationId xmlns:a16="http://schemas.microsoft.com/office/drawing/2014/main" id="{BA7446C7-4DE1-47C6-9F73-6061C9F31716}"/>
            </a:ext>
          </a:extLst>
        </xdr:cNvPr>
        <xdr:cNvCxnSpPr/>
      </xdr:nvCxnSpPr>
      <xdr:spPr>
        <a:xfrm>
          <a:off x="1008380" y="145313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34941</xdr:rowOff>
    </xdr:from>
    <xdr:ext cx="405111" cy="259045"/>
    <xdr:sp macro="" textlink="">
      <xdr:nvSpPr>
        <xdr:cNvPr id="313" name="n_1aveValue【公営住宅】&#10;有形固定資産減価償却率">
          <a:extLst>
            <a:ext uri="{FF2B5EF4-FFF2-40B4-BE49-F238E27FC236}">
              <a16:creationId xmlns:a16="http://schemas.microsoft.com/office/drawing/2014/main" id="{5E16376E-54D3-4224-952C-99061BA35D10}"/>
            </a:ext>
          </a:extLst>
        </xdr:cNvPr>
        <xdr:cNvSpPr txBox="1"/>
      </xdr:nvSpPr>
      <xdr:spPr>
        <a:xfrm>
          <a:off x="3170564" y="1378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8272</xdr:rowOff>
    </xdr:from>
    <xdr:ext cx="405111" cy="259045"/>
    <xdr:sp macro="" textlink="">
      <xdr:nvSpPr>
        <xdr:cNvPr id="314" name="n_2aveValue【公営住宅】&#10;有形固定資産減価償却率">
          <a:extLst>
            <a:ext uri="{FF2B5EF4-FFF2-40B4-BE49-F238E27FC236}">
              <a16:creationId xmlns:a16="http://schemas.microsoft.com/office/drawing/2014/main" id="{7B7AED3D-C2A6-4EF4-926A-C10A7D3CFF12}"/>
            </a:ext>
          </a:extLst>
        </xdr:cNvPr>
        <xdr:cNvSpPr txBox="1"/>
      </xdr:nvSpPr>
      <xdr:spPr>
        <a:xfrm>
          <a:off x="238570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84472</xdr:rowOff>
    </xdr:from>
    <xdr:ext cx="405111" cy="259045"/>
    <xdr:sp macro="" textlink="">
      <xdr:nvSpPr>
        <xdr:cNvPr id="315" name="n_3aveValue【公営住宅】&#10;有形固定資産減価償却率">
          <a:extLst>
            <a:ext uri="{FF2B5EF4-FFF2-40B4-BE49-F238E27FC236}">
              <a16:creationId xmlns:a16="http://schemas.microsoft.com/office/drawing/2014/main" id="{A18033D5-DB9A-48EA-9598-5FF1B6673DF2}"/>
            </a:ext>
          </a:extLst>
        </xdr:cNvPr>
        <xdr:cNvSpPr txBox="1"/>
      </xdr:nvSpPr>
      <xdr:spPr>
        <a:xfrm>
          <a:off x="1611004" y="1366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46372</xdr:rowOff>
    </xdr:from>
    <xdr:ext cx="405111" cy="259045"/>
    <xdr:sp macro="" textlink="">
      <xdr:nvSpPr>
        <xdr:cNvPr id="316" name="n_4aveValue【公営住宅】&#10;有形固定資産減価償却率">
          <a:extLst>
            <a:ext uri="{FF2B5EF4-FFF2-40B4-BE49-F238E27FC236}">
              <a16:creationId xmlns:a16="http://schemas.microsoft.com/office/drawing/2014/main" id="{F4BE086D-688B-4F1A-BFCE-7C7FBCBF62FB}"/>
            </a:ext>
          </a:extLst>
        </xdr:cNvPr>
        <xdr:cNvSpPr txBox="1"/>
      </xdr:nvSpPr>
      <xdr:spPr>
        <a:xfrm>
          <a:off x="836304" y="136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86</xdr:row>
      <xdr:rowOff>156227</xdr:rowOff>
    </xdr:from>
    <xdr:ext cx="469744" cy="259045"/>
    <xdr:sp macro="" textlink="">
      <xdr:nvSpPr>
        <xdr:cNvPr id="317" name="n_1mainValue【公営住宅】&#10;有形固定資産減価償却率">
          <a:extLst>
            <a:ext uri="{FF2B5EF4-FFF2-40B4-BE49-F238E27FC236}">
              <a16:creationId xmlns:a16="http://schemas.microsoft.com/office/drawing/2014/main" id="{E24B89D4-2B5E-4DCC-8118-79350ADDFD13}"/>
            </a:ext>
          </a:extLst>
        </xdr:cNvPr>
        <xdr:cNvSpPr txBox="1"/>
      </xdr:nvSpPr>
      <xdr:spPr>
        <a:xfrm>
          <a:off x="313824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86</xdr:row>
      <xdr:rowOff>156227</xdr:rowOff>
    </xdr:from>
    <xdr:ext cx="469744" cy="259045"/>
    <xdr:sp macro="" textlink="">
      <xdr:nvSpPr>
        <xdr:cNvPr id="318" name="n_2mainValue【公営住宅】&#10;有形固定資産減価償却率">
          <a:extLst>
            <a:ext uri="{FF2B5EF4-FFF2-40B4-BE49-F238E27FC236}">
              <a16:creationId xmlns:a16="http://schemas.microsoft.com/office/drawing/2014/main" id="{0DDDEAF0-690F-46BE-AC4D-AB240EB47452}"/>
            </a:ext>
          </a:extLst>
        </xdr:cNvPr>
        <xdr:cNvSpPr txBox="1"/>
      </xdr:nvSpPr>
      <xdr:spPr>
        <a:xfrm>
          <a:off x="23533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319" name="n_3mainValue【公営住宅】&#10;有形固定資産減価償却率">
          <a:extLst>
            <a:ext uri="{FF2B5EF4-FFF2-40B4-BE49-F238E27FC236}">
              <a16:creationId xmlns:a16="http://schemas.microsoft.com/office/drawing/2014/main" id="{2C553D47-0470-4F46-B8E0-B3F887BF06CD}"/>
            </a:ext>
          </a:extLst>
        </xdr:cNvPr>
        <xdr:cNvSpPr txBox="1"/>
      </xdr:nvSpPr>
      <xdr:spPr>
        <a:xfrm>
          <a:off x="15786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0" name="n_4mainValue【公営住宅】&#10;有形固定資産減価償却率">
          <a:extLst>
            <a:ext uri="{FF2B5EF4-FFF2-40B4-BE49-F238E27FC236}">
              <a16:creationId xmlns:a16="http://schemas.microsoft.com/office/drawing/2014/main" id="{9B5CFEC7-C230-4A78-875A-41B29CAA53F2}"/>
            </a:ext>
          </a:extLst>
        </xdr:cNvPr>
        <xdr:cNvSpPr txBox="1"/>
      </xdr:nvSpPr>
      <xdr:spPr>
        <a:xfrm>
          <a:off x="803987"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3E1AD94-B074-4A0A-A2B7-BE7B3AB9D45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E331B7C-85C2-4D13-8889-6498470D6AB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7FAD5195-6816-458E-A8E1-B743AD84D39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BBCEF63-CE46-4EAF-A6EB-39D2C866F6F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73F675F8-126D-41EA-B594-EF1E5F69DDD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B369D19-5D77-461B-A094-BF1F56D9FDA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532C597-5912-476E-AF9A-4B2DBEB9D8D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5A7BDE1-4DDA-4DCE-91A7-D1BEB88C015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DBC78092-E63C-4571-95FB-6B41CC0036C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DB2A0C86-9703-413A-87D9-A3919EAE38FA}"/>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3207D778-8C01-48E4-8554-D4DB2EF0F9DB}"/>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73781029-7B3E-42A9-8EEE-870E9A2971B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CCF8742F-EDC6-432C-8019-D5904A5B449A}"/>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C3F95297-C97A-4820-A0BD-FC42BA8B20CE}"/>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F5C58459-D356-4F73-9C17-14D0F9EC47F9}"/>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DBD8AC95-0510-40D2-80D3-5E59B551BFC4}"/>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919DC3F8-00C4-4B15-B6BB-66C527FAE5D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E78244DF-AA35-4E2C-A3B2-C732D04B2CE7}"/>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A4535499-FD3E-4F4B-BB14-D52E973758F5}"/>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9425D227-C4D2-4554-B42E-E7AD7BEC47E4}"/>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4D8DB132-D4CA-4CA0-A612-1A2A58C4AA9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a:extLst>
            <a:ext uri="{FF2B5EF4-FFF2-40B4-BE49-F238E27FC236}">
              <a16:creationId xmlns:a16="http://schemas.microsoft.com/office/drawing/2014/main" id="{1142CD99-2491-4182-B59A-8911AC61CB9F}"/>
            </a:ext>
          </a:extLst>
        </xdr:cNvPr>
        <xdr:cNvSpPr txBox="1"/>
      </xdr:nvSpPr>
      <xdr:spPr>
        <a:xfrm>
          <a:off x="5364041" y="1284878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9EB5EA18-43E3-425B-8F3A-B3097500932C}"/>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87DA5F48-9BE2-41BE-92FE-F8B6DE08A98A}"/>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66B149B2-5268-48D2-B270-57905D482434}"/>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23078</xdr:rowOff>
    </xdr:from>
    <xdr:to>
      <xdr:col>54</xdr:col>
      <xdr:colOff>189865</xdr:colOff>
      <xdr:row>86</xdr:row>
      <xdr:rowOff>166443</xdr:rowOff>
    </xdr:to>
    <xdr:cxnSp macro="">
      <xdr:nvCxnSpPr>
        <xdr:cNvPr id="346" name="直線コネクタ 345">
          <a:extLst>
            <a:ext uri="{FF2B5EF4-FFF2-40B4-BE49-F238E27FC236}">
              <a16:creationId xmlns:a16="http://schemas.microsoft.com/office/drawing/2014/main" id="{3E21D3C3-7B69-47D0-A06A-5E7362975F77}"/>
            </a:ext>
          </a:extLst>
        </xdr:cNvPr>
        <xdr:cNvCxnSpPr/>
      </xdr:nvCxnSpPr>
      <xdr:spPr>
        <a:xfrm flipV="1">
          <a:off x="9219565" y="13098998"/>
          <a:ext cx="0" cy="148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170270</xdr:rowOff>
    </xdr:from>
    <xdr:ext cx="469744" cy="259045"/>
    <xdr:sp macro="" textlink="">
      <xdr:nvSpPr>
        <xdr:cNvPr id="347" name="【公営住宅】&#10;一人当たり面積最小値テキスト">
          <a:extLst>
            <a:ext uri="{FF2B5EF4-FFF2-40B4-BE49-F238E27FC236}">
              <a16:creationId xmlns:a16="http://schemas.microsoft.com/office/drawing/2014/main" id="{A05FBB8E-9C4A-4AD5-AE0F-8E892F81FB5D}"/>
            </a:ext>
          </a:extLst>
        </xdr:cNvPr>
        <xdr:cNvSpPr txBox="1"/>
      </xdr:nvSpPr>
      <xdr:spPr>
        <a:xfrm>
          <a:off x="9258300" y="14587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166443</xdr:rowOff>
    </xdr:from>
    <xdr:to>
      <xdr:col>55</xdr:col>
      <xdr:colOff>88900</xdr:colOff>
      <xdr:row>86</xdr:row>
      <xdr:rowOff>166443</xdr:rowOff>
    </xdr:to>
    <xdr:cxnSp macro="">
      <xdr:nvCxnSpPr>
        <xdr:cNvPr id="348" name="直線コネクタ 347">
          <a:extLst>
            <a:ext uri="{FF2B5EF4-FFF2-40B4-BE49-F238E27FC236}">
              <a16:creationId xmlns:a16="http://schemas.microsoft.com/office/drawing/2014/main" id="{76B353BC-5436-47A0-BFC7-774B8C47C9A6}"/>
            </a:ext>
          </a:extLst>
        </xdr:cNvPr>
        <xdr:cNvCxnSpPr/>
      </xdr:nvCxnSpPr>
      <xdr:spPr>
        <a:xfrm>
          <a:off x="9154160" y="145834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141205</xdr:rowOff>
    </xdr:from>
    <xdr:ext cx="469744" cy="259045"/>
    <xdr:sp macro="" textlink="">
      <xdr:nvSpPr>
        <xdr:cNvPr id="349" name="【公営住宅】&#10;一人当たり面積最大値テキスト">
          <a:extLst>
            <a:ext uri="{FF2B5EF4-FFF2-40B4-BE49-F238E27FC236}">
              <a16:creationId xmlns:a16="http://schemas.microsoft.com/office/drawing/2014/main" id="{80131466-34C0-4FCE-96F3-95D0D9E96110}"/>
            </a:ext>
          </a:extLst>
        </xdr:cNvPr>
        <xdr:cNvSpPr txBox="1"/>
      </xdr:nvSpPr>
      <xdr:spPr>
        <a:xfrm>
          <a:off x="9258300" y="12881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23078</xdr:rowOff>
    </xdr:from>
    <xdr:to>
      <xdr:col>55</xdr:col>
      <xdr:colOff>88900</xdr:colOff>
      <xdr:row>78</xdr:row>
      <xdr:rowOff>23078</xdr:rowOff>
    </xdr:to>
    <xdr:cxnSp macro="">
      <xdr:nvCxnSpPr>
        <xdr:cNvPr id="350" name="直線コネクタ 349">
          <a:extLst>
            <a:ext uri="{FF2B5EF4-FFF2-40B4-BE49-F238E27FC236}">
              <a16:creationId xmlns:a16="http://schemas.microsoft.com/office/drawing/2014/main" id="{7328668F-5365-4247-A4AB-FD7E59A0C845}"/>
            </a:ext>
          </a:extLst>
        </xdr:cNvPr>
        <xdr:cNvCxnSpPr/>
      </xdr:nvCxnSpPr>
      <xdr:spPr>
        <a:xfrm>
          <a:off x="9154160" y="130989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91820</xdr:rowOff>
    </xdr:from>
    <xdr:ext cx="469744" cy="259045"/>
    <xdr:sp macro="" textlink="">
      <xdr:nvSpPr>
        <xdr:cNvPr id="351" name="【公営住宅】&#10;一人当たり面積平均値テキスト">
          <a:extLst>
            <a:ext uri="{FF2B5EF4-FFF2-40B4-BE49-F238E27FC236}">
              <a16:creationId xmlns:a16="http://schemas.microsoft.com/office/drawing/2014/main" id="{88771712-8A29-410D-B5CE-8087225FDB76}"/>
            </a:ext>
          </a:extLst>
        </xdr:cNvPr>
        <xdr:cNvSpPr txBox="1"/>
      </xdr:nvSpPr>
      <xdr:spPr>
        <a:xfrm>
          <a:off x="9258300" y="141735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68943</xdr:rowOff>
    </xdr:from>
    <xdr:to>
      <xdr:col>55</xdr:col>
      <xdr:colOff>50800</xdr:colOff>
      <xdr:row>85</xdr:row>
      <xdr:rowOff>170543</xdr:rowOff>
    </xdr:to>
    <xdr:sp macro="" textlink="">
      <xdr:nvSpPr>
        <xdr:cNvPr id="352" name="フローチャート: 判断 351">
          <a:extLst>
            <a:ext uri="{FF2B5EF4-FFF2-40B4-BE49-F238E27FC236}">
              <a16:creationId xmlns:a16="http://schemas.microsoft.com/office/drawing/2014/main" id="{09A53B8E-8C67-4469-90FE-002826D227F4}"/>
            </a:ext>
          </a:extLst>
        </xdr:cNvPr>
        <xdr:cNvSpPr/>
      </xdr:nvSpPr>
      <xdr:spPr>
        <a:xfrm>
          <a:off x="9192260" y="143183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66167</xdr:rowOff>
    </xdr:from>
    <xdr:to>
      <xdr:col>50</xdr:col>
      <xdr:colOff>165100</xdr:colOff>
      <xdr:row>85</xdr:row>
      <xdr:rowOff>167767</xdr:rowOff>
    </xdr:to>
    <xdr:sp macro="" textlink="">
      <xdr:nvSpPr>
        <xdr:cNvPr id="353" name="フローチャート: 判断 352">
          <a:extLst>
            <a:ext uri="{FF2B5EF4-FFF2-40B4-BE49-F238E27FC236}">
              <a16:creationId xmlns:a16="http://schemas.microsoft.com/office/drawing/2014/main" id="{3F8F8837-EFB1-48A0-A81B-82EB6C8CF1DD}"/>
            </a:ext>
          </a:extLst>
        </xdr:cNvPr>
        <xdr:cNvSpPr/>
      </xdr:nvSpPr>
      <xdr:spPr>
        <a:xfrm>
          <a:off x="8445500" y="1431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74332</xdr:rowOff>
    </xdr:from>
    <xdr:to>
      <xdr:col>46</xdr:col>
      <xdr:colOff>38100</xdr:colOff>
      <xdr:row>86</xdr:row>
      <xdr:rowOff>4482</xdr:rowOff>
    </xdr:to>
    <xdr:sp macro="" textlink="">
      <xdr:nvSpPr>
        <xdr:cNvPr id="354" name="フローチャート: 判断 353">
          <a:extLst>
            <a:ext uri="{FF2B5EF4-FFF2-40B4-BE49-F238E27FC236}">
              <a16:creationId xmlns:a16="http://schemas.microsoft.com/office/drawing/2014/main" id="{C30792CB-BC4A-4F50-9D6A-48CD4B7D6104}"/>
            </a:ext>
          </a:extLst>
        </xdr:cNvPr>
        <xdr:cNvSpPr/>
      </xdr:nvSpPr>
      <xdr:spPr>
        <a:xfrm>
          <a:off x="7670800" y="143237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95231</xdr:rowOff>
    </xdr:from>
    <xdr:to>
      <xdr:col>41</xdr:col>
      <xdr:colOff>101600</xdr:colOff>
      <xdr:row>86</xdr:row>
      <xdr:rowOff>25381</xdr:rowOff>
    </xdr:to>
    <xdr:sp macro="" textlink="">
      <xdr:nvSpPr>
        <xdr:cNvPr id="355" name="フローチャート: 判断 354">
          <a:extLst>
            <a:ext uri="{FF2B5EF4-FFF2-40B4-BE49-F238E27FC236}">
              <a16:creationId xmlns:a16="http://schemas.microsoft.com/office/drawing/2014/main" id="{9C3D85BC-C1E9-4CD5-9551-3188BA70B2AD}"/>
            </a:ext>
          </a:extLst>
        </xdr:cNvPr>
        <xdr:cNvSpPr/>
      </xdr:nvSpPr>
      <xdr:spPr>
        <a:xfrm>
          <a:off x="6873240" y="143446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101600</xdr:rowOff>
    </xdr:from>
    <xdr:to>
      <xdr:col>36</xdr:col>
      <xdr:colOff>165100</xdr:colOff>
      <xdr:row>86</xdr:row>
      <xdr:rowOff>31750</xdr:rowOff>
    </xdr:to>
    <xdr:sp macro="" textlink="">
      <xdr:nvSpPr>
        <xdr:cNvPr id="356" name="フローチャート: 判断 355">
          <a:extLst>
            <a:ext uri="{FF2B5EF4-FFF2-40B4-BE49-F238E27FC236}">
              <a16:creationId xmlns:a16="http://schemas.microsoft.com/office/drawing/2014/main" id="{5CEFBF50-0C69-43D1-AF4D-0C3392484163}"/>
            </a:ext>
          </a:extLst>
        </xdr:cNvPr>
        <xdr:cNvSpPr/>
      </xdr:nvSpPr>
      <xdr:spPr>
        <a:xfrm>
          <a:off x="6098540" y="14351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7915E08A-BED1-4F89-B36B-D6B52340BD83}"/>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9CE53E9-58C9-4E02-9976-766532758C3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57B54E8-A5A0-41B4-8F11-E93A7F4154F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DC2BF29D-E1AA-47AA-BB63-89D7F91D777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8B3A5CCD-7A90-49C2-9E8D-8E0CB91BF29B}"/>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101110</xdr:rowOff>
    </xdr:from>
    <xdr:to>
      <xdr:col>55</xdr:col>
      <xdr:colOff>50800</xdr:colOff>
      <xdr:row>87</xdr:row>
      <xdr:rowOff>31260</xdr:rowOff>
    </xdr:to>
    <xdr:sp macro="" textlink="">
      <xdr:nvSpPr>
        <xdr:cNvPr id="362" name="楕円 361">
          <a:extLst>
            <a:ext uri="{FF2B5EF4-FFF2-40B4-BE49-F238E27FC236}">
              <a16:creationId xmlns:a16="http://schemas.microsoft.com/office/drawing/2014/main" id="{CD7EBB3E-E61B-4FE9-A598-3C3B16D21DC6}"/>
            </a:ext>
          </a:extLst>
        </xdr:cNvPr>
        <xdr:cNvSpPr/>
      </xdr:nvSpPr>
      <xdr:spPr>
        <a:xfrm>
          <a:off x="9192260" y="14518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16037</xdr:rowOff>
    </xdr:from>
    <xdr:ext cx="469744" cy="259045"/>
    <xdr:sp macro="" textlink="">
      <xdr:nvSpPr>
        <xdr:cNvPr id="363" name="【公営住宅】&#10;一人当たり面積該当値テキスト">
          <a:extLst>
            <a:ext uri="{FF2B5EF4-FFF2-40B4-BE49-F238E27FC236}">
              <a16:creationId xmlns:a16="http://schemas.microsoft.com/office/drawing/2014/main" id="{2CC5DCA2-EE61-4F1A-9190-CDE0372FD4E3}"/>
            </a:ext>
          </a:extLst>
        </xdr:cNvPr>
        <xdr:cNvSpPr txBox="1"/>
      </xdr:nvSpPr>
      <xdr:spPr>
        <a:xfrm>
          <a:off x="9258300" y="1443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101273</xdr:rowOff>
    </xdr:from>
    <xdr:to>
      <xdr:col>50</xdr:col>
      <xdr:colOff>165100</xdr:colOff>
      <xdr:row>87</xdr:row>
      <xdr:rowOff>31423</xdr:rowOff>
    </xdr:to>
    <xdr:sp macro="" textlink="">
      <xdr:nvSpPr>
        <xdr:cNvPr id="364" name="楕円 363">
          <a:extLst>
            <a:ext uri="{FF2B5EF4-FFF2-40B4-BE49-F238E27FC236}">
              <a16:creationId xmlns:a16="http://schemas.microsoft.com/office/drawing/2014/main" id="{1CB0CA44-4933-4D1C-8A9E-97758D9CA2C6}"/>
            </a:ext>
          </a:extLst>
        </xdr:cNvPr>
        <xdr:cNvSpPr/>
      </xdr:nvSpPr>
      <xdr:spPr>
        <a:xfrm>
          <a:off x="8445500" y="145183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151910</xdr:rowOff>
    </xdr:from>
    <xdr:to>
      <xdr:col>55</xdr:col>
      <xdr:colOff>0</xdr:colOff>
      <xdr:row>86</xdr:row>
      <xdr:rowOff>152073</xdr:rowOff>
    </xdr:to>
    <xdr:cxnSp macro="">
      <xdr:nvCxnSpPr>
        <xdr:cNvPr id="365" name="直線コネクタ 364">
          <a:extLst>
            <a:ext uri="{FF2B5EF4-FFF2-40B4-BE49-F238E27FC236}">
              <a16:creationId xmlns:a16="http://schemas.microsoft.com/office/drawing/2014/main" id="{8170C942-4BDE-429C-93BA-8780F1B4DCE8}"/>
            </a:ext>
          </a:extLst>
        </xdr:cNvPr>
        <xdr:cNvCxnSpPr/>
      </xdr:nvCxnSpPr>
      <xdr:spPr>
        <a:xfrm flipV="1">
          <a:off x="8496300" y="14568950"/>
          <a:ext cx="7239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101273</xdr:rowOff>
    </xdr:from>
    <xdr:to>
      <xdr:col>46</xdr:col>
      <xdr:colOff>38100</xdr:colOff>
      <xdr:row>87</xdr:row>
      <xdr:rowOff>31423</xdr:rowOff>
    </xdr:to>
    <xdr:sp macro="" textlink="">
      <xdr:nvSpPr>
        <xdr:cNvPr id="366" name="楕円 365">
          <a:extLst>
            <a:ext uri="{FF2B5EF4-FFF2-40B4-BE49-F238E27FC236}">
              <a16:creationId xmlns:a16="http://schemas.microsoft.com/office/drawing/2014/main" id="{ED15DC79-73D1-4A38-B846-EECCA341B7EF}"/>
            </a:ext>
          </a:extLst>
        </xdr:cNvPr>
        <xdr:cNvSpPr/>
      </xdr:nvSpPr>
      <xdr:spPr>
        <a:xfrm>
          <a:off x="7670800" y="145183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152073</xdr:rowOff>
    </xdr:from>
    <xdr:to>
      <xdr:col>50</xdr:col>
      <xdr:colOff>114300</xdr:colOff>
      <xdr:row>86</xdr:row>
      <xdr:rowOff>152073</xdr:rowOff>
    </xdr:to>
    <xdr:cxnSp macro="">
      <xdr:nvCxnSpPr>
        <xdr:cNvPr id="367" name="直線コネクタ 366">
          <a:extLst>
            <a:ext uri="{FF2B5EF4-FFF2-40B4-BE49-F238E27FC236}">
              <a16:creationId xmlns:a16="http://schemas.microsoft.com/office/drawing/2014/main" id="{B5980F9C-B391-420E-B7BF-DECFFC2693FF}"/>
            </a:ext>
          </a:extLst>
        </xdr:cNvPr>
        <xdr:cNvCxnSpPr/>
      </xdr:nvCxnSpPr>
      <xdr:spPr>
        <a:xfrm>
          <a:off x="7713980" y="14569113"/>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101437</xdr:rowOff>
    </xdr:from>
    <xdr:to>
      <xdr:col>41</xdr:col>
      <xdr:colOff>101600</xdr:colOff>
      <xdr:row>87</xdr:row>
      <xdr:rowOff>31587</xdr:rowOff>
    </xdr:to>
    <xdr:sp macro="" textlink="">
      <xdr:nvSpPr>
        <xdr:cNvPr id="368" name="楕円 367">
          <a:extLst>
            <a:ext uri="{FF2B5EF4-FFF2-40B4-BE49-F238E27FC236}">
              <a16:creationId xmlns:a16="http://schemas.microsoft.com/office/drawing/2014/main" id="{50236AF6-8194-4E8A-BEF7-56DCF8E33BD0}"/>
            </a:ext>
          </a:extLst>
        </xdr:cNvPr>
        <xdr:cNvSpPr/>
      </xdr:nvSpPr>
      <xdr:spPr>
        <a:xfrm>
          <a:off x="6873240" y="145184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152073</xdr:rowOff>
    </xdr:from>
    <xdr:to>
      <xdr:col>45</xdr:col>
      <xdr:colOff>177800</xdr:colOff>
      <xdr:row>86</xdr:row>
      <xdr:rowOff>152237</xdr:rowOff>
    </xdr:to>
    <xdr:cxnSp macro="">
      <xdr:nvCxnSpPr>
        <xdr:cNvPr id="369" name="直線コネクタ 368">
          <a:extLst>
            <a:ext uri="{FF2B5EF4-FFF2-40B4-BE49-F238E27FC236}">
              <a16:creationId xmlns:a16="http://schemas.microsoft.com/office/drawing/2014/main" id="{AF1DF694-EF51-49F4-A27E-160E7C715E6F}"/>
            </a:ext>
          </a:extLst>
        </xdr:cNvPr>
        <xdr:cNvCxnSpPr/>
      </xdr:nvCxnSpPr>
      <xdr:spPr>
        <a:xfrm flipV="1">
          <a:off x="6924040" y="14569113"/>
          <a:ext cx="789940" cy="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101600</xdr:rowOff>
    </xdr:from>
    <xdr:to>
      <xdr:col>36</xdr:col>
      <xdr:colOff>165100</xdr:colOff>
      <xdr:row>87</xdr:row>
      <xdr:rowOff>31750</xdr:rowOff>
    </xdr:to>
    <xdr:sp macro="" textlink="">
      <xdr:nvSpPr>
        <xdr:cNvPr id="370" name="楕円 369">
          <a:extLst>
            <a:ext uri="{FF2B5EF4-FFF2-40B4-BE49-F238E27FC236}">
              <a16:creationId xmlns:a16="http://schemas.microsoft.com/office/drawing/2014/main" id="{A5A53F9A-F134-48A4-83D5-7DED31E50D63}"/>
            </a:ext>
          </a:extLst>
        </xdr:cNvPr>
        <xdr:cNvSpPr/>
      </xdr:nvSpPr>
      <xdr:spPr>
        <a:xfrm>
          <a:off x="6098540" y="14518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152237</xdr:rowOff>
    </xdr:from>
    <xdr:to>
      <xdr:col>41</xdr:col>
      <xdr:colOff>50800</xdr:colOff>
      <xdr:row>86</xdr:row>
      <xdr:rowOff>152400</xdr:rowOff>
    </xdr:to>
    <xdr:cxnSp macro="">
      <xdr:nvCxnSpPr>
        <xdr:cNvPr id="371" name="直線コネクタ 370">
          <a:extLst>
            <a:ext uri="{FF2B5EF4-FFF2-40B4-BE49-F238E27FC236}">
              <a16:creationId xmlns:a16="http://schemas.microsoft.com/office/drawing/2014/main" id="{82587436-F458-4AD7-A586-0F015EA27683}"/>
            </a:ext>
          </a:extLst>
        </xdr:cNvPr>
        <xdr:cNvCxnSpPr/>
      </xdr:nvCxnSpPr>
      <xdr:spPr>
        <a:xfrm flipV="1">
          <a:off x="6149340" y="14569277"/>
          <a:ext cx="7747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12844</xdr:rowOff>
    </xdr:from>
    <xdr:ext cx="469744" cy="259045"/>
    <xdr:sp macro="" textlink="">
      <xdr:nvSpPr>
        <xdr:cNvPr id="372" name="n_1aveValue【公営住宅】&#10;一人当たり面積">
          <a:extLst>
            <a:ext uri="{FF2B5EF4-FFF2-40B4-BE49-F238E27FC236}">
              <a16:creationId xmlns:a16="http://schemas.microsoft.com/office/drawing/2014/main" id="{00BCCC07-F10B-4D45-BC71-0B8E0ECF2872}"/>
            </a:ext>
          </a:extLst>
        </xdr:cNvPr>
        <xdr:cNvSpPr txBox="1"/>
      </xdr:nvSpPr>
      <xdr:spPr>
        <a:xfrm>
          <a:off x="8271587" y="1409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21009</xdr:rowOff>
    </xdr:from>
    <xdr:ext cx="469744" cy="259045"/>
    <xdr:sp macro="" textlink="">
      <xdr:nvSpPr>
        <xdr:cNvPr id="373" name="n_2aveValue【公営住宅】&#10;一人当たり面積">
          <a:extLst>
            <a:ext uri="{FF2B5EF4-FFF2-40B4-BE49-F238E27FC236}">
              <a16:creationId xmlns:a16="http://schemas.microsoft.com/office/drawing/2014/main" id="{4EF050F7-6BC5-4D6C-BB11-43B057E5DFA0}"/>
            </a:ext>
          </a:extLst>
        </xdr:cNvPr>
        <xdr:cNvSpPr txBox="1"/>
      </xdr:nvSpPr>
      <xdr:spPr>
        <a:xfrm>
          <a:off x="7509587" y="1410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41908</xdr:rowOff>
    </xdr:from>
    <xdr:ext cx="469744" cy="259045"/>
    <xdr:sp macro="" textlink="">
      <xdr:nvSpPr>
        <xdr:cNvPr id="374" name="n_3aveValue【公営住宅】&#10;一人当たり面積">
          <a:extLst>
            <a:ext uri="{FF2B5EF4-FFF2-40B4-BE49-F238E27FC236}">
              <a16:creationId xmlns:a16="http://schemas.microsoft.com/office/drawing/2014/main" id="{E2FF1756-932B-4775-B8ED-9EC0CC3E6B71}"/>
            </a:ext>
          </a:extLst>
        </xdr:cNvPr>
        <xdr:cNvSpPr txBox="1"/>
      </xdr:nvSpPr>
      <xdr:spPr>
        <a:xfrm>
          <a:off x="6712027" y="14123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48277</xdr:rowOff>
    </xdr:from>
    <xdr:ext cx="469744" cy="259045"/>
    <xdr:sp macro="" textlink="">
      <xdr:nvSpPr>
        <xdr:cNvPr id="375" name="n_4aveValue【公営住宅】&#10;一人当たり面積">
          <a:extLst>
            <a:ext uri="{FF2B5EF4-FFF2-40B4-BE49-F238E27FC236}">
              <a16:creationId xmlns:a16="http://schemas.microsoft.com/office/drawing/2014/main" id="{FE2673B4-AADC-4CCB-BA79-DB466BC74DCE}"/>
            </a:ext>
          </a:extLst>
        </xdr:cNvPr>
        <xdr:cNvSpPr txBox="1"/>
      </xdr:nvSpPr>
      <xdr:spPr>
        <a:xfrm>
          <a:off x="5937327" y="141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22550</xdr:rowOff>
    </xdr:from>
    <xdr:ext cx="469744" cy="259045"/>
    <xdr:sp macro="" textlink="">
      <xdr:nvSpPr>
        <xdr:cNvPr id="376" name="n_1mainValue【公営住宅】&#10;一人当たり面積">
          <a:extLst>
            <a:ext uri="{FF2B5EF4-FFF2-40B4-BE49-F238E27FC236}">
              <a16:creationId xmlns:a16="http://schemas.microsoft.com/office/drawing/2014/main" id="{F1E8D298-CEA9-4920-8CDA-7057C6454ADF}"/>
            </a:ext>
          </a:extLst>
        </xdr:cNvPr>
        <xdr:cNvSpPr txBox="1"/>
      </xdr:nvSpPr>
      <xdr:spPr>
        <a:xfrm>
          <a:off x="8271587" y="14607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22550</xdr:rowOff>
    </xdr:from>
    <xdr:ext cx="469744" cy="259045"/>
    <xdr:sp macro="" textlink="">
      <xdr:nvSpPr>
        <xdr:cNvPr id="377" name="n_2mainValue【公営住宅】&#10;一人当たり面積">
          <a:extLst>
            <a:ext uri="{FF2B5EF4-FFF2-40B4-BE49-F238E27FC236}">
              <a16:creationId xmlns:a16="http://schemas.microsoft.com/office/drawing/2014/main" id="{F614D32F-5E88-46E4-B845-3F1B3595BB34}"/>
            </a:ext>
          </a:extLst>
        </xdr:cNvPr>
        <xdr:cNvSpPr txBox="1"/>
      </xdr:nvSpPr>
      <xdr:spPr>
        <a:xfrm>
          <a:off x="7509587" y="14607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22714</xdr:rowOff>
    </xdr:from>
    <xdr:ext cx="469744" cy="259045"/>
    <xdr:sp macro="" textlink="">
      <xdr:nvSpPr>
        <xdr:cNvPr id="378" name="n_3mainValue【公営住宅】&#10;一人当たり面積">
          <a:extLst>
            <a:ext uri="{FF2B5EF4-FFF2-40B4-BE49-F238E27FC236}">
              <a16:creationId xmlns:a16="http://schemas.microsoft.com/office/drawing/2014/main" id="{85A0590C-87FD-4293-83A9-6C268A5AB75C}"/>
            </a:ext>
          </a:extLst>
        </xdr:cNvPr>
        <xdr:cNvSpPr txBox="1"/>
      </xdr:nvSpPr>
      <xdr:spPr>
        <a:xfrm>
          <a:off x="6712027" y="14607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22877</xdr:rowOff>
    </xdr:from>
    <xdr:ext cx="469744" cy="259045"/>
    <xdr:sp macro="" textlink="">
      <xdr:nvSpPr>
        <xdr:cNvPr id="379" name="n_4mainValue【公営住宅】&#10;一人当たり面積">
          <a:extLst>
            <a:ext uri="{FF2B5EF4-FFF2-40B4-BE49-F238E27FC236}">
              <a16:creationId xmlns:a16="http://schemas.microsoft.com/office/drawing/2014/main" id="{374FE130-626D-4545-9A9A-CB935F3A33D8}"/>
            </a:ext>
          </a:extLst>
        </xdr:cNvPr>
        <xdr:cNvSpPr txBox="1"/>
      </xdr:nvSpPr>
      <xdr:spPr>
        <a:xfrm>
          <a:off x="593732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F3DC2D53-13F8-40DB-94B8-4D018C76D80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E2CD0DD-3E0D-49A8-8257-66DBD72E710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A3CF1637-21D6-4728-B98C-3ECFF395351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4AEEB51B-06A9-4A8F-952E-A0977FA2ECBF}"/>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14E5C5A0-0732-4CB9-86C3-18A7CDBB61A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BE784D6C-C336-43E8-95FA-BEC430385A2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78824BCF-773D-4C52-82B4-3A6BF9CFE00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50BBCD44-2FAE-4AAA-9DBB-46B1DFC4B65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D279B403-B83A-4E98-95C6-3072ADB55572}"/>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66C1CC63-98A2-4884-9D88-6C929996223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5B5AB110-F03B-4C13-806A-4CA34326086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E9BDE7B7-3998-42AF-B20A-97BE9BAECEB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13F86381-B0A1-4C9A-8F8B-0A4C0FAC9EBE}"/>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A7C64204-EF99-46A1-BD3A-2F02533424C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6CA6278E-461D-4F97-9BDA-D6A8F264EAE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A86B29FC-7962-4B6B-AC15-0DF24BDE0AA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5C5A3D4D-E075-4B34-A0B4-32A79ED450C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9458771D-F893-4069-A8B8-CB637C3CA9B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B93089A-A0F1-462F-95EE-481BE283E8D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21433FDB-73F4-4D25-9227-6A06D490F74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E2280A67-B448-47E0-A9B4-E729AE91C71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78BA4BA6-1129-4C8F-A9DA-CFC91DE4BC66}"/>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451B5C43-1155-4FA9-BF5E-7FF604081BFC}"/>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80C9F0DC-3D94-4614-9FA0-27DD379EDC7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28EA72D4-CD4A-40B6-8C1D-23EFE4A968D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C6E9E65D-D6BF-4D1D-9493-D1E5E7112B7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F769E457-B43E-407E-A9AB-1F5BF4369D5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7" name="直線コネクタ 406">
          <a:extLst>
            <a:ext uri="{FF2B5EF4-FFF2-40B4-BE49-F238E27FC236}">
              <a16:creationId xmlns:a16="http://schemas.microsoft.com/office/drawing/2014/main" id="{5573421E-AEE2-46F1-BBCF-7ABD3149F9B8}"/>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8" name="テキスト ボックス 407">
          <a:extLst>
            <a:ext uri="{FF2B5EF4-FFF2-40B4-BE49-F238E27FC236}">
              <a16:creationId xmlns:a16="http://schemas.microsoft.com/office/drawing/2014/main" id="{FD889D3E-553D-474D-B4F3-F1C349508DE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9" name="直線コネクタ 408">
          <a:extLst>
            <a:ext uri="{FF2B5EF4-FFF2-40B4-BE49-F238E27FC236}">
              <a16:creationId xmlns:a16="http://schemas.microsoft.com/office/drawing/2014/main" id="{C06C585C-5F3F-48C1-B31D-8DFDA22F1E35}"/>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0" name="テキスト ボックス 409">
          <a:extLst>
            <a:ext uri="{FF2B5EF4-FFF2-40B4-BE49-F238E27FC236}">
              <a16:creationId xmlns:a16="http://schemas.microsoft.com/office/drawing/2014/main" id="{E98EAFC1-7C00-41CE-813D-080AB4D030E3}"/>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1" name="直線コネクタ 410">
          <a:extLst>
            <a:ext uri="{FF2B5EF4-FFF2-40B4-BE49-F238E27FC236}">
              <a16:creationId xmlns:a16="http://schemas.microsoft.com/office/drawing/2014/main" id="{66732AFC-EF91-4A1A-8C5C-7C430B36E6E5}"/>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2" name="テキスト ボックス 411">
          <a:extLst>
            <a:ext uri="{FF2B5EF4-FFF2-40B4-BE49-F238E27FC236}">
              <a16:creationId xmlns:a16="http://schemas.microsoft.com/office/drawing/2014/main" id="{B322B780-F278-497B-91C0-6308372E167D}"/>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3" name="直線コネクタ 412">
          <a:extLst>
            <a:ext uri="{FF2B5EF4-FFF2-40B4-BE49-F238E27FC236}">
              <a16:creationId xmlns:a16="http://schemas.microsoft.com/office/drawing/2014/main" id="{CDFE0569-07EB-4294-BD1B-A6708C14443D}"/>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4" name="テキスト ボックス 413">
          <a:extLst>
            <a:ext uri="{FF2B5EF4-FFF2-40B4-BE49-F238E27FC236}">
              <a16:creationId xmlns:a16="http://schemas.microsoft.com/office/drawing/2014/main" id="{CC729A9C-356B-413D-B8F1-94A920F92588}"/>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5" name="直線コネクタ 414">
          <a:extLst>
            <a:ext uri="{FF2B5EF4-FFF2-40B4-BE49-F238E27FC236}">
              <a16:creationId xmlns:a16="http://schemas.microsoft.com/office/drawing/2014/main" id="{50941F5E-9CB4-443F-A09E-6DA9F13064E3}"/>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6" name="テキスト ボックス 415">
          <a:extLst>
            <a:ext uri="{FF2B5EF4-FFF2-40B4-BE49-F238E27FC236}">
              <a16:creationId xmlns:a16="http://schemas.microsoft.com/office/drawing/2014/main" id="{9DCB3229-F9FE-4B6B-95AF-35EF4164A4F7}"/>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4F6FA708-9B62-4C5F-8054-CF00E61A0797}"/>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8" name="テキスト ボックス 417">
          <a:extLst>
            <a:ext uri="{FF2B5EF4-FFF2-40B4-BE49-F238E27FC236}">
              <a16:creationId xmlns:a16="http://schemas.microsoft.com/office/drawing/2014/main" id="{42711E57-FDEE-463C-A7AC-DD7209DA8B7E}"/>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C515FC4F-22AE-46F0-ABD9-A4EF157328B7}"/>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120015</xdr:rowOff>
    </xdr:from>
    <xdr:to>
      <xdr:col>85</xdr:col>
      <xdr:colOff>126364</xdr:colOff>
      <xdr:row>42</xdr:row>
      <xdr:rowOff>38100</xdr:rowOff>
    </xdr:to>
    <xdr:cxnSp macro="">
      <xdr:nvCxnSpPr>
        <xdr:cNvPr id="420" name="直線コネクタ 419">
          <a:extLst>
            <a:ext uri="{FF2B5EF4-FFF2-40B4-BE49-F238E27FC236}">
              <a16:creationId xmlns:a16="http://schemas.microsoft.com/office/drawing/2014/main" id="{386516FE-2081-4C2F-A3A6-ACE7CC79C363}"/>
            </a:ext>
          </a:extLst>
        </xdr:cNvPr>
        <xdr:cNvCxnSpPr/>
      </xdr:nvCxnSpPr>
      <xdr:spPr>
        <a:xfrm flipV="1">
          <a:off x="14375764" y="5484495"/>
          <a:ext cx="0" cy="159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54745989-4EB7-46AA-8904-8883F30F6CF5}"/>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2" name="直線コネクタ 421">
          <a:extLst>
            <a:ext uri="{FF2B5EF4-FFF2-40B4-BE49-F238E27FC236}">
              <a16:creationId xmlns:a16="http://schemas.microsoft.com/office/drawing/2014/main" id="{9AADE136-39B2-4729-8BE1-8CA9674E02A6}"/>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66692</xdr:rowOff>
    </xdr:from>
    <xdr:ext cx="405111" cy="259045"/>
    <xdr:sp macro="" textlink="">
      <xdr:nvSpPr>
        <xdr:cNvPr id="423" name="【認定こども園・幼稚園・保育所】&#10;有形固定資産減価償却率最大値テキスト">
          <a:extLst>
            <a:ext uri="{FF2B5EF4-FFF2-40B4-BE49-F238E27FC236}">
              <a16:creationId xmlns:a16="http://schemas.microsoft.com/office/drawing/2014/main" id="{2C7E8227-422E-42EA-AE53-4902BCA21B6E}"/>
            </a:ext>
          </a:extLst>
        </xdr:cNvPr>
        <xdr:cNvSpPr txBox="1"/>
      </xdr:nvSpPr>
      <xdr:spPr>
        <a:xfrm>
          <a:off x="14414500" y="5263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120015</xdr:rowOff>
    </xdr:from>
    <xdr:to>
      <xdr:col>86</xdr:col>
      <xdr:colOff>25400</xdr:colOff>
      <xdr:row>32</xdr:row>
      <xdr:rowOff>120015</xdr:rowOff>
    </xdr:to>
    <xdr:cxnSp macro="">
      <xdr:nvCxnSpPr>
        <xdr:cNvPr id="424" name="直線コネクタ 423">
          <a:extLst>
            <a:ext uri="{FF2B5EF4-FFF2-40B4-BE49-F238E27FC236}">
              <a16:creationId xmlns:a16="http://schemas.microsoft.com/office/drawing/2014/main" id="{FAE8FEF0-BCDC-4A6A-BA5A-4388463076FA}"/>
            </a:ext>
          </a:extLst>
        </xdr:cNvPr>
        <xdr:cNvCxnSpPr/>
      </xdr:nvCxnSpPr>
      <xdr:spPr>
        <a:xfrm>
          <a:off x="14287500" y="54844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22877</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DCED5046-74EA-45B8-8225-F42B91A41F49}"/>
            </a:ext>
          </a:extLst>
        </xdr:cNvPr>
        <xdr:cNvSpPr txBox="1"/>
      </xdr:nvSpPr>
      <xdr:spPr>
        <a:xfrm>
          <a:off x="14414500" y="6225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44450</xdr:rowOff>
    </xdr:from>
    <xdr:to>
      <xdr:col>85</xdr:col>
      <xdr:colOff>177800</xdr:colOff>
      <xdr:row>37</xdr:row>
      <xdr:rowOff>146050</xdr:rowOff>
    </xdr:to>
    <xdr:sp macro="" textlink="">
      <xdr:nvSpPr>
        <xdr:cNvPr id="426" name="フローチャート: 判断 425">
          <a:extLst>
            <a:ext uri="{FF2B5EF4-FFF2-40B4-BE49-F238E27FC236}">
              <a16:creationId xmlns:a16="http://schemas.microsoft.com/office/drawing/2014/main" id="{3461F7C7-CCA7-456E-A4B1-4EFAC6FDA3C4}"/>
            </a:ext>
          </a:extLst>
        </xdr:cNvPr>
        <xdr:cNvSpPr/>
      </xdr:nvSpPr>
      <xdr:spPr>
        <a:xfrm>
          <a:off x="14325600" y="624713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74930</xdr:rowOff>
    </xdr:from>
    <xdr:to>
      <xdr:col>81</xdr:col>
      <xdr:colOff>101600</xdr:colOff>
      <xdr:row>38</xdr:row>
      <xdr:rowOff>5080</xdr:rowOff>
    </xdr:to>
    <xdr:sp macro="" textlink="">
      <xdr:nvSpPr>
        <xdr:cNvPr id="427" name="フローチャート: 判断 426">
          <a:extLst>
            <a:ext uri="{FF2B5EF4-FFF2-40B4-BE49-F238E27FC236}">
              <a16:creationId xmlns:a16="http://schemas.microsoft.com/office/drawing/2014/main" id="{D2D81C20-3C52-4B40-A69C-098E78010FD1}"/>
            </a:ext>
          </a:extLst>
        </xdr:cNvPr>
        <xdr:cNvSpPr/>
      </xdr:nvSpPr>
      <xdr:spPr>
        <a:xfrm>
          <a:off x="13578840" y="6277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103505</xdr:rowOff>
    </xdr:from>
    <xdr:to>
      <xdr:col>76</xdr:col>
      <xdr:colOff>165100</xdr:colOff>
      <xdr:row>38</xdr:row>
      <xdr:rowOff>33655</xdr:rowOff>
    </xdr:to>
    <xdr:sp macro="" textlink="">
      <xdr:nvSpPr>
        <xdr:cNvPr id="428" name="フローチャート: 判断 427">
          <a:extLst>
            <a:ext uri="{FF2B5EF4-FFF2-40B4-BE49-F238E27FC236}">
              <a16:creationId xmlns:a16="http://schemas.microsoft.com/office/drawing/2014/main" id="{FCF8D884-B360-4604-AB0F-27E0E020FE1A}"/>
            </a:ext>
          </a:extLst>
        </xdr:cNvPr>
        <xdr:cNvSpPr/>
      </xdr:nvSpPr>
      <xdr:spPr>
        <a:xfrm>
          <a:off x="12804140" y="6306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429" name="フローチャート: 判断 428">
          <a:extLst>
            <a:ext uri="{FF2B5EF4-FFF2-40B4-BE49-F238E27FC236}">
              <a16:creationId xmlns:a16="http://schemas.microsoft.com/office/drawing/2014/main" id="{95106EC0-3E42-44A2-8DEC-9DF0FB65F0A7}"/>
            </a:ext>
          </a:extLst>
        </xdr:cNvPr>
        <xdr:cNvSpPr/>
      </xdr:nvSpPr>
      <xdr:spPr>
        <a:xfrm>
          <a:off x="12029440" y="62261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61595</xdr:rowOff>
    </xdr:from>
    <xdr:to>
      <xdr:col>67</xdr:col>
      <xdr:colOff>101600</xdr:colOff>
      <xdr:row>37</xdr:row>
      <xdr:rowOff>163195</xdr:rowOff>
    </xdr:to>
    <xdr:sp macro="" textlink="">
      <xdr:nvSpPr>
        <xdr:cNvPr id="430" name="フローチャート: 判断 429">
          <a:extLst>
            <a:ext uri="{FF2B5EF4-FFF2-40B4-BE49-F238E27FC236}">
              <a16:creationId xmlns:a16="http://schemas.microsoft.com/office/drawing/2014/main" id="{5D9663A4-9DEA-4244-AFE5-BB01E6DC19AE}"/>
            </a:ext>
          </a:extLst>
        </xdr:cNvPr>
        <xdr:cNvSpPr/>
      </xdr:nvSpPr>
      <xdr:spPr>
        <a:xfrm>
          <a:off x="11231880" y="626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9CAD6954-DA56-4111-BF1B-B198D0CFEBC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7F855740-8CF2-4531-88FF-09034BDA809B}"/>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42A658D-3830-4222-BED3-B53B6D4DB1C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BF066967-9435-4B97-872A-D66CDEC2AB9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7C2657B7-5115-48E9-8CC6-1FB6043A313D}"/>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69215</xdr:rowOff>
    </xdr:from>
    <xdr:to>
      <xdr:col>85</xdr:col>
      <xdr:colOff>177800</xdr:colOff>
      <xdr:row>32</xdr:row>
      <xdr:rowOff>170815</xdr:rowOff>
    </xdr:to>
    <xdr:sp macro="" textlink="">
      <xdr:nvSpPr>
        <xdr:cNvPr id="436" name="楕円 435">
          <a:extLst>
            <a:ext uri="{FF2B5EF4-FFF2-40B4-BE49-F238E27FC236}">
              <a16:creationId xmlns:a16="http://schemas.microsoft.com/office/drawing/2014/main" id="{86714F6D-6505-44D9-957F-DA18B5027AF5}"/>
            </a:ext>
          </a:extLst>
        </xdr:cNvPr>
        <xdr:cNvSpPr/>
      </xdr:nvSpPr>
      <xdr:spPr>
        <a:xfrm>
          <a:off x="14325600" y="543369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22242</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D236C022-1384-49C7-9F06-869B59BA956F}"/>
            </a:ext>
          </a:extLst>
        </xdr:cNvPr>
        <xdr:cNvSpPr txBox="1"/>
      </xdr:nvSpPr>
      <xdr:spPr>
        <a:xfrm>
          <a:off x="14414500" y="538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76835</xdr:rowOff>
    </xdr:from>
    <xdr:to>
      <xdr:col>81</xdr:col>
      <xdr:colOff>101600</xdr:colOff>
      <xdr:row>33</xdr:row>
      <xdr:rowOff>6985</xdr:rowOff>
    </xdr:to>
    <xdr:sp macro="" textlink="">
      <xdr:nvSpPr>
        <xdr:cNvPr id="438" name="楕円 437">
          <a:extLst>
            <a:ext uri="{FF2B5EF4-FFF2-40B4-BE49-F238E27FC236}">
              <a16:creationId xmlns:a16="http://schemas.microsoft.com/office/drawing/2014/main" id="{0A4DFE48-4F70-4B46-87B9-798F174A431D}"/>
            </a:ext>
          </a:extLst>
        </xdr:cNvPr>
        <xdr:cNvSpPr/>
      </xdr:nvSpPr>
      <xdr:spPr>
        <a:xfrm>
          <a:off x="13578840" y="5441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120015</xdr:rowOff>
    </xdr:from>
    <xdr:to>
      <xdr:col>85</xdr:col>
      <xdr:colOff>127000</xdr:colOff>
      <xdr:row>32</xdr:row>
      <xdr:rowOff>127635</xdr:rowOff>
    </xdr:to>
    <xdr:cxnSp macro="">
      <xdr:nvCxnSpPr>
        <xdr:cNvPr id="439" name="直線コネクタ 438">
          <a:extLst>
            <a:ext uri="{FF2B5EF4-FFF2-40B4-BE49-F238E27FC236}">
              <a16:creationId xmlns:a16="http://schemas.microsoft.com/office/drawing/2014/main" id="{738559EE-8551-4AE2-B75C-9B3596152960}"/>
            </a:ext>
          </a:extLst>
        </xdr:cNvPr>
        <xdr:cNvCxnSpPr/>
      </xdr:nvCxnSpPr>
      <xdr:spPr>
        <a:xfrm flipV="1">
          <a:off x="13629640" y="5484495"/>
          <a:ext cx="74676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147320</xdr:rowOff>
    </xdr:from>
    <xdr:to>
      <xdr:col>76</xdr:col>
      <xdr:colOff>165100</xdr:colOff>
      <xdr:row>40</xdr:row>
      <xdr:rowOff>77470</xdr:rowOff>
    </xdr:to>
    <xdr:sp macro="" textlink="">
      <xdr:nvSpPr>
        <xdr:cNvPr id="440" name="楕円 439">
          <a:extLst>
            <a:ext uri="{FF2B5EF4-FFF2-40B4-BE49-F238E27FC236}">
              <a16:creationId xmlns:a16="http://schemas.microsoft.com/office/drawing/2014/main" id="{D4E568E2-0E4C-4B8D-BB46-9FBE823C67AA}"/>
            </a:ext>
          </a:extLst>
        </xdr:cNvPr>
        <xdr:cNvSpPr/>
      </xdr:nvSpPr>
      <xdr:spPr>
        <a:xfrm>
          <a:off x="12804140" y="6685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127635</xdr:rowOff>
    </xdr:from>
    <xdr:to>
      <xdr:col>81</xdr:col>
      <xdr:colOff>50800</xdr:colOff>
      <xdr:row>40</xdr:row>
      <xdr:rowOff>26670</xdr:rowOff>
    </xdr:to>
    <xdr:cxnSp macro="">
      <xdr:nvCxnSpPr>
        <xdr:cNvPr id="441" name="直線コネクタ 440">
          <a:extLst>
            <a:ext uri="{FF2B5EF4-FFF2-40B4-BE49-F238E27FC236}">
              <a16:creationId xmlns:a16="http://schemas.microsoft.com/office/drawing/2014/main" id="{856D30D3-B56C-41A5-AAF7-872896B5210C}"/>
            </a:ext>
          </a:extLst>
        </xdr:cNvPr>
        <xdr:cNvCxnSpPr/>
      </xdr:nvCxnSpPr>
      <xdr:spPr>
        <a:xfrm flipV="1">
          <a:off x="12854940" y="5492115"/>
          <a:ext cx="774700" cy="124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109220</xdr:rowOff>
    </xdr:from>
    <xdr:to>
      <xdr:col>72</xdr:col>
      <xdr:colOff>38100</xdr:colOff>
      <xdr:row>40</xdr:row>
      <xdr:rowOff>39370</xdr:rowOff>
    </xdr:to>
    <xdr:sp macro="" textlink="">
      <xdr:nvSpPr>
        <xdr:cNvPr id="442" name="楕円 441">
          <a:extLst>
            <a:ext uri="{FF2B5EF4-FFF2-40B4-BE49-F238E27FC236}">
              <a16:creationId xmlns:a16="http://schemas.microsoft.com/office/drawing/2014/main" id="{F8CA30ED-AAAB-4FA3-8DEA-173C9A88631D}"/>
            </a:ext>
          </a:extLst>
        </xdr:cNvPr>
        <xdr:cNvSpPr/>
      </xdr:nvSpPr>
      <xdr:spPr>
        <a:xfrm>
          <a:off x="12029440" y="66471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160020</xdr:rowOff>
    </xdr:from>
    <xdr:to>
      <xdr:col>76</xdr:col>
      <xdr:colOff>114300</xdr:colOff>
      <xdr:row>40</xdr:row>
      <xdr:rowOff>26670</xdr:rowOff>
    </xdr:to>
    <xdr:cxnSp macro="">
      <xdr:nvCxnSpPr>
        <xdr:cNvPr id="443" name="直線コネクタ 442">
          <a:extLst>
            <a:ext uri="{FF2B5EF4-FFF2-40B4-BE49-F238E27FC236}">
              <a16:creationId xmlns:a16="http://schemas.microsoft.com/office/drawing/2014/main" id="{2FBF4596-4059-4436-BFA4-8E838592AA3E}"/>
            </a:ext>
          </a:extLst>
        </xdr:cNvPr>
        <xdr:cNvCxnSpPr/>
      </xdr:nvCxnSpPr>
      <xdr:spPr>
        <a:xfrm>
          <a:off x="12072620" y="669798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71120</xdr:rowOff>
    </xdr:from>
    <xdr:to>
      <xdr:col>67</xdr:col>
      <xdr:colOff>101600</xdr:colOff>
      <xdr:row>40</xdr:row>
      <xdr:rowOff>1270</xdr:rowOff>
    </xdr:to>
    <xdr:sp macro="" textlink="">
      <xdr:nvSpPr>
        <xdr:cNvPr id="444" name="楕円 443">
          <a:extLst>
            <a:ext uri="{FF2B5EF4-FFF2-40B4-BE49-F238E27FC236}">
              <a16:creationId xmlns:a16="http://schemas.microsoft.com/office/drawing/2014/main" id="{FADF4A43-6998-4872-A5D7-11581F128BED}"/>
            </a:ext>
          </a:extLst>
        </xdr:cNvPr>
        <xdr:cNvSpPr/>
      </xdr:nvSpPr>
      <xdr:spPr>
        <a:xfrm>
          <a:off x="11231880" y="660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121920</xdr:rowOff>
    </xdr:from>
    <xdr:to>
      <xdr:col>71</xdr:col>
      <xdr:colOff>177800</xdr:colOff>
      <xdr:row>39</xdr:row>
      <xdr:rowOff>160020</xdr:rowOff>
    </xdr:to>
    <xdr:cxnSp macro="">
      <xdr:nvCxnSpPr>
        <xdr:cNvPr id="445" name="直線コネクタ 444">
          <a:extLst>
            <a:ext uri="{FF2B5EF4-FFF2-40B4-BE49-F238E27FC236}">
              <a16:creationId xmlns:a16="http://schemas.microsoft.com/office/drawing/2014/main" id="{B3541BBE-93F2-4CE0-9286-AC4E490F3DF0}"/>
            </a:ext>
          </a:extLst>
        </xdr:cNvPr>
        <xdr:cNvCxnSpPr/>
      </xdr:nvCxnSpPr>
      <xdr:spPr>
        <a:xfrm>
          <a:off x="11282680" y="665988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167657</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D96E20B9-074F-4485-9E2A-89F121B7BD1C}"/>
            </a:ext>
          </a:extLst>
        </xdr:cNvPr>
        <xdr:cNvSpPr txBox="1"/>
      </xdr:nvSpPr>
      <xdr:spPr>
        <a:xfrm>
          <a:off x="13437244"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50182</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B0417945-B4AD-4E0A-ACA0-6FB61BCD7AD2}"/>
            </a:ext>
          </a:extLst>
        </xdr:cNvPr>
        <xdr:cNvSpPr txBox="1"/>
      </xdr:nvSpPr>
      <xdr:spPr>
        <a:xfrm>
          <a:off x="126752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141622</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F3DDE9C8-DB41-43B9-AACF-E9612DCF0B2A}"/>
            </a:ext>
          </a:extLst>
        </xdr:cNvPr>
        <xdr:cNvSpPr txBox="1"/>
      </xdr:nvSpPr>
      <xdr:spPr>
        <a:xfrm>
          <a:off x="11900544"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8272</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8365C0F8-283F-4C7D-9F44-BA512A52336E}"/>
            </a:ext>
          </a:extLst>
        </xdr:cNvPr>
        <xdr:cNvSpPr txBox="1"/>
      </xdr:nvSpPr>
      <xdr:spPr>
        <a:xfrm>
          <a:off x="11102984" y="604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23512</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AC85C491-FA4B-494C-B2F6-F1BFF9EED00E}"/>
            </a:ext>
          </a:extLst>
        </xdr:cNvPr>
        <xdr:cNvSpPr txBox="1"/>
      </xdr:nvSpPr>
      <xdr:spPr>
        <a:xfrm>
          <a:off x="13437244" y="522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68597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0DC35769-8460-407A-B838-B634D4B21C19}"/>
            </a:ext>
          </a:extLst>
        </xdr:cNvPr>
        <xdr:cNvSpPr txBox="1"/>
      </xdr:nvSpPr>
      <xdr:spPr>
        <a:xfrm>
          <a:off x="12675244" y="677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30497</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A0D13DCF-26A2-4C22-BE40-347781E157EE}"/>
            </a:ext>
          </a:extLst>
        </xdr:cNvPr>
        <xdr:cNvSpPr txBox="1"/>
      </xdr:nvSpPr>
      <xdr:spPr>
        <a:xfrm>
          <a:off x="119005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163847</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AF0F253B-0F26-4395-BBC4-FED3A534773C}"/>
            </a:ext>
          </a:extLst>
        </xdr:cNvPr>
        <xdr:cNvSpPr txBox="1"/>
      </xdr:nvSpPr>
      <xdr:spPr>
        <a:xfrm>
          <a:off x="1110298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1DF458F9-FCD5-49B9-9CFE-A7BE37E821A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DEFA92BD-09A8-4374-BA03-BD651B69A1E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DCCBA4A5-8CE3-4621-8420-46139928A82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F850B745-27FD-4CA3-AF37-8174A81B123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9E6C66DB-9F48-4983-900B-CDF3C742E1A8}"/>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231B5E00-831D-4C3D-9D7C-7A379E02060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6BD35887-9D9F-4DE5-8A27-55612F3626A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1A4924C2-037E-443E-BCD8-6AC91CBB20C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0BCAE1C4-701E-40BB-A54C-299E845B37FF}"/>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574FD0DF-F543-4744-B7FC-D95043A011E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4" name="直線コネクタ 463">
          <a:extLst>
            <a:ext uri="{FF2B5EF4-FFF2-40B4-BE49-F238E27FC236}">
              <a16:creationId xmlns:a16="http://schemas.microsoft.com/office/drawing/2014/main" id="{E8BCB4B0-20BC-41B3-839B-F743C74DB9F5}"/>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5" name="テキスト ボックス 464">
          <a:extLst>
            <a:ext uri="{FF2B5EF4-FFF2-40B4-BE49-F238E27FC236}">
              <a16:creationId xmlns:a16="http://schemas.microsoft.com/office/drawing/2014/main" id="{AF772F5D-D840-4060-8EF8-C6CF9AA7E448}"/>
            </a:ext>
          </a:extLst>
        </xdr:cNvPr>
        <xdr:cNvSpPr txBox="1"/>
      </xdr:nvSpPr>
      <xdr:spPr>
        <a:xfrm>
          <a:off x="1569484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6" name="直線コネクタ 465">
          <a:extLst>
            <a:ext uri="{FF2B5EF4-FFF2-40B4-BE49-F238E27FC236}">
              <a16:creationId xmlns:a16="http://schemas.microsoft.com/office/drawing/2014/main" id="{AF8C5051-4D82-45A2-80A7-602986C81A5E}"/>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7" name="テキスト ボックス 466">
          <a:extLst>
            <a:ext uri="{FF2B5EF4-FFF2-40B4-BE49-F238E27FC236}">
              <a16:creationId xmlns:a16="http://schemas.microsoft.com/office/drawing/2014/main" id="{3BD1BE80-10B8-49DF-A3ED-BF5E7D81BB08}"/>
            </a:ext>
          </a:extLst>
        </xdr:cNvPr>
        <xdr:cNvSpPr txBox="1"/>
      </xdr:nvSpPr>
      <xdr:spPr>
        <a:xfrm>
          <a:off x="1569484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8" name="直線コネクタ 467">
          <a:extLst>
            <a:ext uri="{FF2B5EF4-FFF2-40B4-BE49-F238E27FC236}">
              <a16:creationId xmlns:a16="http://schemas.microsoft.com/office/drawing/2014/main" id="{49A1DFA7-1824-42BC-9621-97BEC44FFD1D}"/>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9" name="テキスト ボックス 468">
          <a:extLst>
            <a:ext uri="{FF2B5EF4-FFF2-40B4-BE49-F238E27FC236}">
              <a16:creationId xmlns:a16="http://schemas.microsoft.com/office/drawing/2014/main" id="{7C96D95F-BBFE-4AFE-8239-14554ED968BD}"/>
            </a:ext>
          </a:extLst>
        </xdr:cNvPr>
        <xdr:cNvSpPr txBox="1"/>
      </xdr:nvSpPr>
      <xdr:spPr>
        <a:xfrm>
          <a:off x="1569484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0" name="直線コネクタ 469">
          <a:extLst>
            <a:ext uri="{FF2B5EF4-FFF2-40B4-BE49-F238E27FC236}">
              <a16:creationId xmlns:a16="http://schemas.microsoft.com/office/drawing/2014/main" id="{439D3361-F322-4B88-9B5F-29C3373F962A}"/>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1" name="テキスト ボックス 470">
          <a:extLst>
            <a:ext uri="{FF2B5EF4-FFF2-40B4-BE49-F238E27FC236}">
              <a16:creationId xmlns:a16="http://schemas.microsoft.com/office/drawing/2014/main" id="{F749C990-220A-4E89-99B6-7AC50F0A4193}"/>
            </a:ext>
          </a:extLst>
        </xdr:cNvPr>
        <xdr:cNvSpPr txBox="1"/>
      </xdr:nvSpPr>
      <xdr:spPr>
        <a:xfrm>
          <a:off x="1569484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2" name="直線コネクタ 471">
          <a:extLst>
            <a:ext uri="{FF2B5EF4-FFF2-40B4-BE49-F238E27FC236}">
              <a16:creationId xmlns:a16="http://schemas.microsoft.com/office/drawing/2014/main" id="{87A50565-24EA-425B-8676-67D1D9739CBC}"/>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3" name="テキスト ボックス 472">
          <a:extLst>
            <a:ext uri="{FF2B5EF4-FFF2-40B4-BE49-F238E27FC236}">
              <a16:creationId xmlns:a16="http://schemas.microsoft.com/office/drawing/2014/main" id="{06D48B24-819C-4FA3-8A7E-79FB1E08B2F4}"/>
            </a:ext>
          </a:extLst>
        </xdr:cNvPr>
        <xdr:cNvSpPr txBox="1"/>
      </xdr:nvSpPr>
      <xdr:spPr>
        <a:xfrm>
          <a:off x="1569484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4" name="直線コネクタ 473">
          <a:extLst>
            <a:ext uri="{FF2B5EF4-FFF2-40B4-BE49-F238E27FC236}">
              <a16:creationId xmlns:a16="http://schemas.microsoft.com/office/drawing/2014/main" id="{762926DE-F002-4A5E-BF9D-AF523E9B334B}"/>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5" name="テキスト ボックス 474">
          <a:extLst>
            <a:ext uri="{FF2B5EF4-FFF2-40B4-BE49-F238E27FC236}">
              <a16:creationId xmlns:a16="http://schemas.microsoft.com/office/drawing/2014/main" id="{AD402806-3B5D-4285-9B6C-C543DEE12218}"/>
            </a:ext>
          </a:extLst>
        </xdr:cNvPr>
        <xdr:cNvSpPr txBox="1"/>
      </xdr:nvSpPr>
      <xdr:spPr>
        <a:xfrm>
          <a:off x="1569484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03C4F54D-B347-437E-B8ED-65A56A6448A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7" name="テキスト ボックス 476">
          <a:extLst>
            <a:ext uri="{FF2B5EF4-FFF2-40B4-BE49-F238E27FC236}">
              <a16:creationId xmlns:a16="http://schemas.microsoft.com/office/drawing/2014/main" id="{BAB8A129-1504-4585-9779-E5F3064D6766}"/>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認定こども園・幼稚園・保育所】&#10;一人当たり面積グラフ枠">
          <a:extLst>
            <a:ext uri="{FF2B5EF4-FFF2-40B4-BE49-F238E27FC236}">
              <a16:creationId xmlns:a16="http://schemas.microsoft.com/office/drawing/2014/main" id="{DADFECDF-140B-4C60-A05F-11034B34AC8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100693</xdr:rowOff>
    </xdr:from>
    <xdr:to>
      <xdr:col>116</xdr:col>
      <xdr:colOff>62864</xdr:colOff>
      <xdr:row>41</xdr:row>
      <xdr:rowOff>149678</xdr:rowOff>
    </xdr:to>
    <xdr:cxnSp macro="">
      <xdr:nvCxnSpPr>
        <xdr:cNvPr id="479" name="直線コネクタ 478">
          <a:extLst>
            <a:ext uri="{FF2B5EF4-FFF2-40B4-BE49-F238E27FC236}">
              <a16:creationId xmlns:a16="http://schemas.microsoft.com/office/drawing/2014/main" id="{4C63CE63-6CC4-4F90-BB7C-31CEB6824C33}"/>
            </a:ext>
          </a:extLst>
        </xdr:cNvPr>
        <xdr:cNvCxnSpPr/>
      </xdr:nvCxnSpPr>
      <xdr:spPr>
        <a:xfrm flipV="1">
          <a:off x="19509104" y="5632813"/>
          <a:ext cx="0" cy="1390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153505</xdr:rowOff>
    </xdr:from>
    <xdr:ext cx="469744" cy="259045"/>
    <xdr:sp macro="" textlink="">
      <xdr:nvSpPr>
        <xdr:cNvPr id="480" name="【認定こども園・幼稚園・保育所】&#10;一人当たり面積最小値テキスト">
          <a:extLst>
            <a:ext uri="{FF2B5EF4-FFF2-40B4-BE49-F238E27FC236}">
              <a16:creationId xmlns:a16="http://schemas.microsoft.com/office/drawing/2014/main" id="{78732C12-E864-43F6-8436-CCFF407DD177}"/>
            </a:ext>
          </a:extLst>
        </xdr:cNvPr>
        <xdr:cNvSpPr txBox="1"/>
      </xdr:nvSpPr>
      <xdr:spPr>
        <a:xfrm>
          <a:off x="19547840" y="702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149678</xdr:rowOff>
    </xdr:from>
    <xdr:to>
      <xdr:col>116</xdr:col>
      <xdr:colOff>152400</xdr:colOff>
      <xdr:row>41</xdr:row>
      <xdr:rowOff>149678</xdr:rowOff>
    </xdr:to>
    <xdr:cxnSp macro="">
      <xdr:nvCxnSpPr>
        <xdr:cNvPr id="481" name="直線コネクタ 480">
          <a:extLst>
            <a:ext uri="{FF2B5EF4-FFF2-40B4-BE49-F238E27FC236}">
              <a16:creationId xmlns:a16="http://schemas.microsoft.com/office/drawing/2014/main" id="{E6BD3EDD-4841-4594-8745-428DA6EE4713}"/>
            </a:ext>
          </a:extLst>
        </xdr:cNvPr>
        <xdr:cNvCxnSpPr/>
      </xdr:nvCxnSpPr>
      <xdr:spPr>
        <a:xfrm>
          <a:off x="19443700" y="70229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47370</xdr:rowOff>
    </xdr:from>
    <xdr:ext cx="469744" cy="259045"/>
    <xdr:sp macro="" textlink="">
      <xdr:nvSpPr>
        <xdr:cNvPr id="482" name="【認定こども園・幼稚園・保育所】&#10;一人当たり面積最大値テキスト">
          <a:extLst>
            <a:ext uri="{FF2B5EF4-FFF2-40B4-BE49-F238E27FC236}">
              <a16:creationId xmlns:a16="http://schemas.microsoft.com/office/drawing/2014/main" id="{608A586C-538D-4402-BBA6-95974D7BD1F1}"/>
            </a:ext>
          </a:extLst>
        </xdr:cNvPr>
        <xdr:cNvSpPr txBox="1"/>
      </xdr:nvSpPr>
      <xdr:spPr>
        <a:xfrm>
          <a:off x="19547840" y="541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100693</xdr:rowOff>
    </xdr:from>
    <xdr:to>
      <xdr:col>116</xdr:col>
      <xdr:colOff>152400</xdr:colOff>
      <xdr:row>33</xdr:row>
      <xdr:rowOff>100693</xdr:rowOff>
    </xdr:to>
    <xdr:cxnSp macro="">
      <xdr:nvCxnSpPr>
        <xdr:cNvPr id="483" name="直線コネクタ 482">
          <a:extLst>
            <a:ext uri="{FF2B5EF4-FFF2-40B4-BE49-F238E27FC236}">
              <a16:creationId xmlns:a16="http://schemas.microsoft.com/office/drawing/2014/main" id="{8699AC93-4A07-465C-B482-2AAC811BB436}"/>
            </a:ext>
          </a:extLst>
        </xdr:cNvPr>
        <xdr:cNvCxnSpPr/>
      </xdr:nvCxnSpPr>
      <xdr:spPr>
        <a:xfrm>
          <a:off x="19443700" y="563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163847</xdr:rowOff>
    </xdr:from>
    <xdr:ext cx="469744" cy="259045"/>
    <xdr:sp macro="" textlink="">
      <xdr:nvSpPr>
        <xdr:cNvPr id="484" name="【認定こども園・幼稚園・保育所】&#10;一人当たり面積平均値テキスト">
          <a:extLst>
            <a:ext uri="{FF2B5EF4-FFF2-40B4-BE49-F238E27FC236}">
              <a16:creationId xmlns:a16="http://schemas.microsoft.com/office/drawing/2014/main" id="{B5B94817-657E-4EFB-82E3-E5103CC923E6}"/>
            </a:ext>
          </a:extLst>
        </xdr:cNvPr>
        <xdr:cNvSpPr txBox="1"/>
      </xdr:nvSpPr>
      <xdr:spPr>
        <a:xfrm>
          <a:off x="19547840" y="6534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xdr:rowOff>
    </xdr:from>
    <xdr:to>
      <xdr:col>116</xdr:col>
      <xdr:colOff>114300</xdr:colOff>
      <xdr:row>39</xdr:row>
      <xdr:rowOff>115570</xdr:rowOff>
    </xdr:to>
    <xdr:sp macro="" textlink="">
      <xdr:nvSpPr>
        <xdr:cNvPr id="485" name="フローチャート: 判断 484">
          <a:extLst>
            <a:ext uri="{FF2B5EF4-FFF2-40B4-BE49-F238E27FC236}">
              <a16:creationId xmlns:a16="http://schemas.microsoft.com/office/drawing/2014/main" id="{ED528643-1FF3-41D0-ACE4-49A235DF18F5}"/>
            </a:ext>
          </a:extLst>
        </xdr:cNvPr>
        <xdr:cNvSpPr/>
      </xdr:nvSpPr>
      <xdr:spPr>
        <a:xfrm>
          <a:off x="1945894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156028</xdr:rowOff>
    </xdr:from>
    <xdr:to>
      <xdr:col>112</xdr:col>
      <xdr:colOff>38100</xdr:colOff>
      <xdr:row>39</xdr:row>
      <xdr:rowOff>86178</xdr:rowOff>
    </xdr:to>
    <xdr:sp macro="" textlink="">
      <xdr:nvSpPr>
        <xdr:cNvPr id="486" name="フローチャート: 判断 485">
          <a:extLst>
            <a:ext uri="{FF2B5EF4-FFF2-40B4-BE49-F238E27FC236}">
              <a16:creationId xmlns:a16="http://schemas.microsoft.com/office/drawing/2014/main" id="{EF3DF422-AF0D-40E9-A5E4-DE43C5AF6C61}"/>
            </a:ext>
          </a:extLst>
        </xdr:cNvPr>
        <xdr:cNvSpPr/>
      </xdr:nvSpPr>
      <xdr:spPr>
        <a:xfrm>
          <a:off x="18735040" y="65263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133169</xdr:rowOff>
    </xdr:from>
    <xdr:to>
      <xdr:col>107</xdr:col>
      <xdr:colOff>101600</xdr:colOff>
      <xdr:row>39</xdr:row>
      <xdr:rowOff>63319</xdr:rowOff>
    </xdr:to>
    <xdr:sp macro="" textlink="">
      <xdr:nvSpPr>
        <xdr:cNvPr id="487" name="フローチャート: 判断 486">
          <a:extLst>
            <a:ext uri="{FF2B5EF4-FFF2-40B4-BE49-F238E27FC236}">
              <a16:creationId xmlns:a16="http://schemas.microsoft.com/office/drawing/2014/main" id="{440DBA76-B654-49EB-81A5-5E02DFAA5037}"/>
            </a:ext>
          </a:extLst>
        </xdr:cNvPr>
        <xdr:cNvSpPr/>
      </xdr:nvSpPr>
      <xdr:spPr>
        <a:xfrm>
          <a:off x="17937480" y="65034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120106</xdr:rowOff>
    </xdr:from>
    <xdr:to>
      <xdr:col>102</xdr:col>
      <xdr:colOff>165100</xdr:colOff>
      <xdr:row>39</xdr:row>
      <xdr:rowOff>50256</xdr:rowOff>
    </xdr:to>
    <xdr:sp macro="" textlink="">
      <xdr:nvSpPr>
        <xdr:cNvPr id="488" name="フローチャート: 判断 487">
          <a:extLst>
            <a:ext uri="{FF2B5EF4-FFF2-40B4-BE49-F238E27FC236}">
              <a16:creationId xmlns:a16="http://schemas.microsoft.com/office/drawing/2014/main" id="{07C35BC1-4B44-4873-AC00-93D0B358EF7C}"/>
            </a:ext>
          </a:extLst>
        </xdr:cNvPr>
        <xdr:cNvSpPr/>
      </xdr:nvSpPr>
      <xdr:spPr>
        <a:xfrm>
          <a:off x="17162780" y="64904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489" name="フローチャート: 判断 488">
          <a:extLst>
            <a:ext uri="{FF2B5EF4-FFF2-40B4-BE49-F238E27FC236}">
              <a16:creationId xmlns:a16="http://schemas.microsoft.com/office/drawing/2014/main" id="{0B117C71-DCA8-4DD7-A963-FC135F302204}"/>
            </a:ext>
          </a:extLst>
        </xdr:cNvPr>
        <xdr:cNvSpPr/>
      </xdr:nvSpPr>
      <xdr:spPr>
        <a:xfrm>
          <a:off x="16388080" y="647736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58AE60F0-D306-4E00-8B59-5F21772493D9}"/>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46926AB6-646F-485B-B7BE-DABED642A0AC}"/>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892300DD-D799-4D68-8120-797B65A0025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53C2F500-5583-42F6-8940-7B96D1BAC03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097B724A-710D-4FCB-92BF-0D99C158534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15603</xdr:rowOff>
    </xdr:from>
    <xdr:to>
      <xdr:col>116</xdr:col>
      <xdr:colOff>114300</xdr:colOff>
      <xdr:row>38</xdr:row>
      <xdr:rowOff>117203</xdr:rowOff>
    </xdr:to>
    <xdr:sp macro="" textlink="">
      <xdr:nvSpPr>
        <xdr:cNvPr id="495" name="楕円 494">
          <a:extLst>
            <a:ext uri="{FF2B5EF4-FFF2-40B4-BE49-F238E27FC236}">
              <a16:creationId xmlns:a16="http://schemas.microsoft.com/office/drawing/2014/main" id="{B96CE9CB-84C9-4B19-976E-E06233A6D8BE}"/>
            </a:ext>
          </a:extLst>
        </xdr:cNvPr>
        <xdr:cNvSpPr/>
      </xdr:nvSpPr>
      <xdr:spPr>
        <a:xfrm>
          <a:off x="19458940" y="6385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38480</xdr:rowOff>
    </xdr:from>
    <xdr:ext cx="469744" cy="259045"/>
    <xdr:sp macro="" textlink="">
      <xdr:nvSpPr>
        <xdr:cNvPr id="496" name="【認定こども園・幼稚園・保育所】&#10;一人当たり面積該当値テキスト">
          <a:extLst>
            <a:ext uri="{FF2B5EF4-FFF2-40B4-BE49-F238E27FC236}">
              <a16:creationId xmlns:a16="http://schemas.microsoft.com/office/drawing/2014/main" id="{AD3BBB13-CF6B-405C-A0CC-5106EE5976B2}"/>
            </a:ext>
          </a:extLst>
        </xdr:cNvPr>
        <xdr:cNvSpPr txBox="1"/>
      </xdr:nvSpPr>
      <xdr:spPr>
        <a:xfrm>
          <a:off x="19547840" y="6241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22134</xdr:rowOff>
    </xdr:from>
    <xdr:to>
      <xdr:col>112</xdr:col>
      <xdr:colOff>38100</xdr:colOff>
      <xdr:row>38</xdr:row>
      <xdr:rowOff>123734</xdr:rowOff>
    </xdr:to>
    <xdr:sp macro="" textlink="">
      <xdr:nvSpPr>
        <xdr:cNvPr id="497" name="楕円 496">
          <a:extLst>
            <a:ext uri="{FF2B5EF4-FFF2-40B4-BE49-F238E27FC236}">
              <a16:creationId xmlns:a16="http://schemas.microsoft.com/office/drawing/2014/main" id="{4C29DD32-41A7-45D9-A826-3C5A5D9498EA}"/>
            </a:ext>
          </a:extLst>
        </xdr:cNvPr>
        <xdr:cNvSpPr/>
      </xdr:nvSpPr>
      <xdr:spPr>
        <a:xfrm>
          <a:off x="18735040" y="63924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66403</xdr:rowOff>
    </xdr:from>
    <xdr:to>
      <xdr:col>116</xdr:col>
      <xdr:colOff>63500</xdr:colOff>
      <xdr:row>38</xdr:row>
      <xdr:rowOff>72934</xdr:rowOff>
    </xdr:to>
    <xdr:cxnSp macro="">
      <xdr:nvCxnSpPr>
        <xdr:cNvPr id="498" name="直線コネクタ 497">
          <a:extLst>
            <a:ext uri="{FF2B5EF4-FFF2-40B4-BE49-F238E27FC236}">
              <a16:creationId xmlns:a16="http://schemas.microsoft.com/office/drawing/2014/main" id="{D13204F4-5692-4646-A53D-6BDB2CE2CEF6}"/>
            </a:ext>
          </a:extLst>
        </xdr:cNvPr>
        <xdr:cNvCxnSpPr/>
      </xdr:nvCxnSpPr>
      <xdr:spPr>
        <a:xfrm flipV="1">
          <a:off x="18778220" y="6436723"/>
          <a:ext cx="7315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4173</xdr:rowOff>
    </xdr:from>
    <xdr:to>
      <xdr:col>107</xdr:col>
      <xdr:colOff>101600</xdr:colOff>
      <xdr:row>37</xdr:row>
      <xdr:rowOff>105773</xdr:rowOff>
    </xdr:to>
    <xdr:sp macro="" textlink="">
      <xdr:nvSpPr>
        <xdr:cNvPr id="499" name="楕円 498">
          <a:extLst>
            <a:ext uri="{FF2B5EF4-FFF2-40B4-BE49-F238E27FC236}">
              <a16:creationId xmlns:a16="http://schemas.microsoft.com/office/drawing/2014/main" id="{4456E8EA-45A3-437C-B7E7-2245904CC32F}"/>
            </a:ext>
          </a:extLst>
        </xdr:cNvPr>
        <xdr:cNvSpPr/>
      </xdr:nvSpPr>
      <xdr:spPr>
        <a:xfrm>
          <a:off x="17937480" y="620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54973</xdr:rowOff>
    </xdr:from>
    <xdr:to>
      <xdr:col>111</xdr:col>
      <xdr:colOff>177800</xdr:colOff>
      <xdr:row>38</xdr:row>
      <xdr:rowOff>72934</xdr:rowOff>
    </xdr:to>
    <xdr:cxnSp macro="">
      <xdr:nvCxnSpPr>
        <xdr:cNvPr id="500" name="直線コネクタ 499">
          <a:extLst>
            <a:ext uri="{FF2B5EF4-FFF2-40B4-BE49-F238E27FC236}">
              <a16:creationId xmlns:a16="http://schemas.microsoft.com/office/drawing/2014/main" id="{1E1ED806-E994-4430-A5EC-0B62BAA7D82D}"/>
            </a:ext>
          </a:extLst>
        </xdr:cNvPr>
        <xdr:cNvCxnSpPr/>
      </xdr:nvCxnSpPr>
      <xdr:spPr>
        <a:xfrm>
          <a:off x="17988280" y="6257653"/>
          <a:ext cx="789940" cy="18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501" name="楕円 500">
          <a:extLst>
            <a:ext uri="{FF2B5EF4-FFF2-40B4-BE49-F238E27FC236}">
              <a16:creationId xmlns:a16="http://schemas.microsoft.com/office/drawing/2014/main" id="{161E2C3E-EA43-4CBB-AA6D-65F063F42CC3}"/>
            </a:ext>
          </a:extLst>
        </xdr:cNvPr>
        <xdr:cNvSpPr/>
      </xdr:nvSpPr>
      <xdr:spPr>
        <a:xfrm>
          <a:off x="1716278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54973</xdr:rowOff>
    </xdr:from>
    <xdr:to>
      <xdr:col>107</xdr:col>
      <xdr:colOff>50800</xdr:colOff>
      <xdr:row>37</xdr:row>
      <xdr:rowOff>64770</xdr:rowOff>
    </xdr:to>
    <xdr:cxnSp macro="">
      <xdr:nvCxnSpPr>
        <xdr:cNvPr id="502" name="直線コネクタ 501">
          <a:extLst>
            <a:ext uri="{FF2B5EF4-FFF2-40B4-BE49-F238E27FC236}">
              <a16:creationId xmlns:a16="http://schemas.microsoft.com/office/drawing/2014/main" id="{2AEB8AD3-E7F8-455C-9DA2-57A18B34B98A}"/>
            </a:ext>
          </a:extLst>
        </xdr:cNvPr>
        <xdr:cNvCxnSpPr/>
      </xdr:nvCxnSpPr>
      <xdr:spPr>
        <a:xfrm flipV="1">
          <a:off x="17213580" y="6257653"/>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20501</xdr:rowOff>
    </xdr:from>
    <xdr:to>
      <xdr:col>98</xdr:col>
      <xdr:colOff>38100</xdr:colOff>
      <xdr:row>37</xdr:row>
      <xdr:rowOff>122101</xdr:rowOff>
    </xdr:to>
    <xdr:sp macro="" textlink="">
      <xdr:nvSpPr>
        <xdr:cNvPr id="503" name="楕円 502">
          <a:extLst>
            <a:ext uri="{FF2B5EF4-FFF2-40B4-BE49-F238E27FC236}">
              <a16:creationId xmlns:a16="http://schemas.microsoft.com/office/drawing/2014/main" id="{1C0CBCA5-A303-4C40-A1AC-E46E5C9B3026}"/>
            </a:ext>
          </a:extLst>
        </xdr:cNvPr>
        <xdr:cNvSpPr/>
      </xdr:nvSpPr>
      <xdr:spPr>
        <a:xfrm>
          <a:off x="16388080" y="62231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64770</xdr:rowOff>
    </xdr:from>
    <xdr:to>
      <xdr:col>102</xdr:col>
      <xdr:colOff>114300</xdr:colOff>
      <xdr:row>37</xdr:row>
      <xdr:rowOff>71301</xdr:rowOff>
    </xdr:to>
    <xdr:cxnSp macro="">
      <xdr:nvCxnSpPr>
        <xdr:cNvPr id="504" name="直線コネクタ 503">
          <a:extLst>
            <a:ext uri="{FF2B5EF4-FFF2-40B4-BE49-F238E27FC236}">
              <a16:creationId xmlns:a16="http://schemas.microsoft.com/office/drawing/2014/main" id="{F79BF947-8CD7-4F26-B23E-57AE515EC5AA}"/>
            </a:ext>
          </a:extLst>
        </xdr:cNvPr>
        <xdr:cNvCxnSpPr/>
      </xdr:nvCxnSpPr>
      <xdr:spPr>
        <a:xfrm flipV="1">
          <a:off x="16431260" y="6267450"/>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77305</xdr:rowOff>
    </xdr:from>
    <xdr:ext cx="469744" cy="259045"/>
    <xdr:sp macro="" textlink="">
      <xdr:nvSpPr>
        <xdr:cNvPr id="505" name="n_1aveValue【認定こども園・幼稚園・保育所】&#10;一人当たり面積">
          <a:extLst>
            <a:ext uri="{FF2B5EF4-FFF2-40B4-BE49-F238E27FC236}">
              <a16:creationId xmlns:a16="http://schemas.microsoft.com/office/drawing/2014/main" id="{0F4998B6-C4AB-4B2C-B482-D4D6A8C6A470}"/>
            </a:ext>
          </a:extLst>
        </xdr:cNvPr>
        <xdr:cNvSpPr txBox="1"/>
      </xdr:nvSpPr>
      <xdr:spPr>
        <a:xfrm>
          <a:off x="18561127" y="661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54446</xdr:rowOff>
    </xdr:from>
    <xdr:ext cx="469744" cy="259045"/>
    <xdr:sp macro="" textlink="">
      <xdr:nvSpPr>
        <xdr:cNvPr id="506" name="n_2aveValue【認定こども園・幼稚園・保育所】&#10;一人当たり面積">
          <a:extLst>
            <a:ext uri="{FF2B5EF4-FFF2-40B4-BE49-F238E27FC236}">
              <a16:creationId xmlns:a16="http://schemas.microsoft.com/office/drawing/2014/main" id="{5D4A39E4-5897-4F54-AEAA-9D492986F07E}"/>
            </a:ext>
          </a:extLst>
        </xdr:cNvPr>
        <xdr:cNvSpPr txBox="1"/>
      </xdr:nvSpPr>
      <xdr:spPr>
        <a:xfrm>
          <a:off x="17776267" y="659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41383</xdr:rowOff>
    </xdr:from>
    <xdr:ext cx="469744" cy="259045"/>
    <xdr:sp macro="" textlink="">
      <xdr:nvSpPr>
        <xdr:cNvPr id="507" name="n_3aveValue【認定こども園・幼稚園・保育所】&#10;一人当たり面積">
          <a:extLst>
            <a:ext uri="{FF2B5EF4-FFF2-40B4-BE49-F238E27FC236}">
              <a16:creationId xmlns:a16="http://schemas.microsoft.com/office/drawing/2014/main" id="{95673B18-CCAC-43B7-8A17-F8275F9B0723}"/>
            </a:ext>
          </a:extLst>
        </xdr:cNvPr>
        <xdr:cNvSpPr txBox="1"/>
      </xdr:nvSpPr>
      <xdr:spPr>
        <a:xfrm>
          <a:off x="17001567" y="657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28320</xdr:rowOff>
    </xdr:from>
    <xdr:ext cx="469744" cy="259045"/>
    <xdr:sp macro="" textlink="">
      <xdr:nvSpPr>
        <xdr:cNvPr id="508" name="n_4aveValue【認定こども園・幼稚園・保育所】&#10;一人当たり面積">
          <a:extLst>
            <a:ext uri="{FF2B5EF4-FFF2-40B4-BE49-F238E27FC236}">
              <a16:creationId xmlns:a16="http://schemas.microsoft.com/office/drawing/2014/main" id="{28EC59C0-7031-4A21-98BF-68D987EBA21D}"/>
            </a:ext>
          </a:extLst>
        </xdr:cNvPr>
        <xdr:cNvSpPr txBox="1"/>
      </xdr:nvSpPr>
      <xdr:spPr>
        <a:xfrm>
          <a:off x="16226867" y="656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140261</xdr:rowOff>
    </xdr:from>
    <xdr:ext cx="469744" cy="259045"/>
    <xdr:sp macro="" textlink="">
      <xdr:nvSpPr>
        <xdr:cNvPr id="509" name="n_1mainValue【認定こども園・幼稚園・保育所】&#10;一人当たり面積">
          <a:extLst>
            <a:ext uri="{FF2B5EF4-FFF2-40B4-BE49-F238E27FC236}">
              <a16:creationId xmlns:a16="http://schemas.microsoft.com/office/drawing/2014/main" id="{A8602C88-812A-4A11-9B24-2171C67C102A}"/>
            </a:ext>
          </a:extLst>
        </xdr:cNvPr>
        <xdr:cNvSpPr txBox="1"/>
      </xdr:nvSpPr>
      <xdr:spPr>
        <a:xfrm>
          <a:off x="18561127" y="617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122300</xdr:rowOff>
    </xdr:from>
    <xdr:ext cx="469744" cy="259045"/>
    <xdr:sp macro="" textlink="">
      <xdr:nvSpPr>
        <xdr:cNvPr id="510" name="n_2mainValue【認定こども園・幼稚園・保育所】&#10;一人当たり面積">
          <a:extLst>
            <a:ext uri="{FF2B5EF4-FFF2-40B4-BE49-F238E27FC236}">
              <a16:creationId xmlns:a16="http://schemas.microsoft.com/office/drawing/2014/main" id="{615B995E-C9E2-4D70-AD32-70FF9905D16C}"/>
            </a:ext>
          </a:extLst>
        </xdr:cNvPr>
        <xdr:cNvSpPr txBox="1"/>
      </xdr:nvSpPr>
      <xdr:spPr>
        <a:xfrm>
          <a:off x="17776267" y="598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511" name="n_3mainValue【認定こども園・幼稚園・保育所】&#10;一人当たり面積">
          <a:extLst>
            <a:ext uri="{FF2B5EF4-FFF2-40B4-BE49-F238E27FC236}">
              <a16:creationId xmlns:a16="http://schemas.microsoft.com/office/drawing/2014/main" id="{319D7E77-4EEA-4825-8095-85071ADF1AAA}"/>
            </a:ext>
          </a:extLst>
        </xdr:cNvPr>
        <xdr:cNvSpPr txBox="1"/>
      </xdr:nvSpPr>
      <xdr:spPr>
        <a:xfrm>
          <a:off x="1700156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138628</xdr:rowOff>
    </xdr:from>
    <xdr:ext cx="469744" cy="259045"/>
    <xdr:sp macro="" textlink="">
      <xdr:nvSpPr>
        <xdr:cNvPr id="512" name="n_4mainValue【認定こども園・幼稚園・保育所】&#10;一人当たり面積">
          <a:extLst>
            <a:ext uri="{FF2B5EF4-FFF2-40B4-BE49-F238E27FC236}">
              <a16:creationId xmlns:a16="http://schemas.microsoft.com/office/drawing/2014/main" id="{4933ECBE-73BB-40F8-AD01-F7C579461FE0}"/>
            </a:ext>
          </a:extLst>
        </xdr:cNvPr>
        <xdr:cNvSpPr txBox="1"/>
      </xdr:nvSpPr>
      <xdr:spPr>
        <a:xfrm>
          <a:off x="16226867" y="600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1903A9C3-81B8-4E73-8ED7-260EF8054D2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5C6183B6-D1AD-484C-B492-3AB7CBD97CF4}"/>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0A93CAD8-CB7F-4B4F-986E-12CA67B550B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D6BD62A9-FB11-4D65-ADDE-6D0027ED856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60044855-2663-4605-9449-031F90B23F7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D296D48A-8E8F-4340-990B-6C4078831B9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B4A47CA5-B417-4C2B-BD5E-D0AF8E8E5DC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377B7BD0-234C-4C58-AFDE-2DE61C0B426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72A313B4-E059-4359-89E6-6285946D08F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0CD19A15-4F82-45AF-B26C-CBBF84E851F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820990F0-CBC3-4FBF-9078-5E07C11DB8B4}"/>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4" name="直線コネクタ 523">
          <a:extLst>
            <a:ext uri="{FF2B5EF4-FFF2-40B4-BE49-F238E27FC236}">
              <a16:creationId xmlns:a16="http://schemas.microsoft.com/office/drawing/2014/main" id="{5585B31C-472A-42CB-9965-8F5C2FAD4A14}"/>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5" name="テキスト ボックス 524">
          <a:extLst>
            <a:ext uri="{FF2B5EF4-FFF2-40B4-BE49-F238E27FC236}">
              <a16:creationId xmlns:a16="http://schemas.microsoft.com/office/drawing/2014/main" id="{1B73275B-B809-421A-8BB2-9A000E28BE02}"/>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6" name="直線コネクタ 525">
          <a:extLst>
            <a:ext uri="{FF2B5EF4-FFF2-40B4-BE49-F238E27FC236}">
              <a16:creationId xmlns:a16="http://schemas.microsoft.com/office/drawing/2014/main" id="{FEA06865-DAA3-431D-86EC-05BB53895882}"/>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7" name="テキスト ボックス 526">
          <a:extLst>
            <a:ext uri="{FF2B5EF4-FFF2-40B4-BE49-F238E27FC236}">
              <a16:creationId xmlns:a16="http://schemas.microsoft.com/office/drawing/2014/main" id="{C9DE7811-87B4-4EAB-9F7E-000938D6B67B}"/>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8" name="直線コネクタ 527">
          <a:extLst>
            <a:ext uri="{FF2B5EF4-FFF2-40B4-BE49-F238E27FC236}">
              <a16:creationId xmlns:a16="http://schemas.microsoft.com/office/drawing/2014/main" id="{98730AC2-5D5D-42AC-A8B2-1A71D893A58B}"/>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9" name="テキスト ボックス 528">
          <a:extLst>
            <a:ext uri="{FF2B5EF4-FFF2-40B4-BE49-F238E27FC236}">
              <a16:creationId xmlns:a16="http://schemas.microsoft.com/office/drawing/2014/main" id="{7579FCBF-EFA8-490C-9C98-944A8DDC8B45}"/>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30" name="直線コネクタ 529">
          <a:extLst>
            <a:ext uri="{FF2B5EF4-FFF2-40B4-BE49-F238E27FC236}">
              <a16:creationId xmlns:a16="http://schemas.microsoft.com/office/drawing/2014/main" id="{03273CCA-9D30-4574-94E1-3B8B8D35B96D}"/>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1" name="テキスト ボックス 530">
          <a:extLst>
            <a:ext uri="{FF2B5EF4-FFF2-40B4-BE49-F238E27FC236}">
              <a16:creationId xmlns:a16="http://schemas.microsoft.com/office/drawing/2014/main" id="{FB2F1A14-BDC7-4B6D-881E-9BBAAB35656A}"/>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2" name="直線コネクタ 531">
          <a:extLst>
            <a:ext uri="{FF2B5EF4-FFF2-40B4-BE49-F238E27FC236}">
              <a16:creationId xmlns:a16="http://schemas.microsoft.com/office/drawing/2014/main" id="{3A7437DC-B98A-4066-91B7-6AD54FB713F9}"/>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3" name="テキスト ボックス 532">
          <a:extLst>
            <a:ext uri="{FF2B5EF4-FFF2-40B4-BE49-F238E27FC236}">
              <a16:creationId xmlns:a16="http://schemas.microsoft.com/office/drawing/2014/main" id="{E7E6B7D8-9DE9-4037-B1F2-41BAD23C79C3}"/>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4" name="直線コネクタ 533">
          <a:extLst>
            <a:ext uri="{FF2B5EF4-FFF2-40B4-BE49-F238E27FC236}">
              <a16:creationId xmlns:a16="http://schemas.microsoft.com/office/drawing/2014/main" id="{1FEBE7B7-B908-4311-B39A-CC00A53BBCF6}"/>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5" name="テキスト ボックス 534">
          <a:extLst>
            <a:ext uri="{FF2B5EF4-FFF2-40B4-BE49-F238E27FC236}">
              <a16:creationId xmlns:a16="http://schemas.microsoft.com/office/drawing/2014/main" id="{52321C98-0386-488B-A4CC-F5422D63AA92}"/>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a:extLst>
            <a:ext uri="{FF2B5EF4-FFF2-40B4-BE49-F238E27FC236}">
              <a16:creationId xmlns:a16="http://schemas.microsoft.com/office/drawing/2014/main" id="{C419B65A-5223-40A0-9F64-18D773DAB23F}"/>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7" name="テキスト ボックス 536">
          <a:extLst>
            <a:ext uri="{FF2B5EF4-FFF2-40B4-BE49-F238E27FC236}">
              <a16:creationId xmlns:a16="http://schemas.microsoft.com/office/drawing/2014/main" id="{4670C0CD-A98A-4A2F-826C-A2BF514D0D63}"/>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a:extLst>
            <a:ext uri="{FF2B5EF4-FFF2-40B4-BE49-F238E27FC236}">
              <a16:creationId xmlns:a16="http://schemas.microsoft.com/office/drawing/2014/main" id="{4B24AFD3-5293-4C61-8277-A4378F63127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133894</xdr:rowOff>
    </xdr:from>
    <xdr:to>
      <xdr:col>85</xdr:col>
      <xdr:colOff>126364</xdr:colOff>
      <xdr:row>63</xdr:row>
      <xdr:rowOff>138793</xdr:rowOff>
    </xdr:to>
    <xdr:cxnSp macro="">
      <xdr:nvCxnSpPr>
        <xdr:cNvPr id="539" name="直線コネクタ 538">
          <a:extLst>
            <a:ext uri="{FF2B5EF4-FFF2-40B4-BE49-F238E27FC236}">
              <a16:creationId xmlns:a16="http://schemas.microsoft.com/office/drawing/2014/main" id="{17FC5418-856B-4A47-9796-B43B9B0AA123}"/>
            </a:ext>
          </a:extLst>
        </xdr:cNvPr>
        <xdr:cNvCxnSpPr/>
      </xdr:nvCxnSpPr>
      <xdr:spPr>
        <a:xfrm flipV="1">
          <a:off x="14375764" y="9186454"/>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142620</xdr:rowOff>
    </xdr:from>
    <xdr:ext cx="405111" cy="259045"/>
    <xdr:sp macro="" textlink="">
      <xdr:nvSpPr>
        <xdr:cNvPr id="540" name="【学校施設】&#10;有形固定資産減価償却率最小値テキスト">
          <a:extLst>
            <a:ext uri="{FF2B5EF4-FFF2-40B4-BE49-F238E27FC236}">
              <a16:creationId xmlns:a16="http://schemas.microsoft.com/office/drawing/2014/main" id="{E618490A-7FA3-4E0D-B6BE-1B82266908E2}"/>
            </a:ext>
          </a:extLst>
        </xdr:cNvPr>
        <xdr:cNvSpPr txBox="1"/>
      </xdr:nvSpPr>
      <xdr:spPr>
        <a:xfrm>
          <a:off x="14414500" y="10703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138793</xdr:rowOff>
    </xdr:from>
    <xdr:to>
      <xdr:col>86</xdr:col>
      <xdr:colOff>25400</xdr:colOff>
      <xdr:row>63</xdr:row>
      <xdr:rowOff>138793</xdr:rowOff>
    </xdr:to>
    <xdr:cxnSp macro="">
      <xdr:nvCxnSpPr>
        <xdr:cNvPr id="541" name="直線コネクタ 540">
          <a:extLst>
            <a:ext uri="{FF2B5EF4-FFF2-40B4-BE49-F238E27FC236}">
              <a16:creationId xmlns:a16="http://schemas.microsoft.com/office/drawing/2014/main" id="{5018E0C1-BBBF-41BA-9CB4-5559A21C2B0F}"/>
            </a:ext>
          </a:extLst>
        </xdr:cNvPr>
        <xdr:cNvCxnSpPr/>
      </xdr:nvCxnSpPr>
      <xdr:spPr>
        <a:xfrm>
          <a:off x="14287500" y="107001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80571</xdr:rowOff>
    </xdr:from>
    <xdr:ext cx="405111" cy="259045"/>
    <xdr:sp macro="" textlink="">
      <xdr:nvSpPr>
        <xdr:cNvPr id="542" name="【学校施設】&#10;有形固定資産減価償却率最大値テキスト">
          <a:extLst>
            <a:ext uri="{FF2B5EF4-FFF2-40B4-BE49-F238E27FC236}">
              <a16:creationId xmlns:a16="http://schemas.microsoft.com/office/drawing/2014/main" id="{0DD4A9A3-8F40-475A-AB80-CFA7A31F206E}"/>
            </a:ext>
          </a:extLst>
        </xdr:cNvPr>
        <xdr:cNvSpPr txBox="1"/>
      </xdr:nvSpPr>
      <xdr:spPr>
        <a:xfrm>
          <a:off x="14414500" y="896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133894</xdr:rowOff>
    </xdr:from>
    <xdr:to>
      <xdr:col>86</xdr:col>
      <xdr:colOff>25400</xdr:colOff>
      <xdr:row>54</xdr:row>
      <xdr:rowOff>133894</xdr:rowOff>
    </xdr:to>
    <xdr:cxnSp macro="">
      <xdr:nvCxnSpPr>
        <xdr:cNvPr id="543" name="直線コネクタ 542">
          <a:extLst>
            <a:ext uri="{FF2B5EF4-FFF2-40B4-BE49-F238E27FC236}">
              <a16:creationId xmlns:a16="http://schemas.microsoft.com/office/drawing/2014/main" id="{3273F5A1-D998-4505-B86F-7C0AC9F7FDF8}"/>
            </a:ext>
          </a:extLst>
        </xdr:cNvPr>
        <xdr:cNvCxnSpPr/>
      </xdr:nvCxnSpPr>
      <xdr:spPr>
        <a:xfrm>
          <a:off x="14287500" y="9186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127199</xdr:rowOff>
    </xdr:from>
    <xdr:ext cx="405111" cy="259045"/>
    <xdr:sp macro="" textlink="">
      <xdr:nvSpPr>
        <xdr:cNvPr id="544" name="【学校施設】&#10;有形固定資産減価償却率平均値テキスト">
          <a:extLst>
            <a:ext uri="{FF2B5EF4-FFF2-40B4-BE49-F238E27FC236}">
              <a16:creationId xmlns:a16="http://schemas.microsoft.com/office/drawing/2014/main" id="{C3BEDFC8-E6E7-450B-9341-55047A7FD54C}"/>
            </a:ext>
          </a:extLst>
        </xdr:cNvPr>
        <xdr:cNvSpPr txBox="1"/>
      </xdr:nvSpPr>
      <xdr:spPr>
        <a:xfrm>
          <a:off x="14414500" y="98503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104322</xdr:rowOff>
    </xdr:from>
    <xdr:to>
      <xdr:col>85</xdr:col>
      <xdr:colOff>177800</xdr:colOff>
      <xdr:row>60</xdr:row>
      <xdr:rowOff>34472</xdr:rowOff>
    </xdr:to>
    <xdr:sp macro="" textlink="">
      <xdr:nvSpPr>
        <xdr:cNvPr id="545" name="フローチャート: 判断 544">
          <a:extLst>
            <a:ext uri="{FF2B5EF4-FFF2-40B4-BE49-F238E27FC236}">
              <a16:creationId xmlns:a16="http://schemas.microsoft.com/office/drawing/2014/main" id="{173DAEBB-79AB-4EBC-BE8B-0B6F0743A70B}"/>
            </a:ext>
          </a:extLst>
        </xdr:cNvPr>
        <xdr:cNvSpPr/>
      </xdr:nvSpPr>
      <xdr:spPr>
        <a:xfrm>
          <a:off x="14325600" y="999508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546" name="フローチャート: 判断 545">
          <a:extLst>
            <a:ext uri="{FF2B5EF4-FFF2-40B4-BE49-F238E27FC236}">
              <a16:creationId xmlns:a16="http://schemas.microsoft.com/office/drawing/2014/main" id="{53C14BB4-863C-43D2-A73E-8612E77743D3}"/>
            </a:ext>
          </a:extLst>
        </xdr:cNvPr>
        <xdr:cNvSpPr/>
      </xdr:nvSpPr>
      <xdr:spPr>
        <a:xfrm>
          <a:off x="1357884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29210</xdr:rowOff>
    </xdr:from>
    <xdr:to>
      <xdr:col>76</xdr:col>
      <xdr:colOff>165100</xdr:colOff>
      <xdr:row>59</xdr:row>
      <xdr:rowOff>130810</xdr:rowOff>
    </xdr:to>
    <xdr:sp macro="" textlink="">
      <xdr:nvSpPr>
        <xdr:cNvPr id="547" name="フローチャート: 判断 546">
          <a:extLst>
            <a:ext uri="{FF2B5EF4-FFF2-40B4-BE49-F238E27FC236}">
              <a16:creationId xmlns:a16="http://schemas.microsoft.com/office/drawing/2014/main" id="{B5826AB0-B1F2-4FCD-B0B4-0C5A893EDCE4}"/>
            </a:ext>
          </a:extLst>
        </xdr:cNvPr>
        <xdr:cNvSpPr/>
      </xdr:nvSpPr>
      <xdr:spPr>
        <a:xfrm>
          <a:off x="12804140" y="9919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19413</xdr:rowOff>
    </xdr:from>
    <xdr:to>
      <xdr:col>72</xdr:col>
      <xdr:colOff>38100</xdr:colOff>
      <xdr:row>59</xdr:row>
      <xdr:rowOff>121013</xdr:rowOff>
    </xdr:to>
    <xdr:sp macro="" textlink="">
      <xdr:nvSpPr>
        <xdr:cNvPr id="548" name="フローチャート: 判断 547">
          <a:extLst>
            <a:ext uri="{FF2B5EF4-FFF2-40B4-BE49-F238E27FC236}">
              <a16:creationId xmlns:a16="http://schemas.microsoft.com/office/drawing/2014/main" id="{3295868F-FB93-4382-A320-8A3AD3F79892}"/>
            </a:ext>
          </a:extLst>
        </xdr:cNvPr>
        <xdr:cNvSpPr/>
      </xdr:nvSpPr>
      <xdr:spPr>
        <a:xfrm>
          <a:off x="12029440" y="99101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65133</xdr:rowOff>
    </xdr:from>
    <xdr:to>
      <xdr:col>67</xdr:col>
      <xdr:colOff>101600</xdr:colOff>
      <xdr:row>59</xdr:row>
      <xdr:rowOff>166733</xdr:rowOff>
    </xdr:to>
    <xdr:sp macro="" textlink="">
      <xdr:nvSpPr>
        <xdr:cNvPr id="549" name="フローチャート: 判断 548">
          <a:extLst>
            <a:ext uri="{FF2B5EF4-FFF2-40B4-BE49-F238E27FC236}">
              <a16:creationId xmlns:a16="http://schemas.microsoft.com/office/drawing/2014/main" id="{F877DF0D-C5F0-416B-BFD5-8DB0B8CA1A0C}"/>
            </a:ext>
          </a:extLst>
        </xdr:cNvPr>
        <xdr:cNvSpPr/>
      </xdr:nvSpPr>
      <xdr:spPr>
        <a:xfrm>
          <a:off x="11231880" y="995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D0DF27D1-E208-4BBB-80E9-5FD0AB96C7E3}"/>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E4FE483C-D85D-47E8-A0DD-09DB91C3C8E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334E734B-CD6C-4BAD-BEFC-4BA54E83A1D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F4B1679D-4F06-4CA7-96B4-CE30C40F06BD}"/>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86435905-B8E9-4DF1-97AB-539160DECFB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123916</xdr:rowOff>
    </xdr:from>
    <xdr:to>
      <xdr:col>85</xdr:col>
      <xdr:colOff>177800</xdr:colOff>
      <xdr:row>62</xdr:row>
      <xdr:rowOff>54066</xdr:rowOff>
    </xdr:to>
    <xdr:sp macro="" textlink="">
      <xdr:nvSpPr>
        <xdr:cNvPr id="555" name="楕円 554">
          <a:extLst>
            <a:ext uri="{FF2B5EF4-FFF2-40B4-BE49-F238E27FC236}">
              <a16:creationId xmlns:a16="http://schemas.microsoft.com/office/drawing/2014/main" id="{CF0181EA-2495-4823-8FFD-ABEBE37BA704}"/>
            </a:ext>
          </a:extLst>
        </xdr:cNvPr>
        <xdr:cNvSpPr/>
      </xdr:nvSpPr>
      <xdr:spPr>
        <a:xfrm>
          <a:off x="14325600" y="1034995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102343</xdr:rowOff>
    </xdr:from>
    <xdr:ext cx="405111" cy="259045"/>
    <xdr:sp macro="" textlink="">
      <xdr:nvSpPr>
        <xdr:cNvPr id="556" name="【学校施設】&#10;有形固定資産減価償却率該当値テキスト">
          <a:extLst>
            <a:ext uri="{FF2B5EF4-FFF2-40B4-BE49-F238E27FC236}">
              <a16:creationId xmlns:a16="http://schemas.microsoft.com/office/drawing/2014/main" id="{4DE2E175-C0DA-4688-8714-01EED975E9E9}"/>
            </a:ext>
          </a:extLst>
        </xdr:cNvPr>
        <xdr:cNvSpPr txBox="1"/>
      </xdr:nvSpPr>
      <xdr:spPr>
        <a:xfrm>
          <a:off x="14414500" y="1032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58601</xdr:rowOff>
    </xdr:from>
    <xdr:to>
      <xdr:col>81</xdr:col>
      <xdr:colOff>101600</xdr:colOff>
      <xdr:row>61</xdr:row>
      <xdr:rowOff>160201</xdr:rowOff>
    </xdr:to>
    <xdr:sp macro="" textlink="">
      <xdr:nvSpPr>
        <xdr:cNvPr id="557" name="楕円 556">
          <a:extLst>
            <a:ext uri="{FF2B5EF4-FFF2-40B4-BE49-F238E27FC236}">
              <a16:creationId xmlns:a16="http://schemas.microsoft.com/office/drawing/2014/main" id="{41B087F0-1D78-43AF-87D6-0BA36266ED2C}"/>
            </a:ext>
          </a:extLst>
        </xdr:cNvPr>
        <xdr:cNvSpPr/>
      </xdr:nvSpPr>
      <xdr:spPr>
        <a:xfrm>
          <a:off x="13578840" y="1028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109401</xdr:rowOff>
    </xdr:from>
    <xdr:to>
      <xdr:col>85</xdr:col>
      <xdr:colOff>127000</xdr:colOff>
      <xdr:row>62</xdr:row>
      <xdr:rowOff>3266</xdr:rowOff>
    </xdr:to>
    <xdr:cxnSp macro="">
      <xdr:nvCxnSpPr>
        <xdr:cNvPr id="558" name="直線コネクタ 557">
          <a:extLst>
            <a:ext uri="{FF2B5EF4-FFF2-40B4-BE49-F238E27FC236}">
              <a16:creationId xmlns:a16="http://schemas.microsoft.com/office/drawing/2014/main" id="{F52C9F2A-2BA3-4F3B-98A3-77A24DE4A0C5}"/>
            </a:ext>
          </a:extLst>
        </xdr:cNvPr>
        <xdr:cNvCxnSpPr/>
      </xdr:nvCxnSpPr>
      <xdr:spPr>
        <a:xfrm>
          <a:off x="13629640" y="10335441"/>
          <a:ext cx="746760" cy="6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3084</xdr:rowOff>
    </xdr:from>
    <xdr:to>
      <xdr:col>76</xdr:col>
      <xdr:colOff>165100</xdr:colOff>
      <xdr:row>61</xdr:row>
      <xdr:rowOff>104684</xdr:rowOff>
    </xdr:to>
    <xdr:sp macro="" textlink="">
      <xdr:nvSpPr>
        <xdr:cNvPr id="559" name="楕円 558">
          <a:extLst>
            <a:ext uri="{FF2B5EF4-FFF2-40B4-BE49-F238E27FC236}">
              <a16:creationId xmlns:a16="http://schemas.microsoft.com/office/drawing/2014/main" id="{668C777A-328A-4B28-99D5-BB53B97F13A8}"/>
            </a:ext>
          </a:extLst>
        </xdr:cNvPr>
        <xdr:cNvSpPr/>
      </xdr:nvSpPr>
      <xdr:spPr>
        <a:xfrm>
          <a:off x="12804140" y="1022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53884</xdr:rowOff>
    </xdr:from>
    <xdr:to>
      <xdr:col>81</xdr:col>
      <xdr:colOff>50800</xdr:colOff>
      <xdr:row>61</xdr:row>
      <xdr:rowOff>109401</xdr:rowOff>
    </xdr:to>
    <xdr:cxnSp macro="">
      <xdr:nvCxnSpPr>
        <xdr:cNvPr id="560" name="直線コネクタ 559">
          <a:extLst>
            <a:ext uri="{FF2B5EF4-FFF2-40B4-BE49-F238E27FC236}">
              <a16:creationId xmlns:a16="http://schemas.microsoft.com/office/drawing/2014/main" id="{C5DFE951-4865-415E-BB6B-98A8E57CAEE8}"/>
            </a:ext>
          </a:extLst>
        </xdr:cNvPr>
        <xdr:cNvCxnSpPr/>
      </xdr:nvCxnSpPr>
      <xdr:spPr>
        <a:xfrm>
          <a:off x="12854940" y="10279924"/>
          <a:ext cx="7747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125549</xdr:rowOff>
    </xdr:from>
    <xdr:to>
      <xdr:col>72</xdr:col>
      <xdr:colOff>38100</xdr:colOff>
      <xdr:row>61</xdr:row>
      <xdr:rowOff>55699</xdr:rowOff>
    </xdr:to>
    <xdr:sp macro="" textlink="">
      <xdr:nvSpPr>
        <xdr:cNvPr id="561" name="楕円 560">
          <a:extLst>
            <a:ext uri="{FF2B5EF4-FFF2-40B4-BE49-F238E27FC236}">
              <a16:creationId xmlns:a16="http://schemas.microsoft.com/office/drawing/2014/main" id="{60BE8A8D-AF49-4564-A094-FA1225AD6207}"/>
            </a:ext>
          </a:extLst>
        </xdr:cNvPr>
        <xdr:cNvSpPr/>
      </xdr:nvSpPr>
      <xdr:spPr>
        <a:xfrm>
          <a:off x="12029440" y="101839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4899</xdr:rowOff>
    </xdr:from>
    <xdr:to>
      <xdr:col>76</xdr:col>
      <xdr:colOff>114300</xdr:colOff>
      <xdr:row>61</xdr:row>
      <xdr:rowOff>53884</xdr:rowOff>
    </xdr:to>
    <xdr:cxnSp macro="">
      <xdr:nvCxnSpPr>
        <xdr:cNvPr id="562" name="直線コネクタ 561">
          <a:extLst>
            <a:ext uri="{FF2B5EF4-FFF2-40B4-BE49-F238E27FC236}">
              <a16:creationId xmlns:a16="http://schemas.microsoft.com/office/drawing/2014/main" id="{C6ABFC9A-9ACB-46E4-A196-44622982612B}"/>
            </a:ext>
          </a:extLst>
        </xdr:cNvPr>
        <xdr:cNvCxnSpPr/>
      </xdr:nvCxnSpPr>
      <xdr:spPr>
        <a:xfrm>
          <a:off x="12072620" y="10230939"/>
          <a:ext cx="78232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89626</xdr:rowOff>
    </xdr:from>
    <xdr:to>
      <xdr:col>67</xdr:col>
      <xdr:colOff>101600</xdr:colOff>
      <xdr:row>61</xdr:row>
      <xdr:rowOff>19776</xdr:rowOff>
    </xdr:to>
    <xdr:sp macro="" textlink="">
      <xdr:nvSpPr>
        <xdr:cNvPr id="563" name="楕円 562">
          <a:extLst>
            <a:ext uri="{FF2B5EF4-FFF2-40B4-BE49-F238E27FC236}">
              <a16:creationId xmlns:a16="http://schemas.microsoft.com/office/drawing/2014/main" id="{96E05693-ECD9-478C-B900-AD4F88B14638}"/>
            </a:ext>
          </a:extLst>
        </xdr:cNvPr>
        <xdr:cNvSpPr/>
      </xdr:nvSpPr>
      <xdr:spPr>
        <a:xfrm>
          <a:off x="11231880" y="10148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140426</xdr:rowOff>
    </xdr:from>
    <xdr:to>
      <xdr:col>71</xdr:col>
      <xdr:colOff>177800</xdr:colOff>
      <xdr:row>61</xdr:row>
      <xdr:rowOff>4899</xdr:rowOff>
    </xdr:to>
    <xdr:cxnSp macro="">
      <xdr:nvCxnSpPr>
        <xdr:cNvPr id="564" name="直線コネクタ 563">
          <a:extLst>
            <a:ext uri="{FF2B5EF4-FFF2-40B4-BE49-F238E27FC236}">
              <a16:creationId xmlns:a16="http://schemas.microsoft.com/office/drawing/2014/main" id="{D405C40E-C3DC-41A7-BC82-4800379BEF91}"/>
            </a:ext>
          </a:extLst>
        </xdr:cNvPr>
        <xdr:cNvCxnSpPr/>
      </xdr:nvCxnSpPr>
      <xdr:spPr>
        <a:xfrm>
          <a:off x="11282680" y="10198826"/>
          <a:ext cx="78994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15076</xdr:rowOff>
    </xdr:from>
    <xdr:ext cx="405111" cy="259045"/>
    <xdr:sp macro="" textlink="">
      <xdr:nvSpPr>
        <xdr:cNvPr id="565" name="n_1aveValue【学校施設】&#10;有形固定資産減価償却率">
          <a:extLst>
            <a:ext uri="{FF2B5EF4-FFF2-40B4-BE49-F238E27FC236}">
              <a16:creationId xmlns:a16="http://schemas.microsoft.com/office/drawing/2014/main" id="{8A2B61AF-04AF-4198-BDC3-FB37C08C018A}"/>
            </a:ext>
          </a:extLst>
        </xdr:cNvPr>
        <xdr:cNvSpPr txBox="1"/>
      </xdr:nvSpPr>
      <xdr:spPr>
        <a:xfrm>
          <a:off x="13437244" y="973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147337</xdr:rowOff>
    </xdr:from>
    <xdr:ext cx="405111" cy="259045"/>
    <xdr:sp macro="" textlink="">
      <xdr:nvSpPr>
        <xdr:cNvPr id="566" name="n_2aveValue【学校施設】&#10;有形固定資産減価償却率">
          <a:extLst>
            <a:ext uri="{FF2B5EF4-FFF2-40B4-BE49-F238E27FC236}">
              <a16:creationId xmlns:a16="http://schemas.microsoft.com/office/drawing/2014/main" id="{B3FFBDAB-4F89-4CD4-BA4B-146307C538B8}"/>
            </a:ext>
          </a:extLst>
        </xdr:cNvPr>
        <xdr:cNvSpPr txBox="1"/>
      </xdr:nvSpPr>
      <xdr:spPr>
        <a:xfrm>
          <a:off x="126752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137540</xdr:rowOff>
    </xdr:from>
    <xdr:ext cx="405111" cy="259045"/>
    <xdr:sp macro="" textlink="">
      <xdr:nvSpPr>
        <xdr:cNvPr id="567" name="n_3aveValue【学校施設】&#10;有形固定資産減価償却率">
          <a:extLst>
            <a:ext uri="{FF2B5EF4-FFF2-40B4-BE49-F238E27FC236}">
              <a16:creationId xmlns:a16="http://schemas.microsoft.com/office/drawing/2014/main" id="{C8C48AEA-A5C8-4140-9B4C-6ACFF2B3BEC9}"/>
            </a:ext>
          </a:extLst>
        </xdr:cNvPr>
        <xdr:cNvSpPr txBox="1"/>
      </xdr:nvSpPr>
      <xdr:spPr>
        <a:xfrm>
          <a:off x="119005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11810</xdr:rowOff>
    </xdr:from>
    <xdr:ext cx="405111" cy="259045"/>
    <xdr:sp macro="" textlink="">
      <xdr:nvSpPr>
        <xdr:cNvPr id="568" name="n_4aveValue【学校施設】&#10;有形固定資産減価償却率">
          <a:extLst>
            <a:ext uri="{FF2B5EF4-FFF2-40B4-BE49-F238E27FC236}">
              <a16:creationId xmlns:a16="http://schemas.microsoft.com/office/drawing/2014/main" id="{9BF2C638-062C-40E8-A28D-437B3EE0EEC8}"/>
            </a:ext>
          </a:extLst>
        </xdr:cNvPr>
        <xdr:cNvSpPr txBox="1"/>
      </xdr:nvSpPr>
      <xdr:spPr>
        <a:xfrm>
          <a:off x="11102984" y="973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151328</xdr:rowOff>
    </xdr:from>
    <xdr:ext cx="405111" cy="259045"/>
    <xdr:sp macro="" textlink="">
      <xdr:nvSpPr>
        <xdr:cNvPr id="569" name="n_1mainValue【学校施設】&#10;有形固定資産減価償却率">
          <a:extLst>
            <a:ext uri="{FF2B5EF4-FFF2-40B4-BE49-F238E27FC236}">
              <a16:creationId xmlns:a16="http://schemas.microsoft.com/office/drawing/2014/main" id="{8D9F6DD4-3264-4456-B517-032DC8DB27FE}"/>
            </a:ext>
          </a:extLst>
        </xdr:cNvPr>
        <xdr:cNvSpPr txBox="1"/>
      </xdr:nvSpPr>
      <xdr:spPr>
        <a:xfrm>
          <a:off x="13437244" y="10377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95811</xdr:rowOff>
    </xdr:from>
    <xdr:ext cx="405111" cy="259045"/>
    <xdr:sp macro="" textlink="">
      <xdr:nvSpPr>
        <xdr:cNvPr id="570" name="n_2mainValue【学校施設】&#10;有形固定資産減価償却率">
          <a:extLst>
            <a:ext uri="{FF2B5EF4-FFF2-40B4-BE49-F238E27FC236}">
              <a16:creationId xmlns:a16="http://schemas.microsoft.com/office/drawing/2014/main" id="{2DF3D0D5-1015-4DB2-BBA8-3C58FCDC6192}"/>
            </a:ext>
          </a:extLst>
        </xdr:cNvPr>
        <xdr:cNvSpPr txBox="1"/>
      </xdr:nvSpPr>
      <xdr:spPr>
        <a:xfrm>
          <a:off x="12675244" y="10321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46826</xdr:rowOff>
    </xdr:from>
    <xdr:ext cx="405111" cy="259045"/>
    <xdr:sp macro="" textlink="">
      <xdr:nvSpPr>
        <xdr:cNvPr id="571" name="n_3mainValue【学校施設】&#10;有形固定資産減価償却率">
          <a:extLst>
            <a:ext uri="{FF2B5EF4-FFF2-40B4-BE49-F238E27FC236}">
              <a16:creationId xmlns:a16="http://schemas.microsoft.com/office/drawing/2014/main" id="{F0A2567A-82CF-419A-BF9A-2E6E9B9DA523}"/>
            </a:ext>
          </a:extLst>
        </xdr:cNvPr>
        <xdr:cNvSpPr txBox="1"/>
      </xdr:nvSpPr>
      <xdr:spPr>
        <a:xfrm>
          <a:off x="11900544" y="1027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72" name="n_4mainValue【学校施設】&#10;有形固定資産減価償却率">
          <a:extLst>
            <a:ext uri="{FF2B5EF4-FFF2-40B4-BE49-F238E27FC236}">
              <a16:creationId xmlns:a16="http://schemas.microsoft.com/office/drawing/2014/main" id="{AEF0106A-867A-449B-89D1-75524384195E}"/>
            </a:ext>
          </a:extLst>
        </xdr:cNvPr>
        <xdr:cNvSpPr txBox="1"/>
      </xdr:nvSpPr>
      <xdr:spPr>
        <a:xfrm>
          <a:off x="11102984" y="1023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a:extLst>
            <a:ext uri="{FF2B5EF4-FFF2-40B4-BE49-F238E27FC236}">
              <a16:creationId xmlns:a16="http://schemas.microsoft.com/office/drawing/2014/main" id="{FBEF4DD2-0CE3-473F-A2AE-E215C98CD68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a:extLst>
            <a:ext uri="{FF2B5EF4-FFF2-40B4-BE49-F238E27FC236}">
              <a16:creationId xmlns:a16="http://schemas.microsoft.com/office/drawing/2014/main" id="{2B7A570B-20E1-4801-BD51-AF3FEDC6ABF3}"/>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a:extLst>
            <a:ext uri="{FF2B5EF4-FFF2-40B4-BE49-F238E27FC236}">
              <a16:creationId xmlns:a16="http://schemas.microsoft.com/office/drawing/2014/main" id="{45C0E2F5-23EF-4B78-B97A-C75A8B50CE9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a:extLst>
            <a:ext uri="{FF2B5EF4-FFF2-40B4-BE49-F238E27FC236}">
              <a16:creationId xmlns:a16="http://schemas.microsoft.com/office/drawing/2014/main" id="{9B4D7011-A4DC-4FC1-B769-2B087898573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a:extLst>
            <a:ext uri="{FF2B5EF4-FFF2-40B4-BE49-F238E27FC236}">
              <a16:creationId xmlns:a16="http://schemas.microsoft.com/office/drawing/2014/main" id="{F068FD3C-0C2F-4894-940B-6E0ED3F6BE1B}"/>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a:extLst>
            <a:ext uri="{FF2B5EF4-FFF2-40B4-BE49-F238E27FC236}">
              <a16:creationId xmlns:a16="http://schemas.microsoft.com/office/drawing/2014/main" id="{1B35A411-B985-46B7-899C-E9F09F8D53E4}"/>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a:extLst>
            <a:ext uri="{FF2B5EF4-FFF2-40B4-BE49-F238E27FC236}">
              <a16:creationId xmlns:a16="http://schemas.microsoft.com/office/drawing/2014/main" id="{C561EF0D-4B8A-4AC0-A2D4-EC887085473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a:extLst>
            <a:ext uri="{FF2B5EF4-FFF2-40B4-BE49-F238E27FC236}">
              <a16:creationId xmlns:a16="http://schemas.microsoft.com/office/drawing/2014/main" id="{CD2993AA-732F-4721-B00A-03A00667B51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a:extLst>
            <a:ext uri="{FF2B5EF4-FFF2-40B4-BE49-F238E27FC236}">
              <a16:creationId xmlns:a16="http://schemas.microsoft.com/office/drawing/2014/main" id="{9BC6727A-C611-4D5F-B990-700DA3A128B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a:extLst>
            <a:ext uri="{FF2B5EF4-FFF2-40B4-BE49-F238E27FC236}">
              <a16:creationId xmlns:a16="http://schemas.microsoft.com/office/drawing/2014/main" id="{1F547A4E-59CD-4CA7-9E3A-17D4B178466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E406B83C-5D23-41CD-8BA2-1EE0729139F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84" name="直線コネクタ 583">
          <a:extLst>
            <a:ext uri="{FF2B5EF4-FFF2-40B4-BE49-F238E27FC236}">
              <a16:creationId xmlns:a16="http://schemas.microsoft.com/office/drawing/2014/main" id="{CD948168-DA11-47E9-BF68-98C030D63786}"/>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EB903278-331E-4406-9F76-AF1E300296E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6" name="直線コネクタ 585">
          <a:extLst>
            <a:ext uri="{FF2B5EF4-FFF2-40B4-BE49-F238E27FC236}">
              <a16:creationId xmlns:a16="http://schemas.microsoft.com/office/drawing/2014/main" id="{56B2F086-B804-4ACD-BC16-DCD6647C06CD}"/>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7" name="テキスト ボックス 586">
          <a:extLst>
            <a:ext uri="{FF2B5EF4-FFF2-40B4-BE49-F238E27FC236}">
              <a16:creationId xmlns:a16="http://schemas.microsoft.com/office/drawing/2014/main" id="{96E14729-DCE9-4842-B3D9-A7583008A27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8" name="直線コネクタ 587">
          <a:extLst>
            <a:ext uri="{FF2B5EF4-FFF2-40B4-BE49-F238E27FC236}">
              <a16:creationId xmlns:a16="http://schemas.microsoft.com/office/drawing/2014/main" id="{A77E7DD0-B12E-4006-8B7B-F2564A2FE2B7}"/>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9" name="テキスト ボックス 588">
          <a:extLst>
            <a:ext uri="{FF2B5EF4-FFF2-40B4-BE49-F238E27FC236}">
              <a16:creationId xmlns:a16="http://schemas.microsoft.com/office/drawing/2014/main" id="{F9B8678B-70C4-44C7-9FEF-2E5C8D032324}"/>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0" name="直線コネクタ 589">
          <a:extLst>
            <a:ext uri="{FF2B5EF4-FFF2-40B4-BE49-F238E27FC236}">
              <a16:creationId xmlns:a16="http://schemas.microsoft.com/office/drawing/2014/main" id="{38A59368-673A-47A4-9E8D-B889EEAC4375}"/>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1" name="テキスト ボックス 590">
          <a:extLst>
            <a:ext uri="{FF2B5EF4-FFF2-40B4-BE49-F238E27FC236}">
              <a16:creationId xmlns:a16="http://schemas.microsoft.com/office/drawing/2014/main" id="{B713BBAB-C40C-4E8A-8723-2E19EEC4D5DD}"/>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2" name="直線コネクタ 591">
          <a:extLst>
            <a:ext uri="{FF2B5EF4-FFF2-40B4-BE49-F238E27FC236}">
              <a16:creationId xmlns:a16="http://schemas.microsoft.com/office/drawing/2014/main" id="{CDD87A17-0115-4987-93FA-ED400ED35793}"/>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3" name="テキスト ボックス 592">
          <a:extLst>
            <a:ext uri="{FF2B5EF4-FFF2-40B4-BE49-F238E27FC236}">
              <a16:creationId xmlns:a16="http://schemas.microsoft.com/office/drawing/2014/main" id="{52CD8A47-CEC8-405C-AB47-4EDA4996D961}"/>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a:extLst>
            <a:ext uri="{FF2B5EF4-FFF2-40B4-BE49-F238E27FC236}">
              <a16:creationId xmlns:a16="http://schemas.microsoft.com/office/drawing/2014/main" id="{4482C6CD-8CAD-421B-930B-A20B12159F34}"/>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a:extLst>
            <a:ext uri="{FF2B5EF4-FFF2-40B4-BE49-F238E27FC236}">
              <a16:creationId xmlns:a16="http://schemas.microsoft.com/office/drawing/2014/main" id="{22C930F3-6D5D-4D81-B839-D837D43C18D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学校施設】&#10;一人当たり面積グラフ枠">
          <a:extLst>
            <a:ext uri="{FF2B5EF4-FFF2-40B4-BE49-F238E27FC236}">
              <a16:creationId xmlns:a16="http://schemas.microsoft.com/office/drawing/2014/main" id="{3E66695F-144D-45C2-9BE0-577B407DA3A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9525</xdr:rowOff>
    </xdr:from>
    <xdr:to>
      <xdr:col>116</xdr:col>
      <xdr:colOff>62864</xdr:colOff>
      <xdr:row>64</xdr:row>
      <xdr:rowOff>25908</xdr:rowOff>
    </xdr:to>
    <xdr:cxnSp macro="">
      <xdr:nvCxnSpPr>
        <xdr:cNvPr id="597" name="直線コネクタ 596">
          <a:extLst>
            <a:ext uri="{FF2B5EF4-FFF2-40B4-BE49-F238E27FC236}">
              <a16:creationId xmlns:a16="http://schemas.microsoft.com/office/drawing/2014/main" id="{9EDD7F54-6EF9-4650-BBD8-2C04EFDC6238}"/>
            </a:ext>
          </a:extLst>
        </xdr:cNvPr>
        <xdr:cNvCxnSpPr/>
      </xdr:nvCxnSpPr>
      <xdr:spPr>
        <a:xfrm flipV="1">
          <a:off x="19509104" y="9565005"/>
          <a:ext cx="0"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29735</xdr:rowOff>
    </xdr:from>
    <xdr:ext cx="469744" cy="259045"/>
    <xdr:sp macro="" textlink="">
      <xdr:nvSpPr>
        <xdr:cNvPr id="598" name="【学校施設】&#10;一人当たり面積最小値テキスト">
          <a:extLst>
            <a:ext uri="{FF2B5EF4-FFF2-40B4-BE49-F238E27FC236}">
              <a16:creationId xmlns:a16="http://schemas.microsoft.com/office/drawing/2014/main" id="{D1361A50-64CF-4D06-8E83-CEE2132EF9BA}"/>
            </a:ext>
          </a:extLst>
        </xdr:cNvPr>
        <xdr:cNvSpPr txBox="1"/>
      </xdr:nvSpPr>
      <xdr:spPr>
        <a:xfrm>
          <a:off x="19547840" y="1075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25908</xdr:rowOff>
    </xdr:from>
    <xdr:to>
      <xdr:col>116</xdr:col>
      <xdr:colOff>152400</xdr:colOff>
      <xdr:row>64</xdr:row>
      <xdr:rowOff>25908</xdr:rowOff>
    </xdr:to>
    <xdr:cxnSp macro="">
      <xdr:nvCxnSpPr>
        <xdr:cNvPr id="599" name="直線コネクタ 598">
          <a:extLst>
            <a:ext uri="{FF2B5EF4-FFF2-40B4-BE49-F238E27FC236}">
              <a16:creationId xmlns:a16="http://schemas.microsoft.com/office/drawing/2014/main" id="{7FBD8974-66D1-4208-86FA-C2C362D2FC4D}"/>
            </a:ext>
          </a:extLst>
        </xdr:cNvPr>
        <xdr:cNvCxnSpPr/>
      </xdr:nvCxnSpPr>
      <xdr:spPr>
        <a:xfrm>
          <a:off x="19443700" y="10754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127652</xdr:rowOff>
    </xdr:from>
    <xdr:ext cx="469744" cy="259045"/>
    <xdr:sp macro="" textlink="">
      <xdr:nvSpPr>
        <xdr:cNvPr id="600" name="【学校施設】&#10;一人当たり面積最大値テキスト">
          <a:extLst>
            <a:ext uri="{FF2B5EF4-FFF2-40B4-BE49-F238E27FC236}">
              <a16:creationId xmlns:a16="http://schemas.microsoft.com/office/drawing/2014/main" id="{25B94F63-7EDB-4698-BE89-BCD8BE81E832}"/>
            </a:ext>
          </a:extLst>
        </xdr:cNvPr>
        <xdr:cNvSpPr txBox="1"/>
      </xdr:nvSpPr>
      <xdr:spPr>
        <a:xfrm>
          <a:off x="19547840" y="934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9525</xdr:rowOff>
    </xdr:from>
    <xdr:to>
      <xdr:col>116</xdr:col>
      <xdr:colOff>152400</xdr:colOff>
      <xdr:row>57</xdr:row>
      <xdr:rowOff>9525</xdr:rowOff>
    </xdr:to>
    <xdr:cxnSp macro="">
      <xdr:nvCxnSpPr>
        <xdr:cNvPr id="601" name="直線コネクタ 600">
          <a:extLst>
            <a:ext uri="{FF2B5EF4-FFF2-40B4-BE49-F238E27FC236}">
              <a16:creationId xmlns:a16="http://schemas.microsoft.com/office/drawing/2014/main" id="{4F501CA3-6118-425D-B061-181D48371045}"/>
            </a:ext>
          </a:extLst>
        </xdr:cNvPr>
        <xdr:cNvCxnSpPr/>
      </xdr:nvCxnSpPr>
      <xdr:spPr>
        <a:xfrm>
          <a:off x="19443700" y="95650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42181</xdr:rowOff>
    </xdr:from>
    <xdr:ext cx="469744" cy="259045"/>
    <xdr:sp macro="" textlink="">
      <xdr:nvSpPr>
        <xdr:cNvPr id="602" name="【学校施設】&#10;一人当たり面積平均値テキスト">
          <a:extLst>
            <a:ext uri="{FF2B5EF4-FFF2-40B4-BE49-F238E27FC236}">
              <a16:creationId xmlns:a16="http://schemas.microsoft.com/office/drawing/2014/main" id="{621CB2D1-5681-41D1-A101-403720056996}"/>
            </a:ext>
          </a:extLst>
        </xdr:cNvPr>
        <xdr:cNvSpPr txBox="1"/>
      </xdr:nvSpPr>
      <xdr:spPr>
        <a:xfrm>
          <a:off x="19547840" y="10268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19304</xdr:rowOff>
    </xdr:from>
    <xdr:to>
      <xdr:col>116</xdr:col>
      <xdr:colOff>114300</xdr:colOff>
      <xdr:row>62</xdr:row>
      <xdr:rowOff>120904</xdr:rowOff>
    </xdr:to>
    <xdr:sp macro="" textlink="">
      <xdr:nvSpPr>
        <xdr:cNvPr id="603" name="フローチャート: 判断 602">
          <a:extLst>
            <a:ext uri="{FF2B5EF4-FFF2-40B4-BE49-F238E27FC236}">
              <a16:creationId xmlns:a16="http://schemas.microsoft.com/office/drawing/2014/main" id="{AC6D1B86-8608-476D-A8E6-A9A1658FFBDD}"/>
            </a:ext>
          </a:extLst>
        </xdr:cNvPr>
        <xdr:cNvSpPr/>
      </xdr:nvSpPr>
      <xdr:spPr>
        <a:xfrm>
          <a:off x="19458940" y="1041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14732</xdr:rowOff>
    </xdr:from>
    <xdr:to>
      <xdr:col>112</xdr:col>
      <xdr:colOff>38100</xdr:colOff>
      <xdr:row>62</xdr:row>
      <xdr:rowOff>116332</xdr:rowOff>
    </xdr:to>
    <xdr:sp macro="" textlink="">
      <xdr:nvSpPr>
        <xdr:cNvPr id="604" name="フローチャート: 判断 603">
          <a:extLst>
            <a:ext uri="{FF2B5EF4-FFF2-40B4-BE49-F238E27FC236}">
              <a16:creationId xmlns:a16="http://schemas.microsoft.com/office/drawing/2014/main" id="{BBAB8EC7-B431-43C9-9B01-6FD91EA43E1A}"/>
            </a:ext>
          </a:extLst>
        </xdr:cNvPr>
        <xdr:cNvSpPr/>
      </xdr:nvSpPr>
      <xdr:spPr>
        <a:xfrm>
          <a:off x="18735040" y="104084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xdr:rowOff>
    </xdr:from>
    <xdr:to>
      <xdr:col>107</xdr:col>
      <xdr:colOff>101600</xdr:colOff>
      <xdr:row>62</xdr:row>
      <xdr:rowOff>114808</xdr:rowOff>
    </xdr:to>
    <xdr:sp macro="" textlink="">
      <xdr:nvSpPr>
        <xdr:cNvPr id="605" name="フローチャート: 判断 604">
          <a:extLst>
            <a:ext uri="{FF2B5EF4-FFF2-40B4-BE49-F238E27FC236}">
              <a16:creationId xmlns:a16="http://schemas.microsoft.com/office/drawing/2014/main" id="{393BC123-C364-4671-89D9-81DA3E86E4EA}"/>
            </a:ext>
          </a:extLst>
        </xdr:cNvPr>
        <xdr:cNvSpPr/>
      </xdr:nvSpPr>
      <xdr:spPr>
        <a:xfrm>
          <a:off x="17937480" y="104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9398</xdr:rowOff>
    </xdr:from>
    <xdr:to>
      <xdr:col>102</xdr:col>
      <xdr:colOff>165100</xdr:colOff>
      <xdr:row>62</xdr:row>
      <xdr:rowOff>110998</xdr:rowOff>
    </xdr:to>
    <xdr:sp macro="" textlink="">
      <xdr:nvSpPr>
        <xdr:cNvPr id="606" name="フローチャート: 判断 605">
          <a:extLst>
            <a:ext uri="{FF2B5EF4-FFF2-40B4-BE49-F238E27FC236}">
              <a16:creationId xmlns:a16="http://schemas.microsoft.com/office/drawing/2014/main" id="{4F2631D9-8AC0-4A6C-9949-34A4E9B2CBF0}"/>
            </a:ext>
          </a:extLst>
        </xdr:cNvPr>
        <xdr:cNvSpPr/>
      </xdr:nvSpPr>
      <xdr:spPr>
        <a:xfrm>
          <a:off x="17162780" y="104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8636</xdr:rowOff>
    </xdr:from>
    <xdr:to>
      <xdr:col>98</xdr:col>
      <xdr:colOff>38100</xdr:colOff>
      <xdr:row>62</xdr:row>
      <xdr:rowOff>110236</xdr:rowOff>
    </xdr:to>
    <xdr:sp macro="" textlink="">
      <xdr:nvSpPr>
        <xdr:cNvPr id="607" name="フローチャート: 判断 606">
          <a:extLst>
            <a:ext uri="{FF2B5EF4-FFF2-40B4-BE49-F238E27FC236}">
              <a16:creationId xmlns:a16="http://schemas.microsoft.com/office/drawing/2014/main" id="{E0915C00-08D6-4071-AB5C-3F06008E96A5}"/>
            </a:ext>
          </a:extLst>
        </xdr:cNvPr>
        <xdr:cNvSpPr/>
      </xdr:nvSpPr>
      <xdr:spPr>
        <a:xfrm>
          <a:off x="16388080" y="104023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D6502F8F-5BE9-4A95-AACC-E6E8A7349F1C}"/>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EA6EC84A-CC2B-439D-B8D4-487A7921C5A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47EB9184-5B78-4B3D-9258-5FBA5188314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94CD337D-4CCF-41A7-99DD-C753E1BE5499}"/>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B4E212DF-BF36-4F9A-B9D0-115C6BD2C57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117602</xdr:rowOff>
    </xdr:from>
    <xdr:to>
      <xdr:col>116</xdr:col>
      <xdr:colOff>114300</xdr:colOff>
      <xdr:row>64</xdr:row>
      <xdr:rowOff>47752</xdr:rowOff>
    </xdr:to>
    <xdr:sp macro="" textlink="">
      <xdr:nvSpPr>
        <xdr:cNvPr id="613" name="楕円 612">
          <a:extLst>
            <a:ext uri="{FF2B5EF4-FFF2-40B4-BE49-F238E27FC236}">
              <a16:creationId xmlns:a16="http://schemas.microsoft.com/office/drawing/2014/main" id="{F383EF2B-4691-4EA7-B2FB-427066EFBC64}"/>
            </a:ext>
          </a:extLst>
        </xdr:cNvPr>
        <xdr:cNvSpPr/>
      </xdr:nvSpPr>
      <xdr:spPr>
        <a:xfrm>
          <a:off x="19458940" y="10678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32529</xdr:rowOff>
    </xdr:from>
    <xdr:ext cx="469744" cy="259045"/>
    <xdr:sp macro="" textlink="">
      <xdr:nvSpPr>
        <xdr:cNvPr id="614" name="【学校施設】&#10;一人当たり面積該当値テキスト">
          <a:extLst>
            <a:ext uri="{FF2B5EF4-FFF2-40B4-BE49-F238E27FC236}">
              <a16:creationId xmlns:a16="http://schemas.microsoft.com/office/drawing/2014/main" id="{906AC277-82DD-4CC9-B4B2-7F984F5FB865}"/>
            </a:ext>
          </a:extLst>
        </xdr:cNvPr>
        <xdr:cNvSpPr txBox="1"/>
      </xdr:nvSpPr>
      <xdr:spPr>
        <a:xfrm>
          <a:off x="19547840" y="1059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120650</xdr:rowOff>
    </xdr:from>
    <xdr:to>
      <xdr:col>112</xdr:col>
      <xdr:colOff>38100</xdr:colOff>
      <xdr:row>64</xdr:row>
      <xdr:rowOff>50800</xdr:rowOff>
    </xdr:to>
    <xdr:sp macro="" textlink="">
      <xdr:nvSpPr>
        <xdr:cNvPr id="615" name="楕円 614">
          <a:extLst>
            <a:ext uri="{FF2B5EF4-FFF2-40B4-BE49-F238E27FC236}">
              <a16:creationId xmlns:a16="http://schemas.microsoft.com/office/drawing/2014/main" id="{B047810B-6C9F-4BF1-865B-BAAE0FD801D5}"/>
            </a:ext>
          </a:extLst>
        </xdr:cNvPr>
        <xdr:cNvSpPr/>
      </xdr:nvSpPr>
      <xdr:spPr>
        <a:xfrm>
          <a:off x="18735040" y="106819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168402</xdr:rowOff>
    </xdr:from>
    <xdr:to>
      <xdr:col>116</xdr:col>
      <xdr:colOff>63500</xdr:colOff>
      <xdr:row>64</xdr:row>
      <xdr:rowOff>0</xdr:rowOff>
    </xdr:to>
    <xdr:cxnSp macro="">
      <xdr:nvCxnSpPr>
        <xdr:cNvPr id="616" name="直線コネクタ 615">
          <a:extLst>
            <a:ext uri="{FF2B5EF4-FFF2-40B4-BE49-F238E27FC236}">
              <a16:creationId xmlns:a16="http://schemas.microsoft.com/office/drawing/2014/main" id="{8870B899-22A2-48FB-9A9F-801C768AE3BE}"/>
            </a:ext>
          </a:extLst>
        </xdr:cNvPr>
        <xdr:cNvCxnSpPr/>
      </xdr:nvCxnSpPr>
      <xdr:spPr>
        <a:xfrm flipV="1">
          <a:off x="18778220" y="1072972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123698</xdr:rowOff>
    </xdr:from>
    <xdr:to>
      <xdr:col>107</xdr:col>
      <xdr:colOff>101600</xdr:colOff>
      <xdr:row>64</xdr:row>
      <xdr:rowOff>53848</xdr:rowOff>
    </xdr:to>
    <xdr:sp macro="" textlink="">
      <xdr:nvSpPr>
        <xdr:cNvPr id="617" name="楕円 616">
          <a:extLst>
            <a:ext uri="{FF2B5EF4-FFF2-40B4-BE49-F238E27FC236}">
              <a16:creationId xmlns:a16="http://schemas.microsoft.com/office/drawing/2014/main" id="{F790DB1E-B26C-4207-AD0A-42198D12FC5C}"/>
            </a:ext>
          </a:extLst>
        </xdr:cNvPr>
        <xdr:cNvSpPr/>
      </xdr:nvSpPr>
      <xdr:spPr>
        <a:xfrm>
          <a:off x="17937480" y="10685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0</xdr:rowOff>
    </xdr:from>
    <xdr:to>
      <xdr:col>111</xdr:col>
      <xdr:colOff>177800</xdr:colOff>
      <xdr:row>64</xdr:row>
      <xdr:rowOff>3048</xdr:rowOff>
    </xdr:to>
    <xdr:cxnSp macro="">
      <xdr:nvCxnSpPr>
        <xdr:cNvPr id="618" name="直線コネクタ 617">
          <a:extLst>
            <a:ext uri="{FF2B5EF4-FFF2-40B4-BE49-F238E27FC236}">
              <a16:creationId xmlns:a16="http://schemas.microsoft.com/office/drawing/2014/main" id="{06C814EF-ECEF-403E-8929-E168E27D4B78}"/>
            </a:ext>
          </a:extLst>
        </xdr:cNvPr>
        <xdr:cNvCxnSpPr/>
      </xdr:nvCxnSpPr>
      <xdr:spPr>
        <a:xfrm flipV="1">
          <a:off x="17988280" y="10728960"/>
          <a:ext cx="78994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127508</xdr:rowOff>
    </xdr:from>
    <xdr:to>
      <xdr:col>102</xdr:col>
      <xdr:colOff>165100</xdr:colOff>
      <xdr:row>64</xdr:row>
      <xdr:rowOff>57658</xdr:rowOff>
    </xdr:to>
    <xdr:sp macro="" textlink="">
      <xdr:nvSpPr>
        <xdr:cNvPr id="619" name="楕円 618">
          <a:extLst>
            <a:ext uri="{FF2B5EF4-FFF2-40B4-BE49-F238E27FC236}">
              <a16:creationId xmlns:a16="http://schemas.microsoft.com/office/drawing/2014/main" id="{82C91A18-9273-4579-8036-A19E1ED583F0}"/>
            </a:ext>
          </a:extLst>
        </xdr:cNvPr>
        <xdr:cNvSpPr/>
      </xdr:nvSpPr>
      <xdr:spPr>
        <a:xfrm>
          <a:off x="17162780" y="10688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3048</xdr:rowOff>
    </xdr:from>
    <xdr:to>
      <xdr:col>107</xdr:col>
      <xdr:colOff>50800</xdr:colOff>
      <xdr:row>64</xdr:row>
      <xdr:rowOff>6858</xdr:rowOff>
    </xdr:to>
    <xdr:cxnSp macro="">
      <xdr:nvCxnSpPr>
        <xdr:cNvPr id="620" name="直線コネクタ 619">
          <a:extLst>
            <a:ext uri="{FF2B5EF4-FFF2-40B4-BE49-F238E27FC236}">
              <a16:creationId xmlns:a16="http://schemas.microsoft.com/office/drawing/2014/main" id="{E8BDBC34-CDC6-4F13-98A7-C3565E4A1A78}"/>
            </a:ext>
          </a:extLst>
        </xdr:cNvPr>
        <xdr:cNvCxnSpPr/>
      </xdr:nvCxnSpPr>
      <xdr:spPr>
        <a:xfrm flipV="1">
          <a:off x="17213580" y="10732008"/>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122174</xdr:rowOff>
    </xdr:from>
    <xdr:to>
      <xdr:col>98</xdr:col>
      <xdr:colOff>38100</xdr:colOff>
      <xdr:row>64</xdr:row>
      <xdr:rowOff>52324</xdr:rowOff>
    </xdr:to>
    <xdr:sp macro="" textlink="">
      <xdr:nvSpPr>
        <xdr:cNvPr id="621" name="楕円 620">
          <a:extLst>
            <a:ext uri="{FF2B5EF4-FFF2-40B4-BE49-F238E27FC236}">
              <a16:creationId xmlns:a16="http://schemas.microsoft.com/office/drawing/2014/main" id="{400F6231-4915-4369-AD57-7E4EF48D9E3E}"/>
            </a:ext>
          </a:extLst>
        </xdr:cNvPr>
        <xdr:cNvSpPr/>
      </xdr:nvSpPr>
      <xdr:spPr>
        <a:xfrm>
          <a:off x="16388080" y="106834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1524</xdr:rowOff>
    </xdr:from>
    <xdr:to>
      <xdr:col>102</xdr:col>
      <xdr:colOff>114300</xdr:colOff>
      <xdr:row>64</xdr:row>
      <xdr:rowOff>6858</xdr:rowOff>
    </xdr:to>
    <xdr:cxnSp macro="">
      <xdr:nvCxnSpPr>
        <xdr:cNvPr id="622" name="直線コネクタ 621">
          <a:extLst>
            <a:ext uri="{FF2B5EF4-FFF2-40B4-BE49-F238E27FC236}">
              <a16:creationId xmlns:a16="http://schemas.microsoft.com/office/drawing/2014/main" id="{5F8CC23C-D120-47F5-9A2D-63DE3CA60B16}"/>
            </a:ext>
          </a:extLst>
        </xdr:cNvPr>
        <xdr:cNvCxnSpPr/>
      </xdr:nvCxnSpPr>
      <xdr:spPr>
        <a:xfrm>
          <a:off x="16431260" y="10730484"/>
          <a:ext cx="78232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132859</xdr:rowOff>
    </xdr:from>
    <xdr:ext cx="469744" cy="259045"/>
    <xdr:sp macro="" textlink="">
      <xdr:nvSpPr>
        <xdr:cNvPr id="623" name="n_1aveValue【学校施設】&#10;一人当たり面積">
          <a:extLst>
            <a:ext uri="{FF2B5EF4-FFF2-40B4-BE49-F238E27FC236}">
              <a16:creationId xmlns:a16="http://schemas.microsoft.com/office/drawing/2014/main" id="{5053E539-9E8C-49E8-BD4B-6762F42FF21B}"/>
            </a:ext>
          </a:extLst>
        </xdr:cNvPr>
        <xdr:cNvSpPr txBox="1"/>
      </xdr:nvSpPr>
      <xdr:spPr>
        <a:xfrm>
          <a:off x="18561127" y="1019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131335</xdr:rowOff>
    </xdr:from>
    <xdr:ext cx="469744" cy="259045"/>
    <xdr:sp macro="" textlink="">
      <xdr:nvSpPr>
        <xdr:cNvPr id="624" name="n_2aveValue【学校施設】&#10;一人当たり面積">
          <a:extLst>
            <a:ext uri="{FF2B5EF4-FFF2-40B4-BE49-F238E27FC236}">
              <a16:creationId xmlns:a16="http://schemas.microsoft.com/office/drawing/2014/main" id="{1F21773F-53ED-4C30-8C22-660D43E02267}"/>
            </a:ext>
          </a:extLst>
        </xdr:cNvPr>
        <xdr:cNvSpPr txBox="1"/>
      </xdr:nvSpPr>
      <xdr:spPr>
        <a:xfrm>
          <a:off x="17776267" y="1018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127525</xdr:rowOff>
    </xdr:from>
    <xdr:ext cx="469744" cy="259045"/>
    <xdr:sp macro="" textlink="">
      <xdr:nvSpPr>
        <xdr:cNvPr id="625" name="n_3aveValue【学校施設】&#10;一人当たり面積">
          <a:extLst>
            <a:ext uri="{FF2B5EF4-FFF2-40B4-BE49-F238E27FC236}">
              <a16:creationId xmlns:a16="http://schemas.microsoft.com/office/drawing/2014/main" id="{0DFA63DB-D7A0-4874-A0AF-36D88DC7D5D9}"/>
            </a:ext>
          </a:extLst>
        </xdr:cNvPr>
        <xdr:cNvSpPr txBox="1"/>
      </xdr:nvSpPr>
      <xdr:spPr>
        <a:xfrm>
          <a:off x="17001567" y="1018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126763</xdr:rowOff>
    </xdr:from>
    <xdr:ext cx="469744" cy="259045"/>
    <xdr:sp macro="" textlink="">
      <xdr:nvSpPr>
        <xdr:cNvPr id="626" name="n_4aveValue【学校施設】&#10;一人当たり面積">
          <a:extLst>
            <a:ext uri="{FF2B5EF4-FFF2-40B4-BE49-F238E27FC236}">
              <a16:creationId xmlns:a16="http://schemas.microsoft.com/office/drawing/2014/main" id="{1608B8B8-7182-4BC0-B844-70337B097074}"/>
            </a:ext>
          </a:extLst>
        </xdr:cNvPr>
        <xdr:cNvSpPr txBox="1"/>
      </xdr:nvSpPr>
      <xdr:spPr>
        <a:xfrm>
          <a:off x="16226867" y="1018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41927</xdr:rowOff>
    </xdr:from>
    <xdr:ext cx="469744" cy="259045"/>
    <xdr:sp macro="" textlink="">
      <xdr:nvSpPr>
        <xdr:cNvPr id="627" name="n_1mainValue【学校施設】&#10;一人当たり面積">
          <a:extLst>
            <a:ext uri="{FF2B5EF4-FFF2-40B4-BE49-F238E27FC236}">
              <a16:creationId xmlns:a16="http://schemas.microsoft.com/office/drawing/2014/main" id="{C71DF93A-146F-4ADA-BD39-65A9C6CAE27C}"/>
            </a:ext>
          </a:extLst>
        </xdr:cNvPr>
        <xdr:cNvSpPr txBox="1"/>
      </xdr:nvSpPr>
      <xdr:spPr>
        <a:xfrm>
          <a:off x="185611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44975</xdr:rowOff>
    </xdr:from>
    <xdr:ext cx="469744" cy="259045"/>
    <xdr:sp macro="" textlink="">
      <xdr:nvSpPr>
        <xdr:cNvPr id="628" name="n_2mainValue【学校施設】&#10;一人当たり面積">
          <a:extLst>
            <a:ext uri="{FF2B5EF4-FFF2-40B4-BE49-F238E27FC236}">
              <a16:creationId xmlns:a16="http://schemas.microsoft.com/office/drawing/2014/main" id="{27C7CBAB-795F-414C-89A1-7A4550FB581E}"/>
            </a:ext>
          </a:extLst>
        </xdr:cNvPr>
        <xdr:cNvSpPr txBox="1"/>
      </xdr:nvSpPr>
      <xdr:spPr>
        <a:xfrm>
          <a:off x="17776267" y="1077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48785</xdr:rowOff>
    </xdr:from>
    <xdr:ext cx="469744" cy="259045"/>
    <xdr:sp macro="" textlink="">
      <xdr:nvSpPr>
        <xdr:cNvPr id="629" name="n_3mainValue【学校施設】&#10;一人当たり面積">
          <a:extLst>
            <a:ext uri="{FF2B5EF4-FFF2-40B4-BE49-F238E27FC236}">
              <a16:creationId xmlns:a16="http://schemas.microsoft.com/office/drawing/2014/main" id="{BC9E365D-0CA9-4C90-BFE5-994C3E29ED05}"/>
            </a:ext>
          </a:extLst>
        </xdr:cNvPr>
        <xdr:cNvSpPr txBox="1"/>
      </xdr:nvSpPr>
      <xdr:spPr>
        <a:xfrm>
          <a:off x="17001567" y="1077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43451</xdr:rowOff>
    </xdr:from>
    <xdr:ext cx="469744" cy="259045"/>
    <xdr:sp macro="" textlink="">
      <xdr:nvSpPr>
        <xdr:cNvPr id="630" name="n_4mainValue【学校施設】&#10;一人当たり面積">
          <a:extLst>
            <a:ext uri="{FF2B5EF4-FFF2-40B4-BE49-F238E27FC236}">
              <a16:creationId xmlns:a16="http://schemas.microsoft.com/office/drawing/2014/main" id="{FF3E1A86-4E28-4E6F-A2EF-0ED58A0C1596}"/>
            </a:ext>
          </a:extLst>
        </xdr:cNvPr>
        <xdr:cNvSpPr txBox="1"/>
      </xdr:nvSpPr>
      <xdr:spPr>
        <a:xfrm>
          <a:off x="16226867"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1" name="正方形/長方形 630">
          <a:extLst>
            <a:ext uri="{FF2B5EF4-FFF2-40B4-BE49-F238E27FC236}">
              <a16:creationId xmlns:a16="http://schemas.microsoft.com/office/drawing/2014/main" id="{B5373784-3244-4961-A9C4-169A8DA9826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2" name="正方形/長方形 631">
          <a:extLst>
            <a:ext uri="{FF2B5EF4-FFF2-40B4-BE49-F238E27FC236}">
              <a16:creationId xmlns:a16="http://schemas.microsoft.com/office/drawing/2014/main" id="{587D173C-BB22-4027-897F-D49FE38102B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3" name="正方形/長方形 632">
          <a:extLst>
            <a:ext uri="{FF2B5EF4-FFF2-40B4-BE49-F238E27FC236}">
              <a16:creationId xmlns:a16="http://schemas.microsoft.com/office/drawing/2014/main" id="{E7AA06F6-33D1-4212-9335-8A2049F02DF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4" name="正方形/長方形 633">
          <a:extLst>
            <a:ext uri="{FF2B5EF4-FFF2-40B4-BE49-F238E27FC236}">
              <a16:creationId xmlns:a16="http://schemas.microsoft.com/office/drawing/2014/main" id="{4D55BBC6-2FB1-4D4E-9219-9DA9A9BF5DBE}"/>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5" name="正方形/長方形 634">
          <a:extLst>
            <a:ext uri="{FF2B5EF4-FFF2-40B4-BE49-F238E27FC236}">
              <a16:creationId xmlns:a16="http://schemas.microsoft.com/office/drawing/2014/main" id="{8AE17362-94CB-4E4A-979A-E1BBF858915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6" name="正方形/長方形 635">
          <a:extLst>
            <a:ext uri="{FF2B5EF4-FFF2-40B4-BE49-F238E27FC236}">
              <a16:creationId xmlns:a16="http://schemas.microsoft.com/office/drawing/2014/main" id="{BA9179E9-271B-4BC8-A8F0-44617887DF5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7" name="正方形/長方形 636">
          <a:extLst>
            <a:ext uri="{FF2B5EF4-FFF2-40B4-BE49-F238E27FC236}">
              <a16:creationId xmlns:a16="http://schemas.microsoft.com/office/drawing/2014/main" id="{0A275E51-2E55-4DBB-A347-9D5585D5425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正方形/長方形 637">
          <a:extLst>
            <a:ext uri="{FF2B5EF4-FFF2-40B4-BE49-F238E27FC236}">
              <a16:creationId xmlns:a16="http://schemas.microsoft.com/office/drawing/2014/main" id="{A835FA53-3A89-4323-9F9D-CA54C8DDCC16}"/>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9" name="正方形/長方形 638">
          <a:extLst>
            <a:ext uri="{FF2B5EF4-FFF2-40B4-BE49-F238E27FC236}">
              <a16:creationId xmlns:a16="http://schemas.microsoft.com/office/drawing/2014/main" id="{4FD71AE3-36CA-448D-91A8-1F3E8235973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0" name="正方形/長方形 639">
          <a:extLst>
            <a:ext uri="{FF2B5EF4-FFF2-40B4-BE49-F238E27FC236}">
              <a16:creationId xmlns:a16="http://schemas.microsoft.com/office/drawing/2014/main" id="{CACB2F4C-B7BA-46B4-BC72-93E010120E5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1" name="正方形/長方形 640">
          <a:extLst>
            <a:ext uri="{FF2B5EF4-FFF2-40B4-BE49-F238E27FC236}">
              <a16:creationId xmlns:a16="http://schemas.microsoft.com/office/drawing/2014/main" id="{0C88C4AF-DBC6-4B63-A99C-E6283C3C4F5B}"/>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2" name="正方形/長方形 641">
          <a:extLst>
            <a:ext uri="{FF2B5EF4-FFF2-40B4-BE49-F238E27FC236}">
              <a16:creationId xmlns:a16="http://schemas.microsoft.com/office/drawing/2014/main" id="{3D86A69A-58AB-4C38-B52F-3E51449FFD1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3" name="正方形/長方形 642">
          <a:extLst>
            <a:ext uri="{FF2B5EF4-FFF2-40B4-BE49-F238E27FC236}">
              <a16:creationId xmlns:a16="http://schemas.microsoft.com/office/drawing/2014/main" id="{B59E9867-4801-4A0D-B620-E0E72939847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4" name="正方形/長方形 643">
          <a:extLst>
            <a:ext uri="{FF2B5EF4-FFF2-40B4-BE49-F238E27FC236}">
              <a16:creationId xmlns:a16="http://schemas.microsoft.com/office/drawing/2014/main" id="{7C0B62C6-3F4F-46CE-88FD-1FBD2B20130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5" name="正方形/長方形 644">
          <a:extLst>
            <a:ext uri="{FF2B5EF4-FFF2-40B4-BE49-F238E27FC236}">
              <a16:creationId xmlns:a16="http://schemas.microsoft.com/office/drawing/2014/main" id="{ED9A3EB1-EDF0-47A7-98F8-0296199B61D5}"/>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6" name="正方形/長方形 645">
          <a:extLst>
            <a:ext uri="{FF2B5EF4-FFF2-40B4-BE49-F238E27FC236}">
              <a16:creationId xmlns:a16="http://schemas.microsoft.com/office/drawing/2014/main" id="{1B98CF55-C9F0-422F-BD10-15C9E6586D96}"/>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7" name="正方形/長方形 646">
          <a:extLst>
            <a:ext uri="{FF2B5EF4-FFF2-40B4-BE49-F238E27FC236}">
              <a16:creationId xmlns:a16="http://schemas.microsoft.com/office/drawing/2014/main" id="{CFEA1EB6-36A6-4E31-A18C-44C72825DBC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8" name="正方形/長方形 647">
          <a:extLst>
            <a:ext uri="{FF2B5EF4-FFF2-40B4-BE49-F238E27FC236}">
              <a16:creationId xmlns:a16="http://schemas.microsoft.com/office/drawing/2014/main" id="{6535CC8D-E2F3-4C7E-90C7-00E40C558B9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9" name="正方形/長方形 648">
          <a:extLst>
            <a:ext uri="{FF2B5EF4-FFF2-40B4-BE49-F238E27FC236}">
              <a16:creationId xmlns:a16="http://schemas.microsoft.com/office/drawing/2014/main" id="{F7839A44-3098-4389-8E30-492B7BAE7B6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0" name="正方形/長方形 649">
          <a:extLst>
            <a:ext uri="{FF2B5EF4-FFF2-40B4-BE49-F238E27FC236}">
              <a16:creationId xmlns:a16="http://schemas.microsoft.com/office/drawing/2014/main" id="{B6D3D355-D7D8-4FDC-9734-7825D52D83A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1" name="正方形/長方形 650">
          <a:extLst>
            <a:ext uri="{FF2B5EF4-FFF2-40B4-BE49-F238E27FC236}">
              <a16:creationId xmlns:a16="http://schemas.microsoft.com/office/drawing/2014/main" id="{EFBB0FEB-6C40-43A2-89BD-C7C227199CF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2" name="正方形/長方形 651">
          <a:extLst>
            <a:ext uri="{FF2B5EF4-FFF2-40B4-BE49-F238E27FC236}">
              <a16:creationId xmlns:a16="http://schemas.microsoft.com/office/drawing/2014/main" id="{5D92C3DD-AC47-4F2E-ADFD-37C6FD41CB3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3" name="正方形/長方形 652">
          <a:extLst>
            <a:ext uri="{FF2B5EF4-FFF2-40B4-BE49-F238E27FC236}">
              <a16:creationId xmlns:a16="http://schemas.microsoft.com/office/drawing/2014/main" id="{9A02B419-D6DE-4ECB-B6BE-84C7703CAE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4" name="正方形/長方形 653">
          <a:extLst>
            <a:ext uri="{FF2B5EF4-FFF2-40B4-BE49-F238E27FC236}">
              <a16:creationId xmlns:a16="http://schemas.microsoft.com/office/drawing/2014/main" id="{18F506CD-33B5-406F-9B8A-B002F7608894}"/>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5" name="テキスト ボックス 654">
          <a:extLst>
            <a:ext uri="{FF2B5EF4-FFF2-40B4-BE49-F238E27FC236}">
              <a16:creationId xmlns:a16="http://schemas.microsoft.com/office/drawing/2014/main" id="{6F4333EF-2F0F-4BCC-A3B9-0CA71A431B6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6" name="直線コネクタ 655">
          <a:extLst>
            <a:ext uri="{FF2B5EF4-FFF2-40B4-BE49-F238E27FC236}">
              <a16:creationId xmlns:a16="http://schemas.microsoft.com/office/drawing/2014/main" id="{642BD037-D35E-42B7-B206-115380FDC2D6}"/>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7" name="テキスト ボックス 656">
          <a:extLst>
            <a:ext uri="{FF2B5EF4-FFF2-40B4-BE49-F238E27FC236}">
              <a16:creationId xmlns:a16="http://schemas.microsoft.com/office/drawing/2014/main" id="{D42EAF8E-76F6-4C53-A71E-140240F6CC42}"/>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8" name="直線コネクタ 657">
          <a:extLst>
            <a:ext uri="{FF2B5EF4-FFF2-40B4-BE49-F238E27FC236}">
              <a16:creationId xmlns:a16="http://schemas.microsoft.com/office/drawing/2014/main" id="{6A04D2C6-78EB-408D-9F2F-ED6E62ED8ABC}"/>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9" name="テキスト ボックス 658">
          <a:extLst>
            <a:ext uri="{FF2B5EF4-FFF2-40B4-BE49-F238E27FC236}">
              <a16:creationId xmlns:a16="http://schemas.microsoft.com/office/drawing/2014/main" id="{E0F7981A-5B05-4958-8332-CB44B127D0CF}"/>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0" name="直線コネクタ 659">
          <a:extLst>
            <a:ext uri="{FF2B5EF4-FFF2-40B4-BE49-F238E27FC236}">
              <a16:creationId xmlns:a16="http://schemas.microsoft.com/office/drawing/2014/main" id="{2EBEBC58-14BC-48ED-A090-8DB2951B9E93}"/>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1" name="テキスト ボックス 660">
          <a:extLst>
            <a:ext uri="{FF2B5EF4-FFF2-40B4-BE49-F238E27FC236}">
              <a16:creationId xmlns:a16="http://schemas.microsoft.com/office/drawing/2014/main" id="{847800DC-77F8-4BA5-A21D-83629EFD5EF1}"/>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2" name="直線コネクタ 661">
          <a:extLst>
            <a:ext uri="{FF2B5EF4-FFF2-40B4-BE49-F238E27FC236}">
              <a16:creationId xmlns:a16="http://schemas.microsoft.com/office/drawing/2014/main" id="{D43321FE-3B7C-430F-AF62-92D965FE93E8}"/>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63" name="テキスト ボックス 662">
          <a:extLst>
            <a:ext uri="{FF2B5EF4-FFF2-40B4-BE49-F238E27FC236}">
              <a16:creationId xmlns:a16="http://schemas.microsoft.com/office/drawing/2014/main" id="{61CF3D50-D638-46F2-B4A4-11C9510865E2}"/>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4" name="直線コネクタ 663">
          <a:extLst>
            <a:ext uri="{FF2B5EF4-FFF2-40B4-BE49-F238E27FC236}">
              <a16:creationId xmlns:a16="http://schemas.microsoft.com/office/drawing/2014/main" id="{F3AF11FE-3726-4C66-AD06-A5047079CF97}"/>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5" name="テキスト ボックス 664">
          <a:extLst>
            <a:ext uri="{FF2B5EF4-FFF2-40B4-BE49-F238E27FC236}">
              <a16:creationId xmlns:a16="http://schemas.microsoft.com/office/drawing/2014/main" id="{858EDF2B-F57A-4790-8687-00805BE77D57}"/>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6" name="直線コネクタ 665">
          <a:extLst>
            <a:ext uri="{FF2B5EF4-FFF2-40B4-BE49-F238E27FC236}">
              <a16:creationId xmlns:a16="http://schemas.microsoft.com/office/drawing/2014/main" id="{B6691D5F-84FB-414E-A755-BFD25629C2DB}"/>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7" name="テキスト ボックス 666">
          <a:extLst>
            <a:ext uri="{FF2B5EF4-FFF2-40B4-BE49-F238E27FC236}">
              <a16:creationId xmlns:a16="http://schemas.microsoft.com/office/drawing/2014/main" id="{8F090165-FDBB-4928-81A7-5DA180791008}"/>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DD71AF83-078B-4BBB-83AA-0E1CB0B2D22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9" name="テキスト ボックス 668">
          <a:extLst>
            <a:ext uri="{FF2B5EF4-FFF2-40B4-BE49-F238E27FC236}">
              <a16:creationId xmlns:a16="http://schemas.microsoft.com/office/drawing/2014/main" id="{B7CFCE5D-06AB-4FC9-8588-22E3E9B2936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70" name="【公民館】&#10;有形固定資産減価償却率グラフ枠">
          <a:extLst>
            <a:ext uri="{FF2B5EF4-FFF2-40B4-BE49-F238E27FC236}">
              <a16:creationId xmlns:a16="http://schemas.microsoft.com/office/drawing/2014/main" id="{D202138D-689B-4ED2-91DD-A61CEC8F542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36195</xdr:rowOff>
    </xdr:from>
    <xdr:to>
      <xdr:col>85</xdr:col>
      <xdr:colOff>126364</xdr:colOff>
      <xdr:row>108</xdr:row>
      <xdr:rowOff>152400</xdr:rowOff>
    </xdr:to>
    <xdr:cxnSp macro="">
      <xdr:nvCxnSpPr>
        <xdr:cNvPr id="671" name="直線コネクタ 670">
          <a:extLst>
            <a:ext uri="{FF2B5EF4-FFF2-40B4-BE49-F238E27FC236}">
              <a16:creationId xmlns:a16="http://schemas.microsoft.com/office/drawing/2014/main" id="{B6429DDC-4E41-4F3A-A96A-3A53C3328E04}"/>
            </a:ext>
          </a:extLst>
        </xdr:cNvPr>
        <xdr:cNvCxnSpPr/>
      </xdr:nvCxnSpPr>
      <xdr:spPr>
        <a:xfrm flipV="1">
          <a:off x="14375764" y="1680019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72" name="【公民館】&#10;有形固定資産減価償却率最小値テキスト">
          <a:extLst>
            <a:ext uri="{FF2B5EF4-FFF2-40B4-BE49-F238E27FC236}">
              <a16:creationId xmlns:a16="http://schemas.microsoft.com/office/drawing/2014/main" id="{70EA2DF9-7C9B-4004-8979-B65FAF687685}"/>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73" name="直線コネクタ 672">
          <a:extLst>
            <a:ext uri="{FF2B5EF4-FFF2-40B4-BE49-F238E27FC236}">
              <a16:creationId xmlns:a16="http://schemas.microsoft.com/office/drawing/2014/main" id="{F6E2453F-7686-476B-AA91-4D355EC394F3}"/>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154322</xdr:rowOff>
    </xdr:from>
    <xdr:ext cx="405111" cy="259045"/>
    <xdr:sp macro="" textlink="">
      <xdr:nvSpPr>
        <xdr:cNvPr id="674" name="【公民館】&#10;有形固定資産減価償却率最大値テキスト">
          <a:extLst>
            <a:ext uri="{FF2B5EF4-FFF2-40B4-BE49-F238E27FC236}">
              <a16:creationId xmlns:a16="http://schemas.microsoft.com/office/drawing/2014/main" id="{A7882F5C-E24D-4D91-A051-E1B13C489624}"/>
            </a:ext>
          </a:extLst>
        </xdr:cNvPr>
        <xdr:cNvSpPr txBox="1"/>
      </xdr:nvSpPr>
      <xdr:spPr>
        <a:xfrm>
          <a:off x="14414500" y="16583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36195</xdr:rowOff>
    </xdr:from>
    <xdr:to>
      <xdr:col>86</xdr:col>
      <xdr:colOff>25400</xdr:colOff>
      <xdr:row>100</xdr:row>
      <xdr:rowOff>36195</xdr:rowOff>
    </xdr:to>
    <xdr:cxnSp macro="">
      <xdr:nvCxnSpPr>
        <xdr:cNvPr id="675" name="直線コネクタ 674">
          <a:extLst>
            <a:ext uri="{FF2B5EF4-FFF2-40B4-BE49-F238E27FC236}">
              <a16:creationId xmlns:a16="http://schemas.microsoft.com/office/drawing/2014/main" id="{6BD21676-7368-418E-81EB-917497EABC4B}"/>
            </a:ext>
          </a:extLst>
        </xdr:cNvPr>
        <xdr:cNvCxnSpPr/>
      </xdr:nvCxnSpPr>
      <xdr:spPr>
        <a:xfrm>
          <a:off x="14287500" y="168001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92091</xdr:rowOff>
    </xdr:from>
    <xdr:ext cx="405111" cy="259045"/>
    <xdr:sp macro="" textlink="">
      <xdr:nvSpPr>
        <xdr:cNvPr id="676" name="【公民館】&#10;有形固定資産減価償却率平均値テキスト">
          <a:extLst>
            <a:ext uri="{FF2B5EF4-FFF2-40B4-BE49-F238E27FC236}">
              <a16:creationId xmlns:a16="http://schemas.microsoft.com/office/drawing/2014/main" id="{1909A9A1-837E-4E86-8920-DF9F133FCFB5}"/>
            </a:ext>
          </a:extLst>
        </xdr:cNvPr>
        <xdr:cNvSpPr txBox="1"/>
      </xdr:nvSpPr>
      <xdr:spPr>
        <a:xfrm>
          <a:off x="14414500" y="175266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69214</xdr:rowOff>
    </xdr:from>
    <xdr:to>
      <xdr:col>85</xdr:col>
      <xdr:colOff>177800</xdr:colOff>
      <xdr:row>105</xdr:row>
      <xdr:rowOff>170814</xdr:rowOff>
    </xdr:to>
    <xdr:sp macro="" textlink="">
      <xdr:nvSpPr>
        <xdr:cNvPr id="677" name="フローチャート: 判断 676">
          <a:extLst>
            <a:ext uri="{FF2B5EF4-FFF2-40B4-BE49-F238E27FC236}">
              <a16:creationId xmlns:a16="http://schemas.microsoft.com/office/drawing/2014/main" id="{B3DEAD81-8DF2-452A-B7D7-55968E7C23A1}"/>
            </a:ext>
          </a:extLst>
        </xdr:cNvPr>
        <xdr:cNvSpPr/>
      </xdr:nvSpPr>
      <xdr:spPr>
        <a:xfrm>
          <a:off x="14325600" y="1767141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55880</xdr:rowOff>
    </xdr:from>
    <xdr:to>
      <xdr:col>81</xdr:col>
      <xdr:colOff>101600</xdr:colOff>
      <xdr:row>105</xdr:row>
      <xdr:rowOff>157480</xdr:rowOff>
    </xdr:to>
    <xdr:sp macro="" textlink="">
      <xdr:nvSpPr>
        <xdr:cNvPr id="678" name="フローチャート: 判断 677">
          <a:extLst>
            <a:ext uri="{FF2B5EF4-FFF2-40B4-BE49-F238E27FC236}">
              <a16:creationId xmlns:a16="http://schemas.microsoft.com/office/drawing/2014/main" id="{5F06B750-1D3A-4ADE-B57C-C054281A8CAD}"/>
            </a:ext>
          </a:extLst>
        </xdr:cNvPr>
        <xdr:cNvSpPr/>
      </xdr:nvSpPr>
      <xdr:spPr>
        <a:xfrm>
          <a:off x="1357884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679" name="フローチャート: 判断 678">
          <a:extLst>
            <a:ext uri="{FF2B5EF4-FFF2-40B4-BE49-F238E27FC236}">
              <a16:creationId xmlns:a16="http://schemas.microsoft.com/office/drawing/2014/main" id="{A82BE235-BE96-4CC1-884A-63603F6190F9}"/>
            </a:ext>
          </a:extLst>
        </xdr:cNvPr>
        <xdr:cNvSpPr/>
      </xdr:nvSpPr>
      <xdr:spPr>
        <a:xfrm>
          <a:off x="12804140" y="1765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50164</xdr:rowOff>
    </xdr:from>
    <xdr:to>
      <xdr:col>72</xdr:col>
      <xdr:colOff>38100</xdr:colOff>
      <xdr:row>105</xdr:row>
      <xdr:rowOff>151764</xdr:rowOff>
    </xdr:to>
    <xdr:sp macro="" textlink="">
      <xdr:nvSpPr>
        <xdr:cNvPr id="680" name="フローチャート: 判断 679">
          <a:extLst>
            <a:ext uri="{FF2B5EF4-FFF2-40B4-BE49-F238E27FC236}">
              <a16:creationId xmlns:a16="http://schemas.microsoft.com/office/drawing/2014/main" id="{F3613EAE-9915-486A-BE10-1273AAFB456C}"/>
            </a:ext>
          </a:extLst>
        </xdr:cNvPr>
        <xdr:cNvSpPr/>
      </xdr:nvSpPr>
      <xdr:spPr>
        <a:xfrm>
          <a:off x="12029440" y="176523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88264</xdr:rowOff>
    </xdr:from>
    <xdr:to>
      <xdr:col>67</xdr:col>
      <xdr:colOff>101600</xdr:colOff>
      <xdr:row>106</xdr:row>
      <xdr:rowOff>18414</xdr:rowOff>
    </xdr:to>
    <xdr:sp macro="" textlink="">
      <xdr:nvSpPr>
        <xdr:cNvPr id="681" name="フローチャート: 判断 680">
          <a:extLst>
            <a:ext uri="{FF2B5EF4-FFF2-40B4-BE49-F238E27FC236}">
              <a16:creationId xmlns:a16="http://schemas.microsoft.com/office/drawing/2014/main" id="{DEF6CD75-ABBD-402C-BFA2-1F1E60DA59D2}"/>
            </a:ext>
          </a:extLst>
        </xdr:cNvPr>
        <xdr:cNvSpPr/>
      </xdr:nvSpPr>
      <xdr:spPr>
        <a:xfrm>
          <a:off x="11231880" y="176904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2454AAFF-DC21-4B7C-80BF-F4FDB5DA740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C77F85BD-6A35-4774-9099-F330FD2BDFE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F83752B-50AE-4BF2-AB0C-F0C5C197851D}"/>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7293ED24-0FDC-40AF-B1E2-0A6D43A4E1A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6" name="テキスト ボックス 685">
          <a:extLst>
            <a:ext uri="{FF2B5EF4-FFF2-40B4-BE49-F238E27FC236}">
              <a16:creationId xmlns:a16="http://schemas.microsoft.com/office/drawing/2014/main" id="{5B469DEE-B9E1-4AA8-8B5D-0F25F85C4488}"/>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162561</xdr:rowOff>
    </xdr:from>
    <xdr:to>
      <xdr:col>85</xdr:col>
      <xdr:colOff>177800</xdr:colOff>
      <xdr:row>106</xdr:row>
      <xdr:rowOff>92711</xdr:rowOff>
    </xdr:to>
    <xdr:sp macro="" textlink="">
      <xdr:nvSpPr>
        <xdr:cNvPr id="687" name="楕円 686">
          <a:extLst>
            <a:ext uri="{FF2B5EF4-FFF2-40B4-BE49-F238E27FC236}">
              <a16:creationId xmlns:a16="http://schemas.microsoft.com/office/drawing/2014/main" id="{B9D1C37F-F096-48B6-AEC8-B4FC80ACA62A}"/>
            </a:ext>
          </a:extLst>
        </xdr:cNvPr>
        <xdr:cNvSpPr/>
      </xdr:nvSpPr>
      <xdr:spPr>
        <a:xfrm>
          <a:off x="14325600" y="1776476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140988</xdr:rowOff>
    </xdr:from>
    <xdr:ext cx="405111" cy="259045"/>
    <xdr:sp macro="" textlink="">
      <xdr:nvSpPr>
        <xdr:cNvPr id="688" name="【公民館】&#10;有形固定資産減価償却率該当値テキスト">
          <a:extLst>
            <a:ext uri="{FF2B5EF4-FFF2-40B4-BE49-F238E27FC236}">
              <a16:creationId xmlns:a16="http://schemas.microsoft.com/office/drawing/2014/main" id="{D06AC1AD-2DF1-41B4-85DF-6829A282E9D0}"/>
            </a:ext>
          </a:extLst>
        </xdr:cNvPr>
        <xdr:cNvSpPr txBox="1"/>
      </xdr:nvSpPr>
      <xdr:spPr>
        <a:xfrm>
          <a:off x="14414500"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114936</xdr:rowOff>
    </xdr:from>
    <xdr:to>
      <xdr:col>81</xdr:col>
      <xdr:colOff>101600</xdr:colOff>
      <xdr:row>107</xdr:row>
      <xdr:rowOff>45086</xdr:rowOff>
    </xdr:to>
    <xdr:sp macro="" textlink="">
      <xdr:nvSpPr>
        <xdr:cNvPr id="689" name="楕円 688">
          <a:extLst>
            <a:ext uri="{FF2B5EF4-FFF2-40B4-BE49-F238E27FC236}">
              <a16:creationId xmlns:a16="http://schemas.microsoft.com/office/drawing/2014/main" id="{3FAC7278-2FDE-4CB6-8D77-325E0BA2E54D}"/>
            </a:ext>
          </a:extLst>
        </xdr:cNvPr>
        <xdr:cNvSpPr/>
      </xdr:nvSpPr>
      <xdr:spPr>
        <a:xfrm>
          <a:off x="13578840" y="178847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41911</xdr:rowOff>
    </xdr:from>
    <xdr:to>
      <xdr:col>85</xdr:col>
      <xdr:colOff>127000</xdr:colOff>
      <xdr:row>106</xdr:row>
      <xdr:rowOff>165736</xdr:rowOff>
    </xdr:to>
    <xdr:cxnSp macro="">
      <xdr:nvCxnSpPr>
        <xdr:cNvPr id="690" name="直線コネクタ 689">
          <a:extLst>
            <a:ext uri="{FF2B5EF4-FFF2-40B4-BE49-F238E27FC236}">
              <a16:creationId xmlns:a16="http://schemas.microsoft.com/office/drawing/2014/main" id="{5A68BCBD-9F07-413A-ABFC-B97A7D1C18F9}"/>
            </a:ext>
          </a:extLst>
        </xdr:cNvPr>
        <xdr:cNvCxnSpPr/>
      </xdr:nvCxnSpPr>
      <xdr:spPr>
        <a:xfrm flipV="1">
          <a:off x="13629640" y="17811751"/>
          <a:ext cx="74676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73025</xdr:rowOff>
    </xdr:from>
    <xdr:to>
      <xdr:col>76</xdr:col>
      <xdr:colOff>165100</xdr:colOff>
      <xdr:row>107</xdr:row>
      <xdr:rowOff>3175</xdr:rowOff>
    </xdr:to>
    <xdr:sp macro="" textlink="">
      <xdr:nvSpPr>
        <xdr:cNvPr id="691" name="楕円 690">
          <a:extLst>
            <a:ext uri="{FF2B5EF4-FFF2-40B4-BE49-F238E27FC236}">
              <a16:creationId xmlns:a16="http://schemas.microsoft.com/office/drawing/2014/main" id="{CAD1C9C2-F6DA-4A37-B47B-0BFE28504763}"/>
            </a:ext>
          </a:extLst>
        </xdr:cNvPr>
        <xdr:cNvSpPr/>
      </xdr:nvSpPr>
      <xdr:spPr>
        <a:xfrm>
          <a:off x="12804140" y="17842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123825</xdr:rowOff>
    </xdr:from>
    <xdr:to>
      <xdr:col>81</xdr:col>
      <xdr:colOff>50800</xdr:colOff>
      <xdr:row>106</xdr:row>
      <xdr:rowOff>165736</xdr:rowOff>
    </xdr:to>
    <xdr:cxnSp macro="">
      <xdr:nvCxnSpPr>
        <xdr:cNvPr id="692" name="直線コネクタ 691">
          <a:extLst>
            <a:ext uri="{FF2B5EF4-FFF2-40B4-BE49-F238E27FC236}">
              <a16:creationId xmlns:a16="http://schemas.microsoft.com/office/drawing/2014/main" id="{289CBD82-1B19-4425-8A0B-9D7A5E7763F5}"/>
            </a:ext>
          </a:extLst>
        </xdr:cNvPr>
        <xdr:cNvCxnSpPr/>
      </xdr:nvCxnSpPr>
      <xdr:spPr>
        <a:xfrm>
          <a:off x="12854940" y="17893665"/>
          <a:ext cx="7747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29211</xdr:rowOff>
    </xdr:from>
    <xdr:to>
      <xdr:col>72</xdr:col>
      <xdr:colOff>38100</xdr:colOff>
      <xdr:row>106</xdr:row>
      <xdr:rowOff>130811</xdr:rowOff>
    </xdr:to>
    <xdr:sp macro="" textlink="">
      <xdr:nvSpPr>
        <xdr:cNvPr id="693" name="楕円 692">
          <a:extLst>
            <a:ext uri="{FF2B5EF4-FFF2-40B4-BE49-F238E27FC236}">
              <a16:creationId xmlns:a16="http://schemas.microsoft.com/office/drawing/2014/main" id="{C06547C0-5438-4AF2-AE89-DCB62180A9F0}"/>
            </a:ext>
          </a:extLst>
        </xdr:cNvPr>
        <xdr:cNvSpPr/>
      </xdr:nvSpPr>
      <xdr:spPr>
        <a:xfrm>
          <a:off x="12029440" y="177990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80011</xdr:rowOff>
    </xdr:from>
    <xdr:to>
      <xdr:col>76</xdr:col>
      <xdr:colOff>114300</xdr:colOff>
      <xdr:row>106</xdr:row>
      <xdr:rowOff>123825</xdr:rowOff>
    </xdr:to>
    <xdr:cxnSp macro="">
      <xdr:nvCxnSpPr>
        <xdr:cNvPr id="694" name="直線コネクタ 693">
          <a:extLst>
            <a:ext uri="{FF2B5EF4-FFF2-40B4-BE49-F238E27FC236}">
              <a16:creationId xmlns:a16="http://schemas.microsoft.com/office/drawing/2014/main" id="{64A9BF7B-CD11-46B3-A37D-770DF3078CC6}"/>
            </a:ext>
          </a:extLst>
        </xdr:cNvPr>
        <xdr:cNvCxnSpPr/>
      </xdr:nvCxnSpPr>
      <xdr:spPr>
        <a:xfrm>
          <a:off x="12072620" y="17849851"/>
          <a:ext cx="78232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156845</xdr:rowOff>
    </xdr:from>
    <xdr:to>
      <xdr:col>67</xdr:col>
      <xdr:colOff>101600</xdr:colOff>
      <xdr:row>106</xdr:row>
      <xdr:rowOff>86995</xdr:rowOff>
    </xdr:to>
    <xdr:sp macro="" textlink="">
      <xdr:nvSpPr>
        <xdr:cNvPr id="695" name="楕円 694">
          <a:extLst>
            <a:ext uri="{FF2B5EF4-FFF2-40B4-BE49-F238E27FC236}">
              <a16:creationId xmlns:a16="http://schemas.microsoft.com/office/drawing/2014/main" id="{2F689D29-C9FC-4BE3-A733-7F3B600AC145}"/>
            </a:ext>
          </a:extLst>
        </xdr:cNvPr>
        <xdr:cNvSpPr/>
      </xdr:nvSpPr>
      <xdr:spPr>
        <a:xfrm>
          <a:off x="11231880" y="17759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36195</xdr:rowOff>
    </xdr:from>
    <xdr:to>
      <xdr:col>71</xdr:col>
      <xdr:colOff>177800</xdr:colOff>
      <xdr:row>106</xdr:row>
      <xdr:rowOff>80011</xdr:rowOff>
    </xdr:to>
    <xdr:cxnSp macro="">
      <xdr:nvCxnSpPr>
        <xdr:cNvPr id="696" name="直線コネクタ 695">
          <a:extLst>
            <a:ext uri="{FF2B5EF4-FFF2-40B4-BE49-F238E27FC236}">
              <a16:creationId xmlns:a16="http://schemas.microsoft.com/office/drawing/2014/main" id="{27005049-B05F-4234-865E-074D1BE67009}"/>
            </a:ext>
          </a:extLst>
        </xdr:cNvPr>
        <xdr:cNvCxnSpPr/>
      </xdr:nvCxnSpPr>
      <xdr:spPr>
        <a:xfrm>
          <a:off x="11282680" y="17806035"/>
          <a:ext cx="78994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2557</xdr:rowOff>
    </xdr:from>
    <xdr:ext cx="405111" cy="259045"/>
    <xdr:sp macro="" textlink="">
      <xdr:nvSpPr>
        <xdr:cNvPr id="697" name="n_1aveValue【公民館】&#10;有形固定資産減価償却率">
          <a:extLst>
            <a:ext uri="{FF2B5EF4-FFF2-40B4-BE49-F238E27FC236}">
              <a16:creationId xmlns:a16="http://schemas.microsoft.com/office/drawing/2014/main" id="{58F3410E-DAA7-4B55-BA71-B8102AA13C8E}"/>
            </a:ext>
          </a:extLst>
        </xdr:cNvPr>
        <xdr:cNvSpPr txBox="1"/>
      </xdr:nvSpPr>
      <xdr:spPr>
        <a:xfrm>
          <a:off x="13437244" y="1743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166388</xdr:rowOff>
    </xdr:from>
    <xdr:ext cx="405111" cy="259045"/>
    <xdr:sp macro="" textlink="">
      <xdr:nvSpPr>
        <xdr:cNvPr id="698" name="n_2aveValue【公民館】&#10;有形固定資産減価償却率">
          <a:extLst>
            <a:ext uri="{FF2B5EF4-FFF2-40B4-BE49-F238E27FC236}">
              <a16:creationId xmlns:a16="http://schemas.microsoft.com/office/drawing/2014/main" id="{1D39EF3F-3110-45A4-B67F-6A5FD582E320}"/>
            </a:ext>
          </a:extLst>
        </xdr:cNvPr>
        <xdr:cNvSpPr txBox="1"/>
      </xdr:nvSpPr>
      <xdr:spPr>
        <a:xfrm>
          <a:off x="12675244" y="17433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168291</xdr:rowOff>
    </xdr:from>
    <xdr:ext cx="405111" cy="259045"/>
    <xdr:sp macro="" textlink="">
      <xdr:nvSpPr>
        <xdr:cNvPr id="699" name="n_3aveValue【公民館】&#10;有形固定資産減価償却率">
          <a:extLst>
            <a:ext uri="{FF2B5EF4-FFF2-40B4-BE49-F238E27FC236}">
              <a16:creationId xmlns:a16="http://schemas.microsoft.com/office/drawing/2014/main" id="{1815C9F6-2412-47FF-A742-502B58EAB79D}"/>
            </a:ext>
          </a:extLst>
        </xdr:cNvPr>
        <xdr:cNvSpPr txBox="1"/>
      </xdr:nvSpPr>
      <xdr:spPr>
        <a:xfrm>
          <a:off x="11900544" y="17435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34941</xdr:rowOff>
    </xdr:from>
    <xdr:ext cx="405111" cy="259045"/>
    <xdr:sp macro="" textlink="">
      <xdr:nvSpPr>
        <xdr:cNvPr id="700" name="n_4aveValue【公民館】&#10;有形固定資産減価償却率">
          <a:extLst>
            <a:ext uri="{FF2B5EF4-FFF2-40B4-BE49-F238E27FC236}">
              <a16:creationId xmlns:a16="http://schemas.microsoft.com/office/drawing/2014/main" id="{9EE90600-AF5E-4A5F-849A-B21E71F89A3E}"/>
            </a:ext>
          </a:extLst>
        </xdr:cNvPr>
        <xdr:cNvSpPr txBox="1"/>
      </xdr:nvSpPr>
      <xdr:spPr>
        <a:xfrm>
          <a:off x="11102984" y="1746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36213</xdr:rowOff>
    </xdr:from>
    <xdr:ext cx="405111" cy="259045"/>
    <xdr:sp macro="" textlink="">
      <xdr:nvSpPr>
        <xdr:cNvPr id="701" name="n_1mainValue【公民館】&#10;有形固定資産減価償却率">
          <a:extLst>
            <a:ext uri="{FF2B5EF4-FFF2-40B4-BE49-F238E27FC236}">
              <a16:creationId xmlns:a16="http://schemas.microsoft.com/office/drawing/2014/main" id="{A0519FB7-C86C-4A17-9769-97A1210413F0}"/>
            </a:ext>
          </a:extLst>
        </xdr:cNvPr>
        <xdr:cNvSpPr txBox="1"/>
      </xdr:nvSpPr>
      <xdr:spPr>
        <a:xfrm>
          <a:off x="13437244" y="1797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165752</xdr:rowOff>
    </xdr:from>
    <xdr:ext cx="405111" cy="259045"/>
    <xdr:sp macro="" textlink="">
      <xdr:nvSpPr>
        <xdr:cNvPr id="702" name="n_2mainValue【公民館】&#10;有形固定資産減価償却率">
          <a:extLst>
            <a:ext uri="{FF2B5EF4-FFF2-40B4-BE49-F238E27FC236}">
              <a16:creationId xmlns:a16="http://schemas.microsoft.com/office/drawing/2014/main" id="{6C351987-CCAC-455D-92D8-669FA37FA1AA}"/>
            </a:ext>
          </a:extLst>
        </xdr:cNvPr>
        <xdr:cNvSpPr txBox="1"/>
      </xdr:nvSpPr>
      <xdr:spPr>
        <a:xfrm>
          <a:off x="12675244" y="179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121938</xdr:rowOff>
    </xdr:from>
    <xdr:ext cx="405111" cy="259045"/>
    <xdr:sp macro="" textlink="">
      <xdr:nvSpPr>
        <xdr:cNvPr id="703" name="n_3mainValue【公民館】&#10;有形固定資産減価償却率">
          <a:extLst>
            <a:ext uri="{FF2B5EF4-FFF2-40B4-BE49-F238E27FC236}">
              <a16:creationId xmlns:a16="http://schemas.microsoft.com/office/drawing/2014/main" id="{84514F10-4E91-478E-9E80-723A84EDEBC5}"/>
            </a:ext>
          </a:extLst>
        </xdr:cNvPr>
        <xdr:cNvSpPr txBox="1"/>
      </xdr:nvSpPr>
      <xdr:spPr>
        <a:xfrm>
          <a:off x="11900544" y="17891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78122</xdr:rowOff>
    </xdr:from>
    <xdr:ext cx="405111" cy="259045"/>
    <xdr:sp macro="" textlink="">
      <xdr:nvSpPr>
        <xdr:cNvPr id="704" name="n_4mainValue【公民館】&#10;有形固定資産減価償却率">
          <a:extLst>
            <a:ext uri="{FF2B5EF4-FFF2-40B4-BE49-F238E27FC236}">
              <a16:creationId xmlns:a16="http://schemas.microsoft.com/office/drawing/2014/main" id="{0782BBED-0DE9-45D8-BBE0-CB879487DD2A}"/>
            </a:ext>
          </a:extLst>
        </xdr:cNvPr>
        <xdr:cNvSpPr txBox="1"/>
      </xdr:nvSpPr>
      <xdr:spPr>
        <a:xfrm>
          <a:off x="11102984" y="1784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5" name="正方形/長方形 704">
          <a:extLst>
            <a:ext uri="{FF2B5EF4-FFF2-40B4-BE49-F238E27FC236}">
              <a16:creationId xmlns:a16="http://schemas.microsoft.com/office/drawing/2014/main" id="{9BBA1129-FC99-4CB6-A464-399F73AAAAE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6" name="正方形/長方形 705">
          <a:extLst>
            <a:ext uri="{FF2B5EF4-FFF2-40B4-BE49-F238E27FC236}">
              <a16:creationId xmlns:a16="http://schemas.microsoft.com/office/drawing/2014/main" id="{8161BE9C-2EC2-4FEF-9990-A4731E22EFB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7" name="正方形/長方形 706">
          <a:extLst>
            <a:ext uri="{FF2B5EF4-FFF2-40B4-BE49-F238E27FC236}">
              <a16:creationId xmlns:a16="http://schemas.microsoft.com/office/drawing/2014/main" id="{DA4BE72C-3752-4321-9F8B-EA75EC4C083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8" name="正方形/長方形 707">
          <a:extLst>
            <a:ext uri="{FF2B5EF4-FFF2-40B4-BE49-F238E27FC236}">
              <a16:creationId xmlns:a16="http://schemas.microsoft.com/office/drawing/2014/main" id="{C07033AC-36CB-4D2A-84CD-DCBBE285EB7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9" name="正方形/長方形 708">
          <a:extLst>
            <a:ext uri="{FF2B5EF4-FFF2-40B4-BE49-F238E27FC236}">
              <a16:creationId xmlns:a16="http://schemas.microsoft.com/office/drawing/2014/main" id="{B2D9B497-FA3C-4D63-8794-D31F88ADCE97}"/>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0" name="正方形/長方形 709">
          <a:extLst>
            <a:ext uri="{FF2B5EF4-FFF2-40B4-BE49-F238E27FC236}">
              <a16:creationId xmlns:a16="http://schemas.microsoft.com/office/drawing/2014/main" id="{526BBEE4-A18B-4597-8E8B-48655E2C6B5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1" name="正方形/長方形 710">
          <a:extLst>
            <a:ext uri="{FF2B5EF4-FFF2-40B4-BE49-F238E27FC236}">
              <a16:creationId xmlns:a16="http://schemas.microsoft.com/office/drawing/2014/main" id="{72E487E6-9A20-43C4-A9D1-4FA5BC1D880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2" name="正方形/長方形 711">
          <a:extLst>
            <a:ext uri="{FF2B5EF4-FFF2-40B4-BE49-F238E27FC236}">
              <a16:creationId xmlns:a16="http://schemas.microsoft.com/office/drawing/2014/main" id="{389D6544-42C8-41E9-BD9C-338BFBC6C86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3" name="テキスト ボックス 712">
          <a:extLst>
            <a:ext uri="{FF2B5EF4-FFF2-40B4-BE49-F238E27FC236}">
              <a16:creationId xmlns:a16="http://schemas.microsoft.com/office/drawing/2014/main" id="{819F9B08-30C7-48DF-A0F4-2A2954D0CCF4}"/>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4" name="直線コネクタ 713">
          <a:extLst>
            <a:ext uri="{FF2B5EF4-FFF2-40B4-BE49-F238E27FC236}">
              <a16:creationId xmlns:a16="http://schemas.microsoft.com/office/drawing/2014/main" id="{E1FBCAE1-F64F-48FC-8A11-21EC361DCE5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5" name="直線コネクタ 714">
          <a:extLst>
            <a:ext uri="{FF2B5EF4-FFF2-40B4-BE49-F238E27FC236}">
              <a16:creationId xmlns:a16="http://schemas.microsoft.com/office/drawing/2014/main" id="{DCAE0113-987C-4F4D-97E0-3E391880DFC3}"/>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6" name="テキスト ボックス 715">
          <a:extLst>
            <a:ext uri="{FF2B5EF4-FFF2-40B4-BE49-F238E27FC236}">
              <a16:creationId xmlns:a16="http://schemas.microsoft.com/office/drawing/2014/main" id="{E7CDBD71-7524-4AEF-8641-1D50C2091EF1}"/>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7" name="直線コネクタ 716">
          <a:extLst>
            <a:ext uri="{FF2B5EF4-FFF2-40B4-BE49-F238E27FC236}">
              <a16:creationId xmlns:a16="http://schemas.microsoft.com/office/drawing/2014/main" id="{E1759E68-3F44-4096-9F97-957C040C1A8D}"/>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8" name="テキスト ボックス 717">
          <a:extLst>
            <a:ext uri="{FF2B5EF4-FFF2-40B4-BE49-F238E27FC236}">
              <a16:creationId xmlns:a16="http://schemas.microsoft.com/office/drawing/2014/main" id="{D736D97D-37C9-48D5-A57F-50740C8DB239}"/>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9" name="直線コネクタ 718">
          <a:extLst>
            <a:ext uri="{FF2B5EF4-FFF2-40B4-BE49-F238E27FC236}">
              <a16:creationId xmlns:a16="http://schemas.microsoft.com/office/drawing/2014/main" id="{4E4BB73F-ADFA-4085-9431-DF55A7C558B3}"/>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20" name="テキスト ボックス 719">
          <a:extLst>
            <a:ext uri="{FF2B5EF4-FFF2-40B4-BE49-F238E27FC236}">
              <a16:creationId xmlns:a16="http://schemas.microsoft.com/office/drawing/2014/main" id="{6318EAB7-FF23-4628-8AD3-C924E1355BD8}"/>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1" name="直線コネクタ 720">
          <a:extLst>
            <a:ext uri="{FF2B5EF4-FFF2-40B4-BE49-F238E27FC236}">
              <a16:creationId xmlns:a16="http://schemas.microsoft.com/office/drawing/2014/main" id="{5ECAB606-79AC-4D1C-AD57-38FBA094A4B0}"/>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2" name="テキスト ボックス 721">
          <a:extLst>
            <a:ext uri="{FF2B5EF4-FFF2-40B4-BE49-F238E27FC236}">
              <a16:creationId xmlns:a16="http://schemas.microsoft.com/office/drawing/2014/main" id="{8CF80D22-E65C-4074-865F-25F7AB964909}"/>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3" name="直線コネクタ 722">
          <a:extLst>
            <a:ext uri="{FF2B5EF4-FFF2-40B4-BE49-F238E27FC236}">
              <a16:creationId xmlns:a16="http://schemas.microsoft.com/office/drawing/2014/main" id="{9BC5425C-1A14-4313-93CD-D7CBF9470CB5}"/>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4" name="テキスト ボックス 723">
          <a:extLst>
            <a:ext uri="{FF2B5EF4-FFF2-40B4-BE49-F238E27FC236}">
              <a16:creationId xmlns:a16="http://schemas.microsoft.com/office/drawing/2014/main" id="{C1351F4A-08D1-43D5-9C91-7303F4BDF016}"/>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5" name="直線コネクタ 724">
          <a:extLst>
            <a:ext uri="{FF2B5EF4-FFF2-40B4-BE49-F238E27FC236}">
              <a16:creationId xmlns:a16="http://schemas.microsoft.com/office/drawing/2014/main" id="{FB9A9008-0328-4C7D-B646-3FF88F44BEAA}"/>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6" name="テキスト ボックス 725">
          <a:extLst>
            <a:ext uri="{FF2B5EF4-FFF2-40B4-BE49-F238E27FC236}">
              <a16:creationId xmlns:a16="http://schemas.microsoft.com/office/drawing/2014/main" id="{D373F981-4984-498F-A727-60D5CEAD96D8}"/>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7" name="直線コネクタ 726">
          <a:extLst>
            <a:ext uri="{FF2B5EF4-FFF2-40B4-BE49-F238E27FC236}">
              <a16:creationId xmlns:a16="http://schemas.microsoft.com/office/drawing/2014/main" id="{4F063F40-22C4-49F3-861C-92A544A3FD2C}"/>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8" name="テキスト ボックス 727">
          <a:extLst>
            <a:ext uri="{FF2B5EF4-FFF2-40B4-BE49-F238E27FC236}">
              <a16:creationId xmlns:a16="http://schemas.microsoft.com/office/drawing/2014/main" id="{A1C87FF4-264D-4670-B640-77DB9046D659}"/>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9" name="【公民館】&#10;一人当たり面積グラフ枠">
          <a:extLst>
            <a:ext uri="{FF2B5EF4-FFF2-40B4-BE49-F238E27FC236}">
              <a16:creationId xmlns:a16="http://schemas.microsoft.com/office/drawing/2014/main" id="{B93B6D40-C67E-4F19-868F-2A721EFD5A5B}"/>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25581</xdr:rowOff>
    </xdr:from>
    <xdr:to>
      <xdr:col>116</xdr:col>
      <xdr:colOff>62864</xdr:colOff>
      <xdr:row>109</xdr:row>
      <xdr:rowOff>27214</xdr:rowOff>
    </xdr:to>
    <xdr:cxnSp macro="">
      <xdr:nvCxnSpPr>
        <xdr:cNvPr id="730" name="直線コネクタ 729">
          <a:extLst>
            <a:ext uri="{FF2B5EF4-FFF2-40B4-BE49-F238E27FC236}">
              <a16:creationId xmlns:a16="http://schemas.microsoft.com/office/drawing/2014/main" id="{04C9D591-60A1-474B-82D7-78D31CE67CF1}"/>
            </a:ext>
          </a:extLst>
        </xdr:cNvPr>
        <xdr:cNvCxnSpPr/>
      </xdr:nvCxnSpPr>
      <xdr:spPr>
        <a:xfrm flipV="1">
          <a:off x="19509104" y="16789581"/>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31" name="【公民館】&#10;一人当たり面積最小値テキスト">
          <a:extLst>
            <a:ext uri="{FF2B5EF4-FFF2-40B4-BE49-F238E27FC236}">
              <a16:creationId xmlns:a16="http://schemas.microsoft.com/office/drawing/2014/main" id="{86730359-61A5-40F7-B2D9-F5A92755C37F}"/>
            </a:ext>
          </a:extLst>
        </xdr:cNvPr>
        <xdr:cNvSpPr txBox="1"/>
      </xdr:nvSpPr>
      <xdr:spPr>
        <a:xfrm>
          <a:off x="19547840" y="1830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32" name="直線コネクタ 731">
          <a:extLst>
            <a:ext uri="{FF2B5EF4-FFF2-40B4-BE49-F238E27FC236}">
              <a16:creationId xmlns:a16="http://schemas.microsoft.com/office/drawing/2014/main" id="{916C243A-4553-48FD-A381-B336461B177F}"/>
            </a:ext>
          </a:extLst>
        </xdr:cNvPr>
        <xdr:cNvCxnSpPr/>
      </xdr:nvCxnSpPr>
      <xdr:spPr>
        <a:xfrm>
          <a:off x="19443700" y="18299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143708</xdr:rowOff>
    </xdr:from>
    <xdr:ext cx="469744" cy="259045"/>
    <xdr:sp macro="" textlink="">
      <xdr:nvSpPr>
        <xdr:cNvPr id="733" name="【公民館】&#10;一人当たり面積最大値テキスト">
          <a:extLst>
            <a:ext uri="{FF2B5EF4-FFF2-40B4-BE49-F238E27FC236}">
              <a16:creationId xmlns:a16="http://schemas.microsoft.com/office/drawing/2014/main" id="{3E66E4D8-3E14-4FD8-96E5-AD174350665F}"/>
            </a:ext>
          </a:extLst>
        </xdr:cNvPr>
        <xdr:cNvSpPr txBox="1"/>
      </xdr:nvSpPr>
      <xdr:spPr>
        <a:xfrm>
          <a:off x="19547840" y="1657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25581</xdr:rowOff>
    </xdr:from>
    <xdr:to>
      <xdr:col>116</xdr:col>
      <xdr:colOff>152400</xdr:colOff>
      <xdr:row>100</xdr:row>
      <xdr:rowOff>25581</xdr:rowOff>
    </xdr:to>
    <xdr:cxnSp macro="">
      <xdr:nvCxnSpPr>
        <xdr:cNvPr id="734" name="直線コネクタ 733">
          <a:extLst>
            <a:ext uri="{FF2B5EF4-FFF2-40B4-BE49-F238E27FC236}">
              <a16:creationId xmlns:a16="http://schemas.microsoft.com/office/drawing/2014/main" id="{06FA80B0-68CE-4728-9E5D-F83048B5DD39}"/>
            </a:ext>
          </a:extLst>
        </xdr:cNvPr>
        <xdr:cNvCxnSpPr/>
      </xdr:nvCxnSpPr>
      <xdr:spPr>
        <a:xfrm>
          <a:off x="19443700" y="167895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160945</xdr:rowOff>
    </xdr:from>
    <xdr:ext cx="469744" cy="259045"/>
    <xdr:sp macro="" textlink="">
      <xdr:nvSpPr>
        <xdr:cNvPr id="735" name="【公民館】&#10;一人当たり面積平均値テキスト">
          <a:extLst>
            <a:ext uri="{FF2B5EF4-FFF2-40B4-BE49-F238E27FC236}">
              <a16:creationId xmlns:a16="http://schemas.microsoft.com/office/drawing/2014/main" id="{431026E2-F313-480A-818C-8FAF50954D84}"/>
            </a:ext>
          </a:extLst>
        </xdr:cNvPr>
        <xdr:cNvSpPr txBox="1"/>
      </xdr:nvSpPr>
      <xdr:spPr>
        <a:xfrm>
          <a:off x="19547840" y="177631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138068</xdr:rowOff>
    </xdr:from>
    <xdr:to>
      <xdr:col>116</xdr:col>
      <xdr:colOff>114300</xdr:colOff>
      <xdr:row>107</xdr:row>
      <xdr:rowOff>68218</xdr:rowOff>
    </xdr:to>
    <xdr:sp macro="" textlink="">
      <xdr:nvSpPr>
        <xdr:cNvPr id="736" name="フローチャート: 判断 735">
          <a:extLst>
            <a:ext uri="{FF2B5EF4-FFF2-40B4-BE49-F238E27FC236}">
              <a16:creationId xmlns:a16="http://schemas.microsoft.com/office/drawing/2014/main" id="{06E63D96-297B-4A38-8F18-ED19DC8A6592}"/>
            </a:ext>
          </a:extLst>
        </xdr:cNvPr>
        <xdr:cNvSpPr/>
      </xdr:nvSpPr>
      <xdr:spPr>
        <a:xfrm>
          <a:off x="19458940" y="179079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162561</xdr:rowOff>
    </xdr:from>
    <xdr:to>
      <xdr:col>112</xdr:col>
      <xdr:colOff>38100</xdr:colOff>
      <xdr:row>107</xdr:row>
      <xdr:rowOff>92711</xdr:rowOff>
    </xdr:to>
    <xdr:sp macro="" textlink="">
      <xdr:nvSpPr>
        <xdr:cNvPr id="737" name="フローチャート: 判断 736">
          <a:extLst>
            <a:ext uri="{FF2B5EF4-FFF2-40B4-BE49-F238E27FC236}">
              <a16:creationId xmlns:a16="http://schemas.microsoft.com/office/drawing/2014/main" id="{8F873F4C-74C7-48C8-973D-10037DFCBC39}"/>
            </a:ext>
          </a:extLst>
        </xdr:cNvPr>
        <xdr:cNvSpPr/>
      </xdr:nvSpPr>
      <xdr:spPr>
        <a:xfrm>
          <a:off x="18735040" y="179324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38" name="フローチャート: 判断 737">
          <a:extLst>
            <a:ext uri="{FF2B5EF4-FFF2-40B4-BE49-F238E27FC236}">
              <a16:creationId xmlns:a16="http://schemas.microsoft.com/office/drawing/2014/main" id="{2F23E9D5-D026-47B2-B028-1F385C6964BC}"/>
            </a:ext>
          </a:extLst>
        </xdr:cNvPr>
        <xdr:cNvSpPr/>
      </xdr:nvSpPr>
      <xdr:spPr>
        <a:xfrm>
          <a:off x="17937480" y="17932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739" name="フローチャート: 判断 738">
          <a:extLst>
            <a:ext uri="{FF2B5EF4-FFF2-40B4-BE49-F238E27FC236}">
              <a16:creationId xmlns:a16="http://schemas.microsoft.com/office/drawing/2014/main" id="{652AA3BB-1168-40BD-B2DC-8AD4924CA1D9}"/>
            </a:ext>
          </a:extLst>
        </xdr:cNvPr>
        <xdr:cNvSpPr/>
      </xdr:nvSpPr>
      <xdr:spPr>
        <a:xfrm>
          <a:off x="17162780" y="17919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162561</xdr:rowOff>
    </xdr:from>
    <xdr:to>
      <xdr:col>98</xdr:col>
      <xdr:colOff>38100</xdr:colOff>
      <xdr:row>107</xdr:row>
      <xdr:rowOff>92711</xdr:rowOff>
    </xdr:to>
    <xdr:sp macro="" textlink="">
      <xdr:nvSpPr>
        <xdr:cNvPr id="740" name="フローチャート: 判断 739">
          <a:extLst>
            <a:ext uri="{FF2B5EF4-FFF2-40B4-BE49-F238E27FC236}">
              <a16:creationId xmlns:a16="http://schemas.microsoft.com/office/drawing/2014/main" id="{1354A6ED-DC72-4857-B630-623631BFDECF}"/>
            </a:ext>
          </a:extLst>
        </xdr:cNvPr>
        <xdr:cNvSpPr/>
      </xdr:nvSpPr>
      <xdr:spPr>
        <a:xfrm>
          <a:off x="16388080" y="179324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ADA3C58D-828E-4DA5-9E9C-CD7A6819CEDE}"/>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70328E73-B8DD-4FE5-8D4C-46A4F83995E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3" name="テキスト ボックス 742">
          <a:extLst>
            <a:ext uri="{FF2B5EF4-FFF2-40B4-BE49-F238E27FC236}">
              <a16:creationId xmlns:a16="http://schemas.microsoft.com/office/drawing/2014/main" id="{56E7BF61-5212-4FA3-9725-E9773BFFA4BF}"/>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852CD743-DE6C-49F3-B9A6-CFF3A77825DA}"/>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9EEDA6E9-E5F2-40CB-885D-B9E8C687E4C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56424</xdr:rowOff>
    </xdr:from>
    <xdr:to>
      <xdr:col>116</xdr:col>
      <xdr:colOff>114300</xdr:colOff>
      <xdr:row>108</xdr:row>
      <xdr:rowOff>158024</xdr:rowOff>
    </xdr:to>
    <xdr:sp macro="" textlink="">
      <xdr:nvSpPr>
        <xdr:cNvPr id="746" name="楕円 745">
          <a:extLst>
            <a:ext uri="{FF2B5EF4-FFF2-40B4-BE49-F238E27FC236}">
              <a16:creationId xmlns:a16="http://schemas.microsoft.com/office/drawing/2014/main" id="{5B5E3E3B-70B4-4900-9219-DF7F57B43534}"/>
            </a:ext>
          </a:extLst>
        </xdr:cNvPr>
        <xdr:cNvSpPr/>
      </xdr:nvSpPr>
      <xdr:spPr>
        <a:xfrm>
          <a:off x="19458940" y="1816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142801</xdr:rowOff>
    </xdr:from>
    <xdr:ext cx="469744" cy="259045"/>
    <xdr:sp macro="" textlink="">
      <xdr:nvSpPr>
        <xdr:cNvPr id="747" name="【公民館】&#10;一人当たり面積該当値テキスト">
          <a:extLst>
            <a:ext uri="{FF2B5EF4-FFF2-40B4-BE49-F238E27FC236}">
              <a16:creationId xmlns:a16="http://schemas.microsoft.com/office/drawing/2014/main" id="{C4080FC3-ED41-4399-A675-C6FADC7A39DB}"/>
            </a:ext>
          </a:extLst>
        </xdr:cNvPr>
        <xdr:cNvSpPr txBox="1"/>
      </xdr:nvSpPr>
      <xdr:spPr>
        <a:xfrm>
          <a:off x="19547840" y="18080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58057</xdr:rowOff>
    </xdr:from>
    <xdr:to>
      <xdr:col>112</xdr:col>
      <xdr:colOff>38100</xdr:colOff>
      <xdr:row>108</xdr:row>
      <xdr:rowOff>159657</xdr:rowOff>
    </xdr:to>
    <xdr:sp macro="" textlink="">
      <xdr:nvSpPr>
        <xdr:cNvPr id="748" name="楕円 747">
          <a:extLst>
            <a:ext uri="{FF2B5EF4-FFF2-40B4-BE49-F238E27FC236}">
              <a16:creationId xmlns:a16="http://schemas.microsoft.com/office/drawing/2014/main" id="{E0A4D5DF-6AD2-4DAE-A065-CD8613656BDE}"/>
            </a:ext>
          </a:extLst>
        </xdr:cNvPr>
        <xdr:cNvSpPr/>
      </xdr:nvSpPr>
      <xdr:spPr>
        <a:xfrm>
          <a:off x="18735040" y="1816317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107224</xdr:rowOff>
    </xdr:from>
    <xdr:to>
      <xdr:col>116</xdr:col>
      <xdr:colOff>63500</xdr:colOff>
      <xdr:row>108</xdr:row>
      <xdr:rowOff>108857</xdr:rowOff>
    </xdr:to>
    <xdr:cxnSp macro="">
      <xdr:nvCxnSpPr>
        <xdr:cNvPr id="749" name="直線コネクタ 748">
          <a:extLst>
            <a:ext uri="{FF2B5EF4-FFF2-40B4-BE49-F238E27FC236}">
              <a16:creationId xmlns:a16="http://schemas.microsoft.com/office/drawing/2014/main" id="{A65D1E01-4653-44E9-9CD4-5492566DFF02}"/>
            </a:ext>
          </a:extLst>
        </xdr:cNvPr>
        <xdr:cNvCxnSpPr/>
      </xdr:nvCxnSpPr>
      <xdr:spPr>
        <a:xfrm flipV="1">
          <a:off x="18778220" y="18212344"/>
          <a:ext cx="7315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58057</xdr:rowOff>
    </xdr:from>
    <xdr:to>
      <xdr:col>107</xdr:col>
      <xdr:colOff>101600</xdr:colOff>
      <xdr:row>108</xdr:row>
      <xdr:rowOff>159657</xdr:rowOff>
    </xdr:to>
    <xdr:sp macro="" textlink="">
      <xdr:nvSpPr>
        <xdr:cNvPr id="750" name="楕円 749">
          <a:extLst>
            <a:ext uri="{FF2B5EF4-FFF2-40B4-BE49-F238E27FC236}">
              <a16:creationId xmlns:a16="http://schemas.microsoft.com/office/drawing/2014/main" id="{2037B275-424F-400B-8BC2-AE62FB2DD7A9}"/>
            </a:ext>
          </a:extLst>
        </xdr:cNvPr>
        <xdr:cNvSpPr/>
      </xdr:nvSpPr>
      <xdr:spPr>
        <a:xfrm>
          <a:off x="17937480" y="1816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108857</xdr:rowOff>
    </xdr:from>
    <xdr:to>
      <xdr:col>111</xdr:col>
      <xdr:colOff>177800</xdr:colOff>
      <xdr:row>108</xdr:row>
      <xdr:rowOff>108857</xdr:rowOff>
    </xdr:to>
    <xdr:cxnSp macro="">
      <xdr:nvCxnSpPr>
        <xdr:cNvPr id="751" name="直線コネクタ 750">
          <a:extLst>
            <a:ext uri="{FF2B5EF4-FFF2-40B4-BE49-F238E27FC236}">
              <a16:creationId xmlns:a16="http://schemas.microsoft.com/office/drawing/2014/main" id="{C0446706-3277-4502-858F-15B1DCCB6D84}"/>
            </a:ext>
          </a:extLst>
        </xdr:cNvPr>
        <xdr:cNvCxnSpPr/>
      </xdr:nvCxnSpPr>
      <xdr:spPr>
        <a:xfrm>
          <a:off x="17988280" y="1821397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59689</xdr:rowOff>
    </xdr:from>
    <xdr:to>
      <xdr:col>102</xdr:col>
      <xdr:colOff>165100</xdr:colOff>
      <xdr:row>108</xdr:row>
      <xdr:rowOff>161289</xdr:rowOff>
    </xdr:to>
    <xdr:sp macro="" textlink="">
      <xdr:nvSpPr>
        <xdr:cNvPr id="752" name="楕円 751">
          <a:extLst>
            <a:ext uri="{FF2B5EF4-FFF2-40B4-BE49-F238E27FC236}">
              <a16:creationId xmlns:a16="http://schemas.microsoft.com/office/drawing/2014/main" id="{7228B47B-4B97-40B4-9F20-010391532AFD}"/>
            </a:ext>
          </a:extLst>
        </xdr:cNvPr>
        <xdr:cNvSpPr/>
      </xdr:nvSpPr>
      <xdr:spPr>
        <a:xfrm>
          <a:off x="17162780" y="1816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108857</xdr:rowOff>
    </xdr:from>
    <xdr:to>
      <xdr:col>107</xdr:col>
      <xdr:colOff>50800</xdr:colOff>
      <xdr:row>108</xdr:row>
      <xdr:rowOff>110489</xdr:rowOff>
    </xdr:to>
    <xdr:cxnSp macro="">
      <xdr:nvCxnSpPr>
        <xdr:cNvPr id="753" name="直線コネクタ 752">
          <a:extLst>
            <a:ext uri="{FF2B5EF4-FFF2-40B4-BE49-F238E27FC236}">
              <a16:creationId xmlns:a16="http://schemas.microsoft.com/office/drawing/2014/main" id="{9245462C-4F74-4CFD-8622-609356BB1186}"/>
            </a:ext>
          </a:extLst>
        </xdr:cNvPr>
        <xdr:cNvCxnSpPr/>
      </xdr:nvCxnSpPr>
      <xdr:spPr>
        <a:xfrm flipV="1">
          <a:off x="17213580" y="18213977"/>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59689</xdr:rowOff>
    </xdr:from>
    <xdr:to>
      <xdr:col>98</xdr:col>
      <xdr:colOff>38100</xdr:colOff>
      <xdr:row>108</xdr:row>
      <xdr:rowOff>161289</xdr:rowOff>
    </xdr:to>
    <xdr:sp macro="" textlink="">
      <xdr:nvSpPr>
        <xdr:cNvPr id="754" name="楕円 753">
          <a:extLst>
            <a:ext uri="{FF2B5EF4-FFF2-40B4-BE49-F238E27FC236}">
              <a16:creationId xmlns:a16="http://schemas.microsoft.com/office/drawing/2014/main" id="{49F33182-27E4-43A2-AE0E-6438486024C2}"/>
            </a:ext>
          </a:extLst>
        </xdr:cNvPr>
        <xdr:cNvSpPr/>
      </xdr:nvSpPr>
      <xdr:spPr>
        <a:xfrm>
          <a:off x="16388080" y="181648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110489</xdr:rowOff>
    </xdr:from>
    <xdr:to>
      <xdr:col>102</xdr:col>
      <xdr:colOff>114300</xdr:colOff>
      <xdr:row>108</xdr:row>
      <xdr:rowOff>110489</xdr:rowOff>
    </xdr:to>
    <xdr:cxnSp macro="">
      <xdr:nvCxnSpPr>
        <xdr:cNvPr id="755" name="直線コネクタ 754">
          <a:extLst>
            <a:ext uri="{FF2B5EF4-FFF2-40B4-BE49-F238E27FC236}">
              <a16:creationId xmlns:a16="http://schemas.microsoft.com/office/drawing/2014/main" id="{E13CE969-1481-46F9-B68A-DF436B0A2C1D}"/>
            </a:ext>
          </a:extLst>
        </xdr:cNvPr>
        <xdr:cNvCxnSpPr/>
      </xdr:nvCxnSpPr>
      <xdr:spPr>
        <a:xfrm>
          <a:off x="16431260" y="1821560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109238</xdr:rowOff>
    </xdr:from>
    <xdr:ext cx="469744" cy="259045"/>
    <xdr:sp macro="" textlink="">
      <xdr:nvSpPr>
        <xdr:cNvPr id="756" name="n_1aveValue【公民館】&#10;一人当たり面積">
          <a:extLst>
            <a:ext uri="{FF2B5EF4-FFF2-40B4-BE49-F238E27FC236}">
              <a16:creationId xmlns:a16="http://schemas.microsoft.com/office/drawing/2014/main" id="{0DAADBB2-D34D-4AA8-932E-DD4CAA3DFB31}"/>
            </a:ext>
          </a:extLst>
        </xdr:cNvPr>
        <xdr:cNvSpPr txBox="1"/>
      </xdr:nvSpPr>
      <xdr:spPr>
        <a:xfrm>
          <a:off x="185611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757" name="n_2aveValue【公民館】&#10;一人当たり面積">
          <a:extLst>
            <a:ext uri="{FF2B5EF4-FFF2-40B4-BE49-F238E27FC236}">
              <a16:creationId xmlns:a16="http://schemas.microsoft.com/office/drawing/2014/main" id="{4FF3843D-2C92-495C-9AC8-20DD2AAFD3EC}"/>
            </a:ext>
          </a:extLst>
        </xdr:cNvPr>
        <xdr:cNvSpPr txBox="1"/>
      </xdr:nvSpPr>
      <xdr:spPr>
        <a:xfrm>
          <a:off x="1777626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96175</xdr:rowOff>
    </xdr:from>
    <xdr:ext cx="469744" cy="259045"/>
    <xdr:sp macro="" textlink="">
      <xdr:nvSpPr>
        <xdr:cNvPr id="758" name="n_3aveValue【公民館】&#10;一人当たり面積">
          <a:extLst>
            <a:ext uri="{FF2B5EF4-FFF2-40B4-BE49-F238E27FC236}">
              <a16:creationId xmlns:a16="http://schemas.microsoft.com/office/drawing/2014/main" id="{41DB7D3B-8ECB-4E75-A6E4-E7778D724E89}"/>
            </a:ext>
          </a:extLst>
        </xdr:cNvPr>
        <xdr:cNvSpPr txBox="1"/>
      </xdr:nvSpPr>
      <xdr:spPr>
        <a:xfrm>
          <a:off x="17001567" y="17698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109238</xdr:rowOff>
    </xdr:from>
    <xdr:ext cx="469744" cy="259045"/>
    <xdr:sp macro="" textlink="">
      <xdr:nvSpPr>
        <xdr:cNvPr id="759" name="n_4aveValue【公民館】&#10;一人当たり面積">
          <a:extLst>
            <a:ext uri="{FF2B5EF4-FFF2-40B4-BE49-F238E27FC236}">
              <a16:creationId xmlns:a16="http://schemas.microsoft.com/office/drawing/2014/main" id="{D34FF376-376A-4844-B90C-F6EC040B3EE5}"/>
            </a:ext>
          </a:extLst>
        </xdr:cNvPr>
        <xdr:cNvSpPr txBox="1"/>
      </xdr:nvSpPr>
      <xdr:spPr>
        <a:xfrm>
          <a:off x="1622686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150784</xdr:rowOff>
    </xdr:from>
    <xdr:ext cx="469744" cy="259045"/>
    <xdr:sp macro="" textlink="">
      <xdr:nvSpPr>
        <xdr:cNvPr id="760" name="n_1mainValue【公民館】&#10;一人当たり面積">
          <a:extLst>
            <a:ext uri="{FF2B5EF4-FFF2-40B4-BE49-F238E27FC236}">
              <a16:creationId xmlns:a16="http://schemas.microsoft.com/office/drawing/2014/main" id="{F35F4243-D39E-4E55-91FD-82471C1A9264}"/>
            </a:ext>
          </a:extLst>
        </xdr:cNvPr>
        <xdr:cNvSpPr txBox="1"/>
      </xdr:nvSpPr>
      <xdr:spPr>
        <a:xfrm>
          <a:off x="18561127" y="1825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150784</xdr:rowOff>
    </xdr:from>
    <xdr:ext cx="469744" cy="259045"/>
    <xdr:sp macro="" textlink="">
      <xdr:nvSpPr>
        <xdr:cNvPr id="761" name="n_2mainValue【公民館】&#10;一人当たり面積">
          <a:extLst>
            <a:ext uri="{FF2B5EF4-FFF2-40B4-BE49-F238E27FC236}">
              <a16:creationId xmlns:a16="http://schemas.microsoft.com/office/drawing/2014/main" id="{74CF4810-C690-4838-9710-864BE35C11D3}"/>
            </a:ext>
          </a:extLst>
        </xdr:cNvPr>
        <xdr:cNvSpPr txBox="1"/>
      </xdr:nvSpPr>
      <xdr:spPr>
        <a:xfrm>
          <a:off x="17776267" y="1825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152416</xdr:rowOff>
    </xdr:from>
    <xdr:ext cx="469744" cy="259045"/>
    <xdr:sp macro="" textlink="">
      <xdr:nvSpPr>
        <xdr:cNvPr id="762" name="n_3mainValue【公民館】&#10;一人当たり面積">
          <a:extLst>
            <a:ext uri="{FF2B5EF4-FFF2-40B4-BE49-F238E27FC236}">
              <a16:creationId xmlns:a16="http://schemas.microsoft.com/office/drawing/2014/main" id="{7C10FB18-3621-4767-A1F9-E492A805FDAB}"/>
            </a:ext>
          </a:extLst>
        </xdr:cNvPr>
        <xdr:cNvSpPr txBox="1"/>
      </xdr:nvSpPr>
      <xdr:spPr>
        <a:xfrm>
          <a:off x="17001567" y="18257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152416</xdr:rowOff>
    </xdr:from>
    <xdr:ext cx="469744" cy="259045"/>
    <xdr:sp macro="" textlink="">
      <xdr:nvSpPr>
        <xdr:cNvPr id="763" name="n_4mainValue【公民館】&#10;一人当たり面積">
          <a:extLst>
            <a:ext uri="{FF2B5EF4-FFF2-40B4-BE49-F238E27FC236}">
              <a16:creationId xmlns:a16="http://schemas.microsoft.com/office/drawing/2014/main" id="{AFAD2627-6C8E-469B-9900-B46D075A9B55}"/>
            </a:ext>
          </a:extLst>
        </xdr:cNvPr>
        <xdr:cNvSpPr txBox="1"/>
      </xdr:nvSpPr>
      <xdr:spPr>
        <a:xfrm>
          <a:off x="16226867" y="18257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4" name="正方形/長方形 763">
          <a:extLst>
            <a:ext uri="{FF2B5EF4-FFF2-40B4-BE49-F238E27FC236}">
              <a16:creationId xmlns:a16="http://schemas.microsoft.com/office/drawing/2014/main" id="{63DADBBD-9C0F-4BBD-AD3A-A0C27AF97A9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5" name="正方形/長方形 764">
          <a:extLst>
            <a:ext uri="{FF2B5EF4-FFF2-40B4-BE49-F238E27FC236}">
              <a16:creationId xmlns:a16="http://schemas.microsoft.com/office/drawing/2014/main" id="{6D00ED65-D035-4820-B758-2ABF6446B32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6" name="テキスト ボックス 765">
          <a:extLst>
            <a:ext uri="{FF2B5EF4-FFF2-40B4-BE49-F238E27FC236}">
              <a16:creationId xmlns:a16="http://schemas.microsoft.com/office/drawing/2014/main" id="{38B9B89E-23D3-4EE3-AFC7-725F7A2B1B0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本町の公共施設は、昭和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46</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1971</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）年頃から昭和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60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1985</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）年頃に整備が集中しており、その結果、昭和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61</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1986</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）年以前に建てられた築</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30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年以上の建築物も多く、 有形固定資産減価償却率が類似団体と比べて高い傾向にある。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kumimoji="1" lang="ja-JP" altLang="en-US" sz="1200" baseline="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中でも、類似団体と比較して特に有形固定資産減価償却率が高くなっている施設が公営住宅であり、４団地すべてにおいて築</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60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年を超えており、比率は</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100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％で推移している。多くの住棟で空き戸数や老朽化が進んでおり、返還があり次第解体する予定であるが、居住している住宅をはじめ、今後のあり方について検討している。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kumimoji="1" lang="ja-JP" altLang="en-US" sz="1200" baseline="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また、認定こども園・幼稚園・保育所に</a:t>
          </a:r>
          <a:r>
            <a:rPr kumimoji="1" lang="ja-JP" altLang="en-US" sz="1200" baseline="0">
              <a:solidFill>
                <a:schemeClr val="tx1"/>
              </a:solidFill>
              <a:effectLst/>
              <a:latin typeface="ＭＳ ゴシック" panose="020B0609070205080204" pitchFamily="49" charset="-128"/>
              <a:ea typeface="ＭＳ ゴシック" panose="020B0609070205080204" pitchFamily="49" charset="-128"/>
              <a:cs typeface="+mn-cs"/>
            </a:rPr>
            <a:t>つ</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いて、有形固定資産減価償却率は極めて高い水準で推移していたが、令和２年度より、「忠岡町幼保一体化推進基本計画」に基づき、公立幼稚園と公立保育所を統廃合し認定こども園に再編するための整備事業（（仮称）東忠岡地区認定こども園整備事業）を実施し、令和４年度に新施設（こども園園舎）が完成し</a:t>
          </a:r>
          <a:r>
            <a:rPr kumimoji="1" lang="ja-JP" altLang="en-US" sz="1200" baseline="0">
              <a:solidFill>
                <a:schemeClr val="tx1"/>
              </a:solidFill>
              <a:effectLst/>
              <a:latin typeface="ＭＳ ゴシック" panose="020B0609070205080204" pitchFamily="49" charset="-128"/>
              <a:ea typeface="ＭＳ ゴシック" panose="020B0609070205080204" pitchFamily="49" charset="-128"/>
              <a:cs typeface="+mn-cs"/>
            </a:rPr>
            <a:t>、令和５年度に全ての工事が完了し</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たことから、</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有形固定資産減価償却率</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0.4</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の</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減となった</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aseline="0">
              <a:solidFill>
                <a:schemeClr val="tx1"/>
              </a:solidFill>
              <a:effectLst/>
              <a:latin typeface="ＭＳ ゴシック" panose="020B0609070205080204" pitchFamily="49" charset="-128"/>
              <a:ea typeface="ＭＳ ゴシック" panose="020B0609070205080204" pitchFamily="49" charset="-128"/>
              <a:cs typeface="+mn-cs"/>
            </a:rPr>
            <a:t>そのほか、公民館について、</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シビックセンター等</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事業の実施により熱源機器や空調機器の更新、照明機器の</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LED</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化などの省エネルギー改修工事を行ったことから、有形固定資産減価償却率は</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6.5</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ポイントの減</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6509789-2C08-43D5-A421-4A3991FFB66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DA88975-D7B2-42D1-95A0-6A4A36EF127E}"/>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FA2EE22-DE11-4663-8817-B6B198F774B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1FBF624-FC8E-4F75-9181-B0B949CDF4C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C16FFD2-299F-4DE4-BF35-246AF5AF973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00F80D0-5B0A-41A5-93C4-37F8806B33F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565604C-EE27-4B87-BC45-C0FA251EE39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481B127-7C54-4337-B6F5-ECAEC1A5D4F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EF7B665-122A-4439-B8FF-5B9E10734AB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45B201A-AA07-4FF5-9B03-7722AB57084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65D6632-B8BD-4568-A37E-387FE7FA891D}"/>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1F90EBD-0541-4B0E-A4DF-B3C1B159A4B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6EDB11F-648D-4DD0-9CDD-0C42873C56F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8AA3577-FF47-4636-B8A0-4A5F6DDACC4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3B25A17-8B23-4D65-853F-E8EC92AB2DB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59C6A9A-BCC1-4331-B948-88BA2AF048B4}"/>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5285408-3AEF-4358-BA04-59263EA64BB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20A48C6-5B8D-473D-AD06-6BC73328DD5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5BECC21-ACB8-4B11-BD05-580AE035AF7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43BC819-CA88-4F0A-80FD-E361E4BFCB9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1A4517A-139A-4B47-BB97-CC8D03D7528B}"/>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910ED1F-3118-4BDC-A160-B7888703F84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211454A-2C32-48DB-8766-809084FD2DC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29B5600-772B-4637-8CDD-09B5ED4623C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0DEEAA8-6FA3-4A06-A5F3-8542B897F7D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FED5CDB-B799-4233-9A80-006247AB4C6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2FA6A1D-B9F1-449C-B22F-1DD3B957AB8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AADBC9F-53AD-4D96-9605-F06EEE981EE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3AD3BE0-A5FC-4666-AE59-3DE2E27A73D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94388C9-4B9F-4B14-B37B-69A158A2BDB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EE90A80-2C2F-4DDE-94DC-70C1EC248F0F}"/>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AFB3F38-D74A-4EC9-9CD2-33401B18A43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4B4A09B-7C20-4381-8D8A-2EE155A9852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7E41F25-F652-47E8-BA29-CAD76C3C6E4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103A8B2-B728-48A5-BE98-3A3E8C0A425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9897861-3DD0-42D3-BB05-2DE9E887458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EFB76E7-052C-488E-BB0E-231015A2F9F5}"/>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E492076-09BF-4407-8C24-0E3A1DE4957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3BF9986-FEDA-41C0-AB93-2E5F46BA2E41}"/>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DCC3902-AD91-48DD-9192-848745E4DD6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EB19FF6-1148-464C-9FA4-95A06AEA1AF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F656324-ADBF-49BC-ABA2-13EB669DA55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2893AE47-1E81-421E-B6E4-3575F36F2FF9}"/>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E6CFB669-B6A5-4D07-AD64-92DC5FF2A39F}"/>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A63BDBC-2A88-43D1-8B4B-81F981DA0782}"/>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7631EF8-156A-4FD2-8D51-EDF30D97192E}"/>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9FDC0AA-7FA3-4E6E-960C-2FDF74F2D8CA}"/>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8C7FE98-6122-4BEA-BA18-3E0FB639B03D}"/>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6D877DA-04E8-40E4-8185-D3C2E01EDAA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9691AA1-29BF-4B4A-9C49-2B95C0CCEFEC}"/>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278DE9F-0C62-4BF5-83E1-50DDEA3C2163}"/>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194C0D09-CD32-4DED-B08C-6607F81DEA15}"/>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8D1B3C5-7A59-4DD6-879C-11BED6ACEBE2}"/>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4632F82-D614-44A4-AA12-03EBC13527CC}"/>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F67ED39-C688-492A-9D65-42A29FA1C9F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5D7A083-27CD-441F-91FA-374485CF49F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45176</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DFBBE89E-3776-4811-AF0E-C010F0F2F0EA}"/>
            </a:ext>
          </a:extLst>
        </xdr:cNvPr>
        <xdr:cNvCxnSpPr/>
      </xdr:nvCxnSpPr>
      <xdr:spPr>
        <a:xfrm flipV="1">
          <a:off x="4086225" y="5744936"/>
          <a:ext cx="0" cy="1388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303D6742-9C9E-446A-91F9-76AA44143034}"/>
            </a:ext>
          </a:extLst>
        </xdr:cNvPr>
        <xdr:cNvSpPr txBox="1"/>
      </xdr:nvSpPr>
      <xdr:spPr>
        <a:xfrm>
          <a:off x="412496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A09D41A5-E170-44B0-A0B0-62C01FE39920}"/>
            </a:ext>
          </a:extLst>
        </xdr:cNvPr>
        <xdr:cNvCxnSpPr/>
      </xdr:nvCxnSpPr>
      <xdr:spPr>
        <a:xfrm>
          <a:off x="402082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163303</xdr:rowOff>
    </xdr:from>
    <xdr:ext cx="405111" cy="259045"/>
    <xdr:sp macro="" textlink="">
      <xdr:nvSpPr>
        <xdr:cNvPr id="61" name="【図書館】&#10;有形固定資産減価償却率最大値テキスト">
          <a:extLst>
            <a:ext uri="{FF2B5EF4-FFF2-40B4-BE49-F238E27FC236}">
              <a16:creationId xmlns:a16="http://schemas.microsoft.com/office/drawing/2014/main" id="{E4F2444A-7ADA-45F1-A8AB-1E1380C973F5}"/>
            </a:ext>
          </a:extLst>
        </xdr:cNvPr>
        <xdr:cNvSpPr txBox="1"/>
      </xdr:nvSpPr>
      <xdr:spPr>
        <a:xfrm>
          <a:off x="4124960" y="5527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45176</xdr:rowOff>
    </xdr:from>
    <xdr:to>
      <xdr:col>24</xdr:col>
      <xdr:colOff>152400</xdr:colOff>
      <xdr:row>34</xdr:row>
      <xdr:rowOff>45176</xdr:rowOff>
    </xdr:to>
    <xdr:cxnSp macro="">
      <xdr:nvCxnSpPr>
        <xdr:cNvPr id="62" name="直線コネクタ 61">
          <a:extLst>
            <a:ext uri="{FF2B5EF4-FFF2-40B4-BE49-F238E27FC236}">
              <a16:creationId xmlns:a16="http://schemas.microsoft.com/office/drawing/2014/main" id="{85F52827-5F1C-4E9F-B4AC-F2A23E6A7E60}"/>
            </a:ext>
          </a:extLst>
        </xdr:cNvPr>
        <xdr:cNvCxnSpPr/>
      </xdr:nvCxnSpPr>
      <xdr:spPr>
        <a:xfrm>
          <a:off x="4020820" y="5744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10721</xdr:rowOff>
    </xdr:from>
    <xdr:ext cx="405111" cy="259045"/>
    <xdr:sp macro="" textlink="">
      <xdr:nvSpPr>
        <xdr:cNvPr id="63" name="【図書館】&#10;有形固定資産減価償却率平均値テキスト">
          <a:extLst>
            <a:ext uri="{FF2B5EF4-FFF2-40B4-BE49-F238E27FC236}">
              <a16:creationId xmlns:a16="http://schemas.microsoft.com/office/drawing/2014/main" id="{6029CC51-6F3A-481E-8352-827AD442442C}"/>
            </a:ext>
          </a:extLst>
        </xdr:cNvPr>
        <xdr:cNvSpPr txBox="1"/>
      </xdr:nvSpPr>
      <xdr:spPr>
        <a:xfrm>
          <a:off x="4124960" y="62134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159294</xdr:rowOff>
    </xdr:from>
    <xdr:to>
      <xdr:col>24</xdr:col>
      <xdr:colOff>114300</xdr:colOff>
      <xdr:row>38</xdr:row>
      <xdr:rowOff>89444</xdr:rowOff>
    </xdr:to>
    <xdr:sp macro="" textlink="">
      <xdr:nvSpPr>
        <xdr:cNvPr id="64" name="フローチャート: 判断 63">
          <a:extLst>
            <a:ext uri="{FF2B5EF4-FFF2-40B4-BE49-F238E27FC236}">
              <a16:creationId xmlns:a16="http://schemas.microsoft.com/office/drawing/2014/main" id="{519C50DF-4448-4A78-BF37-B1EEF8218EDE}"/>
            </a:ext>
          </a:extLst>
        </xdr:cNvPr>
        <xdr:cNvSpPr/>
      </xdr:nvSpPr>
      <xdr:spPr>
        <a:xfrm>
          <a:off x="4036060" y="6361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123372</xdr:rowOff>
    </xdr:from>
    <xdr:to>
      <xdr:col>20</xdr:col>
      <xdr:colOff>38100</xdr:colOff>
      <xdr:row>38</xdr:row>
      <xdr:rowOff>53522</xdr:rowOff>
    </xdr:to>
    <xdr:sp macro="" textlink="">
      <xdr:nvSpPr>
        <xdr:cNvPr id="65" name="フローチャート: 判断 64">
          <a:extLst>
            <a:ext uri="{FF2B5EF4-FFF2-40B4-BE49-F238E27FC236}">
              <a16:creationId xmlns:a16="http://schemas.microsoft.com/office/drawing/2014/main" id="{22CE02E5-4BB5-497F-AB3B-9013C6044EC8}"/>
            </a:ext>
          </a:extLst>
        </xdr:cNvPr>
        <xdr:cNvSpPr/>
      </xdr:nvSpPr>
      <xdr:spPr>
        <a:xfrm>
          <a:off x="3312160" y="63260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107043</xdr:rowOff>
    </xdr:from>
    <xdr:to>
      <xdr:col>15</xdr:col>
      <xdr:colOff>101600</xdr:colOff>
      <xdr:row>38</xdr:row>
      <xdr:rowOff>37193</xdr:rowOff>
    </xdr:to>
    <xdr:sp macro="" textlink="">
      <xdr:nvSpPr>
        <xdr:cNvPr id="66" name="フローチャート: 判断 65">
          <a:extLst>
            <a:ext uri="{FF2B5EF4-FFF2-40B4-BE49-F238E27FC236}">
              <a16:creationId xmlns:a16="http://schemas.microsoft.com/office/drawing/2014/main" id="{8F42B3BD-8A18-46D0-9D49-02AB37065E69}"/>
            </a:ext>
          </a:extLst>
        </xdr:cNvPr>
        <xdr:cNvSpPr/>
      </xdr:nvSpPr>
      <xdr:spPr>
        <a:xfrm>
          <a:off x="2514600" y="63097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113574</xdr:rowOff>
    </xdr:from>
    <xdr:to>
      <xdr:col>10</xdr:col>
      <xdr:colOff>165100</xdr:colOff>
      <xdr:row>38</xdr:row>
      <xdr:rowOff>43724</xdr:rowOff>
    </xdr:to>
    <xdr:sp macro="" textlink="">
      <xdr:nvSpPr>
        <xdr:cNvPr id="67" name="フローチャート: 判断 66">
          <a:extLst>
            <a:ext uri="{FF2B5EF4-FFF2-40B4-BE49-F238E27FC236}">
              <a16:creationId xmlns:a16="http://schemas.microsoft.com/office/drawing/2014/main" id="{172F0076-FCD2-444B-B269-F928BB5CCF15}"/>
            </a:ext>
          </a:extLst>
        </xdr:cNvPr>
        <xdr:cNvSpPr/>
      </xdr:nvSpPr>
      <xdr:spPr>
        <a:xfrm>
          <a:off x="1739900" y="63162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5806</xdr:rowOff>
    </xdr:from>
    <xdr:to>
      <xdr:col>6</xdr:col>
      <xdr:colOff>38100</xdr:colOff>
      <xdr:row>37</xdr:row>
      <xdr:rowOff>107406</xdr:rowOff>
    </xdr:to>
    <xdr:sp macro="" textlink="">
      <xdr:nvSpPr>
        <xdr:cNvPr id="68" name="フローチャート: 判断 67">
          <a:extLst>
            <a:ext uri="{FF2B5EF4-FFF2-40B4-BE49-F238E27FC236}">
              <a16:creationId xmlns:a16="http://schemas.microsoft.com/office/drawing/2014/main" id="{99CA2CB0-840B-4410-ABE6-45964F11AE0A}"/>
            </a:ext>
          </a:extLst>
        </xdr:cNvPr>
        <xdr:cNvSpPr/>
      </xdr:nvSpPr>
      <xdr:spPr>
        <a:xfrm>
          <a:off x="965200" y="6208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61184F8-CC89-4E0F-8CF1-1C7C64CBAFC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F3DBCC0-0545-49EF-90CA-19BA96147B81}"/>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B38C525-6C25-4111-8404-4B383F862D3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C666817-4E07-4C0F-92F1-180825CEF09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F59F6F0-8999-4B45-8DCA-CD1449B5B323}"/>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167459</xdr:rowOff>
    </xdr:from>
    <xdr:to>
      <xdr:col>24</xdr:col>
      <xdr:colOff>114300</xdr:colOff>
      <xdr:row>40</xdr:row>
      <xdr:rowOff>97609</xdr:rowOff>
    </xdr:to>
    <xdr:sp macro="" textlink="">
      <xdr:nvSpPr>
        <xdr:cNvPr id="74" name="楕円 73">
          <a:extLst>
            <a:ext uri="{FF2B5EF4-FFF2-40B4-BE49-F238E27FC236}">
              <a16:creationId xmlns:a16="http://schemas.microsoft.com/office/drawing/2014/main" id="{8975B630-DC10-4522-B29E-435E85CC8EC5}"/>
            </a:ext>
          </a:extLst>
        </xdr:cNvPr>
        <xdr:cNvSpPr/>
      </xdr:nvSpPr>
      <xdr:spPr>
        <a:xfrm>
          <a:off x="4036060" y="67054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145886</xdr:rowOff>
    </xdr:from>
    <xdr:ext cx="405111" cy="259045"/>
    <xdr:sp macro="" textlink="">
      <xdr:nvSpPr>
        <xdr:cNvPr id="75" name="【図書館】&#10;有形固定資産減価償却率該当値テキスト">
          <a:extLst>
            <a:ext uri="{FF2B5EF4-FFF2-40B4-BE49-F238E27FC236}">
              <a16:creationId xmlns:a16="http://schemas.microsoft.com/office/drawing/2014/main" id="{0501E475-39C9-42B2-8AEF-EF2F98EA4D2C}"/>
            </a:ext>
          </a:extLst>
        </xdr:cNvPr>
        <xdr:cNvSpPr txBox="1"/>
      </xdr:nvSpPr>
      <xdr:spPr>
        <a:xfrm>
          <a:off x="4124960"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102144</xdr:rowOff>
    </xdr:from>
    <xdr:to>
      <xdr:col>20</xdr:col>
      <xdr:colOff>38100</xdr:colOff>
      <xdr:row>41</xdr:row>
      <xdr:rowOff>32294</xdr:rowOff>
    </xdr:to>
    <xdr:sp macro="" textlink="">
      <xdr:nvSpPr>
        <xdr:cNvPr id="76" name="楕円 75">
          <a:extLst>
            <a:ext uri="{FF2B5EF4-FFF2-40B4-BE49-F238E27FC236}">
              <a16:creationId xmlns:a16="http://schemas.microsoft.com/office/drawing/2014/main" id="{72A3BEE3-9BBC-4951-A9B7-DD8983E1B6D5}"/>
            </a:ext>
          </a:extLst>
        </xdr:cNvPr>
        <xdr:cNvSpPr/>
      </xdr:nvSpPr>
      <xdr:spPr>
        <a:xfrm>
          <a:off x="3312160" y="68077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46809</xdr:rowOff>
    </xdr:from>
    <xdr:to>
      <xdr:col>24</xdr:col>
      <xdr:colOff>63500</xdr:colOff>
      <xdr:row>40</xdr:row>
      <xdr:rowOff>152944</xdr:rowOff>
    </xdr:to>
    <xdr:cxnSp macro="">
      <xdr:nvCxnSpPr>
        <xdr:cNvPr id="77" name="直線コネクタ 76">
          <a:extLst>
            <a:ext uri="{FF2B5EF4-FFF2-40B4-BE49-F238E27FC236}">
              <a16:creationId xmlns:a16="http://schemas.microsoft.com/office/drawing/2014/main" id="{B2C6E3EE-6D91-4C1A-A516-26ECBABBF82C}"/>
            </a:ext>
          </a:extLst>
        </xdr:cNvPr>
        <xdr:cNvCxnSpPr/>
      </xdr:nvCxnSpPr>
      <xdr:spPr>
        <a:xfrm flipV="1">
          <a:off x="3355340" y="6752409"/>
          <a:ext cx="731520" cy="10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66222</xdr:rowOff>
    </xdr:from>
    <xdr:to>
      <xdr:col>15</xdr:col>
      <xdr:colOff>101600</xdr:colOff>
      <xdr:row>40</xdr:row>
      <xdr:rowOff>167822</xdr:rowOff>
    </xdr:to>
    <xdr:sp macro="" textlink="">
      <xdr:nvSpPr>
        <xdr:cNvPr id="78" name="楕円 77">
          <a:extLst>
            <a:ext uri="{FF2B5EF4-FFF2-40B4-BE49-F238E27FC236}">
              <a16:creationId xmlns:a16="http://schemas.microsoft.com/office/drawing/2014/main" id="{19C74627-9249-4499-9643-71ED2F43E2D5}"/>
            </a:ext>
          </a:extLst>
        </xdr:cNvPr>
        <xdr:cNvSpPr/>
      </xdr:nvSpPr>
      <xdr:spPr>
        <a:xfrm>
          <a:off x="2514600" y="677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117022</xdr:rowOff>
    </xdr:from>
    <xdr:to>
      <xdr:col>19</xdr:col>
      <xdr:colOff>177800</xdr:colOff>
      <xdr:row>40</xdr:row>
      <xdr:rowOff>152944</xdr:rowOff>
    </xdr:to>
    <xdr:cxnSp macro="">
      <xdr:nvCxnSpPr>
        <xdr:cNvPr id="79" name="直線コネクタ 78">
          <a:extLst>
            <a:ext uri="{FF2B5EF4-FFF2-40B4-BE49-F238E27FC236}">
              <a16:creationId xmlns:a16="http://schemas.microsoft.com/office/drawing/2014/main" id="{E7636305-C456-4BBA-AC64-8D16E3B723B7}"/>
            </a:ext>
          </a:extLst>
        </xdr:cNvPr>
        <xdr:cNvCxnSpPr/>
      </xdr:nvCxnSpPr>
      <xdr:spPr>
        <a:xfrm>
          <a:off x="2565400" y="6822622"/>
          <a:ext cx="78994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28666</xdr:rowOff>
    </xdr:from>
    <xdr:to>
      <xdr:col>10</xdr:col>
      <xdr:colOff>165100</xdr:colOff>
      <xdr:row>40</xdr:row>
      <xdr:rowOff>130266</xdr:rowOff>
    </xdr:to>
    <xdr:sp macro="" textlink="">
      <xdr:nvSpPr>
        <xdr:cNvPr id="80" name="楕円 79">
          <a:extLst>
            <a:ext uri="{FF2B5EF4-FFF2-40B4-BE49-F238E27FC236}">
              <a16:creationId xmlns:a16="http://schemas.microsoft.com/office/drawing/2014/main" id="{79496706-AA09-41C9-ADCE-84C1AA763CF7}"/>
            </a:ext>
          </a:extLst>
        </xdr:cNvPr>
        <xdr:cNvSpPr/>
      </xdr:nvSpPr>
      <xdr:spPr>
        <a:xfrm>
          <a:off x="17399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79466</xdr:rowOff>
    </xdr:from>
    <xdr:to>
      <xdr:col>15</xdr:col>
      <xdr:colOff>50800</xdr:colOff>
      <xdr:row>40</xdr:row>
      <xdr:rowOff>117022</xdr:rowOff>
    </xdr:to>
    <xdr:cxnSp macro="">
      <xdr:nvCxnSpPr>
        <xdr:cNvPr id="81" name="直線コネクタ 80">
          <a:extLst>
            <a:ext uri="{FF2B5EF4-FFF2-40B4-BE49-F238E27FC236}">
              <a16:creationId xmlns:a16="http://schemas.microsoft.com/office/drawing/2014/main" id="{3ECD2E26-F1F8-46CC-AD9C-3D39EDA80D51}"/>
            </a:ext>
          </a:extLst>
        </xdr:cNvPr>
        <xdr:cNvCxnSpPr/>
      </xdr:nvCxnSpPr>
      <xdr:spPr>
        <a:xfrm>
          <a:off x="1790700" y="6785066"/>
          <a:ext cx="7747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162560</xdr:rowOff>
    </xdr:from>
    <xdr:to>
      <xdr:col>6</xdr:col>
      <xdr:colOff>38100</xdr:colOff>
      <xdr:row>40</xdr:row>
      <xdr:rowOff>92710</xdr:rowOff>
    </xdr:to>
    <xdr:sp macro="" textlink="">
      <xdr:nvSpPr>
        <xdr:cNvPr id="82" name="楕円 81">
          <a:extLst>
            <a:ext uri="{FF2B5EF4-FFF2-40B4-BE49-F238E27FC236}">
              <a16:creationId xmlns:a16="http://schemas.microsoft.com/office/drawing/2014/main" id="{D8ABD60B-79FE-4A43-B2AE-63113DB08148}"/>
            </a:ext>
          </a:extLst>
        </xdr:cNvPr>
        <xdr:cNvSpPr/>
      </xdr:nvSpPr>
      <xdr:spPr>
        <a:xfrm>
          <a:off x="965200" y="67005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41910</xdr:rowOff>
    </xdr:from>
    <xdr:to>
      <xdr:col>10</xdr:col>
      <xdr:colOff>114300</xdr:colOff>
      <xdr:row>40</xdr:row>
      <xdr:rowOff>79466</xdr:rowOff>
    </xdr:to>
    <xdr:cxnSp macro="">
      <xdr:nvCxnSpPr>
        <xdr:cNvPr id="83" name="直線コネクタ 82">
          <a:extLst>
            <a:ext uri="{FF2B5EF4-FFF2-40B4-BE49-F238E27FC236}">
              <a16:creationId xmlns:a16="http://schemas.microsoft.com/office/drawing/2014/main" id="{CAF9319A-C893-4A7A-878F-EAAC126D56B4}"/>
            </a:ext>
          </a:extLst>
        </xdr:cNvPr>
        <xdr:cNvCxnSpPr/>
      </xdr:nvCxnSpPr>
      <xdr:spPr>
        <a:xfrm>
          <a:off x="1008380" y="6747510"/>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70049</xdr:rowOff>
    </xdr:from>
    <xdr:ext cx="405111" cy="259045"/>
    <xdr:sp macro="" textlink="">
      <xdr:nvSpPr>
        <xdr:cNvPr id="84" name="n_1aveValue【図書館】&#10;有形固定資産減価償却率">
          <a:extLst>
            <a:ext uri="{FF2B5EF4-FFF2-40B4-BE49-F238E27FC236}">
              <a16:creationId xmlns:a16="http://schemas.microsoft.com/office/drawing/2014/main" id="{64B262FA-EB87-439A-BCA5-4EE95B0F820F}"/>
            </a:ext>
          </a:extLst>
        </xdr:cNvPr>
        <xdr:cNvSpPr txBox="1"/>
      </xdr:nvSpPr>
      <xdr:spPr>
        <a:xfrm>
          <a:off x="3170564" y="610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53720</xdr:rowOff>
    </xdr:from>
    <xdr:ext cx="405111" cy="259045"/>
    <xdr:sp macro="" textlink="">
      <xdr:nvSpPr>
        <xdr:cNvPr id="85" name="n_2aveValue【図書館】&#10;有形固定資産減価償却率">
          <a:extLst>
            <a:ext uri="{FF2B5EF4-FFF2-40B4-BE49-F238E27FC236}">
              <a16:creationId xmlns:a16="http://schemas.microsoft.com/office/drawing/2014/main" id="{775ABD1D-C4AB-416F-87F2-DD9C3D65AE30}"/>
            </a:ext>
          </a:extLst>
        </xdr:cNvPr>
        <xdr:cNvSpPr txBox="1"/>
      </xdr:nvSpPr>
      <xdr:spPr>
        <a:xfrm>
          <a:off x="2385704" y="608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60251</xdr:rowOff>
    </xdr:from>
    <xdr:ext cx="405111" cy="259045"/>
    <xdr:sp macro="" textlink="">
      <xdr:nvSpPr>
        <xdr:cNvPr id="86" name="n_3aveValue【図書館】&#10;有形固定資産減価償却率">
          <a:extLst>
            <a:ext uri="{FF2B5EF4-FFF2-40B4-BE49-F238E27FC236}">
              <a16:creationId xmlns:a16="http://schemas.microsoft.com/office/drawing/2014/main" id="{9C165011-EDDF-4346-80F7-7629360D2B7E}"/>
            </a:ext>
          </a:extLst>
        </xdr:cNvPr>
        <xdr:cNvSpPr txBox="1"/>
      </xdr:nvSpPr>
      <xdr:spPr>
        <a:xfrm>
          <a:off x="161100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123933</xdr:rowOff>
    </xdr:from>
    <xdr:ext cx="405111" cy="259045"/>
    <xdr:sp macro="" textlink="">
      <xdr:nvSpPr>
        <xdr:cNvPr id="87" name="n_4aveValue【図書館】&#10;有形固定資産減価償却率">
          <a:extLst>
            <a:ext uri="{FF2B5EF4-FFF2-40B4-BE49-F238E27FC236}">
              <a16:creationId xmlns:a16="http://schemas.microsoft.com/office/drawing/2014/main" id="{3A1A4617-A66C-45ED-9588-6B0284D8CDF5}"/>
            </a:ext>
          </a:extLst>
        </xdr:cNvPr>
        <xdr:cNvSpPr txBox="1"/>
      </xdr:nvSpPr>
      <xdr:spPr>
        <a:xfrm>
          <a:off x="836304" y="599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23421</xdr:rowOff>
    </xdr:from>
    <xdr:ext cx="405111" cy="259045"/>
    <xdr:sp macro="" textlink="">
      <xdr:nvSpPr>
        <xdr:cNvPr id="88" name="n_1mainValue【図書館】&#10;有形固定資産減価償却率">
          <a:extLst>
            <a:ext uri="{FF2B5EF4-FFF2-40B4-BE49-F238E27FC236}">
              <a16:creationId xmlns:a16="http://schemas.microsoft.com/office/drawing/2014/main" id="{B3545A4E-D24E-42AB-BA91-2EE81E9EFC65}"/>
            </a:ext>
          </a:extLst>
        </xdr:cNvPr>
        <xdr:cNvSpPr txBox="1"/>
      </xdr:nvSpPr>
      <xdr:spPr>
        <a:xfrm>
          <a:off x="3170564" y="689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158949</xdr:rowOff>
    </xdr:from>
    <xdr:ext cx="405111" cy="259045"/>
    <xdr:sp macro="" textlink="">
      <xdr:nvSpPr>
        <xdr:cNvPr id="89" name="n_2mainValue【図書館】&#10;有形固定資産減価償却率">
          <a:extLst>
            <a:ext uri="{FF2B5EF4-FFF2-40B4-BE49-F238E27FC236}">
              <a16:creationId xmlns:a16="http://schemas.microsoft.com/office/drawing/2014/main" id="{90F85E66-38D9-4F88-88D3-35711950F692}"/>
            </a:ext>
          </a:extLst>
        </xdr:cNvPr>
        <xdr:cNvSpPr txBox="1"/>
      </xdr:nvSpPr>
      <xdr:spPr>
        <a:xfrm>
          <a:off x="2385704" y="68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121393</xdr:rowOff>
    </xdr:from>
    <xdr:ext cx="405111" cy="259045"/>
    <xdr:sp macro="" textlink="">
      <xdr:nvSpPr>
        <xdr:cNvPr id="90" name="n_3mainValue【図書館】&#10;有形固定資産減価償却率">
          <a:extLst>
            <a:ext uri="{FF2B5EF4-FFF2-40B4-BE49-F238E27FC236}">
              <a16:creationId xmlns:a16="http://schemas.microsoft.com/office/drawing/2014/main" id="{B4B027B5-7010-45AC-BFBF-5A7DAEAC51E3}"/>
            </a:ext>
          </a:extLst>
        </xdr:cNvPr>
        <xdr:cNvSpPr txBox="1"/>
      </xdr:nvSpPr>
      <xdr:spPr>
        <a:xfrm>
          <a:off x="1611004" y="682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83837</xdr:rowOff>
    </xdr:from>
    <xdr:ext cx="405111" cy="259045"/>
    <xdr:sp macro="" textlink="">
      <xdr:nvSpPr>
        <xdr:cNvPr id="91" name="n_4mainValue【図書館】&#10;有形固定資産減価償却率">
          <a:extLst>
            <a:ext uri="{FF2B5EF4-FFF2-40B4-BE49-F238E27FC236}">
              <a16:creationId xmlns:a16="http://schemas.microsoft.com/office/drawing/2014/main" id="{3787B834-C6E5-49CA-87C6-54C776DAD7D5}"/>
            </a:ext>
          </a:extLst>
        </xdr:cNvPr>
        <xdr:cNvSpPr txBox="1"/>
      </xdr:nvSpPr>
      <xdr:spPr>
        <a:xfrm>
          <a:off x="836304" y="678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FA7AF60-278C-4B20-9F67-1B77B1E8CCC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41046B8-B051-4377-B879-534FCBD9AD2C}"/>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B4733152-1EC4-420F-BF24-8BEA6EE2A09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8159E0C-B419-450C-853E-E1526AE333CB}"/>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EB92F83-B49F-4DF4-ADA6-554760F12458}"/>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B8E251E-66AD-416C-B208-A3A494770325}"/>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3CDC74B-E0D6-4EF2-A4CA-D21D1FA066A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FB3B844-A01B-4A0F-B6E3-6C4A40DB3A5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35EBBCD-19C3-4526-98E9-39A935BD27D7}"/>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C6CE29D-D8B0-4B66-ABA6-1DF35965F697}"/>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A64BA712-19B6-4C21-9BA9-058E307329DF}"/>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979A543D-1F8D-402C-9168-54AD49437735}"/>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A1CF96F3-05A0-4756-8C6C-59F1AC6FAD7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D5D87B6D-32E4-4D72-A751-668C7DE56312}"/>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CE72F0A9-9C14-463D-B8DF-982C9CBE9947}"/>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2A76494B-8644-40FD-8074-D9B9279B9F9A}"/>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4129B83C-9388-4EB1-8F49-A98AA02329F8}"/>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262DD1D4-871B-4BBB-BBC9-FA15A5E81034}"/>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D6AF2F40-4C58-4E08-B451-A4FD0EB9AFE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B1EFA916-79AE-4EE4-A540-1A019C538BB2}"/>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A56AA1BE-A9FD-4537-8A6A-6620CA779C6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51054</xdr:rowOff>
    </xdr:from>
    <xdr:to>
      <xdr:col>54</xdr:col>
      <xdr:colOff>189865</xdr:colOff>
      <xdr:row>41</xdr:row>
      <xdr:rowOff>73914</xdr:rowOff>
    </xdr:to>
    <xdr:cxnSp macro="">
      <xdr:nvCxnSpPr>
        <xdr:cNvPr id="113" name="直線コネクタ 112">
          <a:extLst>
            <a:ext uri="{FF2B5EF4-FFF2-40B4-BE49-F238E27FC236}">
              <a16:creationId xmlns:a16="http://schemas.microsoft.com/office/drawing/2014/main" id="{3C93FF08-D031-4356-B647-011625DA68FB}"/>
            </a:ext>
          </a:extLst>
        </xdr:cNvPr>
        <xdr:cNvCxnSpPr/>
      </xdr:nvCxnSpPr>
      <xdr:spPr>
        <a:xfrm flipV="1">
          <a:off x="9219565" y="591845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77741</xdr:rowOff>
    </xdr:from>
    <xdr:ext cx="469744" cy="259045"/>
    <xdr:sp macro="" textlink="">
      <xdr:nvSpPr>
        <xdr:cNvPr id="114" name="【図書館】&#10;一人当たり面積最小値テキスト">
          <a:extLst>
            <a:ext uri="{FF2B5EF4-FFF2-40B4-BE49-F238E27FC236}">
              <a16:creationId xmlns:a16="http://schemas.microsoft.com/office/drawing/2014/main" id="{A0EC2D88-E15D-417F-9514-FDCE590BD51D}"/>
            </a:ext>
          </a:extLst>
        </xdr:cNvPr>
        <xdr:cNvSpPr txBox="1"/>
      </xdr:nvSpPr>
      <xdr:spPr>
        <a:xfrm>
          <a:off x="9258300" y="695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73914</xdr:rowOff>
    </xdr:from>
    <xdr:to>
      <xdr:col>55</xdr:col>
      <xdr:colOff>88900</xdr:colOff>
      <xdr:row>41</xdr:row>
      <xdr:rowOff>73914</xdr:rowOff>
    </xdr:to>
    <xdr:cxnSp macro="">
      <xdr:nvCxnSpPr>
        <xdr:cNvPr id="115" name="直線コネクタ 114">
          <a:extLst>
            <a:ext uri="{FF2B5EF4-FFF2-40B4-BE49-F238E27FC236}">
              <a16:creationId xmlns:a16="http://schemas.microsoft.com/office/drawing/2014/main" id="{167D2618-AB3B-4FF6-930A-1E533EC0224C}"/>
            </a:ext>
          </a:extLst>
        </xdr:cNvPr>
        <xdr:cNvCxnSpPr/>
      </xdr:nvCxnSpPr>
      <xdr:spPr>
        <a:xfrm>
          <a:off x="9154160" y="69471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169181</xdr:rowOff>
    </xdr:from>
    <xdr:ext cx="469744" cy="259045"/>
    <xdr:sp macro="" textlink="">
      <xdr:nvSpPr>
        <xdr:cNvPr id="116" name="【図書館】&#10;一人当たり面積最大値テキスト">
          <a:extLst>
            <a:ext uri="{FF2B5EF4-FFF2-40B4-BE49-F238E27FC236}">
              <a16:creationId xmlns:a16="http://schemas.microsoft.com/office/drawing/2014/main" id="{F78B9FB4-CDEB-4E64-B4D2-D4656849B2BA}"/>
            </a:ext>
          </a:extLst>
        </xdr:cNvPr>
        <xdr:cNvSpPr txBox="1"/>
      </xdr:nvSpPr>
      <xdr:spPr>
        <a:xfrm>
          <a:off x="9258300" y="570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51054</xdr:rowOff>
    </xdr:from>
    <xdr:to>
      <xdr:col>55</xdr:col>
      <xdr:colOff>88900</xdr:colOff>
      <xdr:row>35</xdr:row>
      <xdr:rowOff>51054</xdr:rowOff>
    </xdr:to>
    <xdr:cxnSp macro="">
      <xdr:nvCxnSpPr>
        <xdr:cNvPr id="117" name="直線コネクタ 116">
          <a:extLst>
            <a:ext uri="{FF2B5EF4-FFF2-40B4-BE49-F238E27FC236}">
              <a16:creationId xmlns:a16="http://schemas.microsoft.com/office/drawing/2014/main" id="{71DD26AC-69B0-443E-BEA0-283637BB8E2E}"/>
            </a:ext>
          </a:extLst>
        </xdr:cNvPr>
        <xdr:cNvCxnSpPr/>
      </xdr:nvCxnSpPr>
      <xdr:spPr>
        <a:xfrm>
          <a:off x="9154160" y="5918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114571</xdr:rowOff>
    </xdr:from>
    <xdr:ext cx="469744" cy="259045"/>
    <xdr:sp macro="" textlink="">
      <xdr:nvSpPr>
        <xdr:cNvPr id="118" name="【図書館】&#10;一人当たり面積平均値テキスト">
          <a:extLst>
            <a:ext uri="{FF2B5EF4-FFF2-40B4-BE49-F238E27FC236}">
              <a16:creationId xmlns:a16="http://schemas.microsoft.com/office/drawing/2014/main" id="{0C171637-9D10-44B1-871F-750B83649E3C}"/>
            </a:ext>
          </a:extLst>
        </xdr:cNvPr>
        <xdr:cNvSpPr txBox="1"/>
      </xdr:nvSpPr>
      <xdr:spPr>
        <a:xfrm>
          <a:off x="9258300" y="6484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91694</xdr:rowOff>
    </xdr:from>
    <xdr:to>
      <xdr:col>55</xdr:col>
      <xdr:colOff>50800</xdr:colOff>
      <xdr:row>40</xdr:row>
      <xdr:rowOff>21844</xdr:rowOff>
    </xdr:to>
    <xdr:sp macro="" textlink="">
      <xdr:nvSpPr>
        <xdr:cNvPr id="119" name="フローチャート: 判断 118">
          <a:extLst>
            <a:ext uri="{FF2B5EF4-FFF2-40B4-BE49-F238E27FC236}">
              <a16:creationId xmlns:a16="http://schemas.microsoft.com/office/drawing/2014/main" id="{7BAAB8E7-5D3D-48A7-8156-CC3ABB701E8C}"/>
            </a:ext>
          </a:extLst>
        </xdr:cNvPr>
        <xdr:cNvSpPr/>
      </xdr:nvSpPr>
      <xdr:spPr>
        <a:xfrm>
          <a:off x="9192260" y="66296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82550</xdr:rowOff>
    </xdr:from>
    <xdr:to>
      <xdr:col>50</xdr:col>
      <xdr:colOff>165100</xdr:colOff>
      <xdr:row>40</xdr:row>
      <xdr:rowOff>12700</xdr:rowOff>
    </xdr:to>
    <xdr:sp macro="" textlink="">
      <xdr:nvSpPr>
        <xdr:cNvPr id="120" name="フローチャート: 判断 119">
          <a:extLst>
            <a:ext uri="{FF2B5EF4-FFF2-40B4-BE49-F238E27FC236}">
              <a16:creationId xmlns:a16="http://schemas.microsoft.com/office/drawing/2014/main" id="{07439D65-1474-4BD5-B2EE-D3D1A2ABC45A}"/>
            </a:ext>
          </a:extLst>
        </xdr:cNvPr>
        <xdr:cNvSpPr/>
      </xdr:nvSpPr>
      <xdr:spPr>
        <a:xfrm>
          <a:off x="844550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87122</xdr:rowOff>
    </xdr:from>
    <xdr:to>
      <xdr:col>46</xdr:col>
      <xdr:colOff>38100</xdr:colOff>
      <xdr:row>40</xdr:row>
      <xdr:rowOff>17272</xdr:rowOff>
    </xdr:to>
    <xdr:sp macro="" textlink="">
      <xdr:nvSpPr>
        <xdr:cNvPr id="121" name="フローチャート: 判断 120">
          <a:extLst>
            <a:ext uri="{FF2B5EF4-FFF2-40B4-BE49-F238E27FC236}">
              <a16:creationId xmlns:a16="http://schemas.microsoft.com/office/drawing/2014/main" id="{2D051446-BF68-435C-9E13-8477F443461D}"/>
            </a:ext>
          </a:extLst>
        </xdr:cNvPr>
        <xdr:cNvSpPr/>
      </xdr:nvSpPr>
      <xdr:spPr>
        <a:xfrm>
          <a:off x="7670800" y="66250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77978</xdr:rowOff>
    </xdr:from>
    <xdr:to>
      <xdr:col>41</xdr:col>
      <xdr:colOff>101600</xdr:colOff>
      <xdr:row>40</xdr:row>
      <xdr:rowOff>8128</xdr:rowOff>
    </xdr:to>
    <xdr:sp macro="" textlink="">
      <xdr:nvSpPr>
        <xdr:cNvPr id="122" name="フローチャート: 判断 121">
          <a:extLst>
            <a:ext uri="{FF2B5EF4-FFF2-40B4-BE49-F238E27FC236}">
              <a16:creationId xmlns:a16="http://schemas.microsoft.com/office/drawing/2014/main" id="{0C2997E8-3F88-4608-8C76-767C227E8B01}"/>
            </a:ext>
          </a:extLst>
        </xdr:cNvPr>
        <xdr:cNvSpPr/>
      </xdr:nvSpPr>
      <xdr:spPr>
        <a:xfrm>
          <a:off x="6873240" y="66159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27686</xdr:rowOff>
    </xdr:from>
    <xdr:to>
      <xdr:col>36</xdr:col>
      <xdr:colOff>165100</xdr:colOff>
      <xdr:row>39</xdr:row>
      <xdr:rowOff>129286</xdr:rowOff>
    </xdr:to>
    <xdr:sp macro="" textlink="">
      <xdr:nvSpPr>
        <xdr:cNvPr id="123" name="フローチャート: 判断 122">
          <a:extLst>
            <a:ext uri="{FF2B5EF4-FFF2-40B4-BE49-F238E27FC236}">
              <a16:creationId xmlns:a16="http://schemas.microsoft.com/office/drawing/2014/main" id="{485917FF-BE50-4BC7-B9E4-FCA05111B94C}"/>
            </a:ext>
          </a:extLst>
        </xdr:cNvPr>
        <xdr:cNvSpPr/>
      </xdr:nvSpPr>
      <xdr:spPr>
        <a:xfrm>
          <a:off x="6098540" y="6565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9734CF4-9670-4144-8BF6-61B2879483F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A3998C7-3932-4A24-86F1-0F22237CD7F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B9C2CC4-96F0-45B1-B02E-6E903B05B9B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42A5881-3178-4DBF-9B0E-08280AE27834}"/>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8D273AB-19BA-4987-B5BE-845D8FDA54D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146558</xdr:rowOff>
    </xdr:from>
    <xdr:to>
      <xdr:col>55</xdr:col>
      <xdr:colOff>50800</xdr:colOff>
      <xdr:row>40</xdr:row>
      <xdr:rowOff>76708</xdr:rowOff>
    </xdr:to>
    <xdr:sp macro="" textlink="">
      <xdr:nvSpPr>
        <xdr:cNvPr id="129" name="楕円 128">
          <a:extLst>
            <a:ext uri="{FF2B5EF4-FFF2-40B4-BE49-F238E27FC236}">
              <a16:creationId xmlns:a16="http://schemas.microsoft.com/office/drawing/2014/main" id="{FFE25170-5BF0-4A41-86C8-806755515A39}"/>
            </a:ext>
          </a:extLst>
        </xdr:cNvPr>
        <xdr:cNvSpPr/>
      </xdr:nvSpPr>
      <xdr:spPr>
        <a:xfrm>
          <a:off x="9192260" y="6684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124985</xdr:rowOff>
    </xdr:from>
    <xdr:ext cx="469744" cy="259045"/>
    <xdr:sp macro="" textlink="">
      <xdr:nvSpPr>
        <xdr:cNvPr id="130" name="【図書館】&#10;一人当たり面積該当値テキスト">
          <a:extLst>
            <a:ext uri="{FF2B5EF4-FFF2-40B4-BE49-F238E27FC236}">
              <a16:creationId xmlns:a16="http://schemas.microsoft.com/office/drawing/2014/main" id="{B39BD35B-34FD-4A8C-9724-EC6A4C33B243}"/>
            </a:ext>
          </a:extLst>
        </xdr:cNvPr>
        <xdr:cNvSpPr txBox="1"/>
      </xdr:nvSpPr>
      <xdr:spPr>
        <a:xfrm>
          <a:off x="9258300" y="666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151130</xdr:rowOff>
    </xdr:from>
    <xdr:to>
      <xdr:col>50</xdr:col>
      <xdr:colOff>165100</xdr:colOff>
      <xdr:row>40</xdr:row>
      <xdr:rowOff>81280</xdr:rowOff>
    </xdr:to>
    <xdr:sp macro="" textlink="">
      <xdr:nvSpPr>
        <xdr:cNvPr id="131" name="楕円 130">
          <a:extLst>
            <a:ext uri="{FF2B5EF4-FFF2-40B4-BE49-F238E27FC236}">
              <a16:creationId xmlns:a16="http://schemas.microsoft.com/office/drawing/2014/main" id="{9A20C784-7128-4B6E-B7C9-324DEE91EA31}"/>
            </a:ext>
          </a:extLst>
        </xdr:cNvPr>
        <xdr:cNvSpPr/>
      </xdr:nvSpPr>
      <xdr:spPr>
        <a:xfrm>
          <a:off x="844550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25908</xdr:rowOff>
    </xdr:from>
    <xdr:to>
      <xdr:col>55</xdr:col>
      <xdr:colOff>0</xdr:colOff>
      <xdr:row>40</xdr:row>
      <xdr:rowOff>30480</xdr:rowOff>
    </xdr:to>
    <xdr:cxnSp macro="">
      <xdr:nvCxnSpPr>
        <xdr:cNvPr id="132" name="直線コネクタ 131">
          <a:extLst>
            <a:ext uri="{FF2B5EF4-FFF2-40B4-BE49-F238E27FC236}">
              <a16:creationId xmlns:a16="http://schemas.microsoft.com/office/drawing/2014/main" id="{C4355A10-3D24-4F24-B967-6FC756118E69}"/>
            </a:ext>
          </a:extLst>
        </xdr:cNvPr>
        <xdr:cNvCxnSpPr/>
      </xdr:nvCxnSpPr>
      <xdr:spPr>
        <a:xfrm flipV="1">
          <a:off x="8496300" y="6731508"/>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33" name="楕円 132">
          <a:extLst>
            <a:ext uri="{FF2B5EF4-FFF2-40B4-BE49-F238E27FC236}">
              <a16:creationId xmlns:a16="http://schemas.microsoft.com/office/drawing/2014/main" id="{41AD68F6-2300-4220-A4B8-98D776E6A500}"/>
            </a:ext>
          </a:extLst>
        </xdr:cNvPr>
        <xdr:cNvSpPr/>
      </xdr:nvSpPr>
      <xdr:spPr>
        <a:xfrm>
          <a:off x="7670800" y="6689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30480</xdr:rowOff>
    </xdr:from>
    <xdr:to>
      <xdr:col>50</xdr:col>
      <xdr:colOff>114300</xdr:colOff>
      <xdr:row>40</xdr:row>
      <xdr:rowOff>30480</xdr:rowOff>
    </xdr:to>
    <xdr:cxnSp macro="">
      <xdr:nvCxnSpPr>
        <xdr:cNvPr id="134" name="直線コネクタ 133">
          <a:extLst>
            <a:ext uri="{FF2B5EF4-FFF2-40B4-BE49-F238E27FC236}">
              <a16:creationId xmlns:a16="http://schemas.microsoft.com/office/drawing/2014/main" id="{969D65AF-EA82-4D47-B98A-881CC2C59A9F}"/>
            </a:ext>
          </a:extLst>
        </xdr:cNvPr>
        <xdr:cNvCxnSpPr/>
      </xdr:nvCxnSpPr>
      <xdr:spPr>
        <a:xfrm>
          <a:off x="7713980" y="67360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155702</xdr:rowOff>
    </xdr:from>
    <xdr:to>
      <xdr:col>41</xdr:col>
      <xdr:colOff>101600</xdr:colOff>
      <xdr:row>40</xdr:row>
      <xdr:rowOff>85852</xdr:rowOff>
    </xdr:to>
    <xdr:sp macro="" textlink="">
      <xdr:nvSpPr>
        <xdr:cNvPr id="135" name="楕円 134">
          <a:extLst>
            <a:ext uri="{FF2B5EF4-FFF2-40B4-BE49-F238E27FC236}">
              <a16:creationId xmlns:a16="http://schemas.microsoft.com/office/drawing/2014/main" id="{8AEAC156-9181-4628-B714-DE69E482E49D}"/>
            </a:ext>
          </a:extLst>
        </xdr:cNvPr>
        <xdr:cNvSpPr/>
      </xdr:nvSpPr>
      <xdr:spPr>
        <a:xfrm>
          <a:off x="6873240" y="66936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30480</xdr:rowOff>
    </xdr:from>
    <xdr:to>
      <xdr:col>45</xdr:col>
      <xdr:colOff>177800</xdr:colOff>
      <xdr:row>40</xdr:row>
      <xdr:rowOff>35052</xdr:rowOff>
    </xdr:to>
    <xdr:cxnSp macro="">
      <xdr:nvCxnSpPr>
        <xdr:cNvPr id="136" name="直線コネクタ 135">
          <a:extLst>
            <a:ext uri="{FF2B5EF4-FFF2-40B4-BE49-F238E27FC236}">
              <a16:creationId xmlns:a16="http://schemas.microsoft.com/office/drawing/2014/main" id="{9C08D3DE-4AB2-4049-9DD8-74DF56A042A2}"/>
            </a:ext>
          </a:extLst>
        </xdr:cNvPr>
        <xdr:cNvCxnSpPr/>
      </xdr:nvCxnSpPr>
      <xdr:spPr>
        <a:xfrm flipV="1">
          <a:off x="6924040" y="6736080"/>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155702</xdr:rowOff>
    </xdr:from>
    <xdr:to>
      <xdr:col>36</xdr:col>
      <xdr:colOff>165100</xdr:colOff>
      <xdr:row>40</xdr:row>
      <xdr:rowOff>85852</xdr:rowOff>
    </xdr:to>
    <xdr:sp macro="" textlink="">
      <xdr:nvSpPr>
        <xdr:cNvPr id="137" name="楕円 136">
          <a:extLst>
            <a:ext uri="{FF2B5EF4-FFF2-40B4-BE49-F238E27FC236}">
              <a16:creationId xmlns:a16="http://schemas.microsoft.com/office/drawing/2014/main" id="{A9DF32DF-86BC-4C3B-A40B-FED6EC5AFFD4}"/>
            </a:ext>
          </a:extLst>
        </xdr:cNvPr>
        <xdr:cNvSpPr/>
      </xdr:nvSpPr>
      <xdr:spPr>
        <a:xfrm>
          <a:off x="6098540" y="66936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35052</xdr:rowOff>
    </xdr:from>
    <xdr:to>
      <xdr:col>41</xdr:col>
      <xdr:colOff>50800</xdr:colOff>
      <xdr:row>40</xdr:row>
      <xdr:rowOff>35052</xdr:rowOff>
    </xdr:to>
    <xdr:cxnSp macro="">
      <xdr:nvCxnSpPr>
        <xdr:cNvPr id="138" name="直線コネクタ 137">
          <a:extLst>
            <a:ext uri="{FF2B5EF4-FFF2-40B4-BE49-F238E27FC236}">
              <a16:creationId xmlns:a16="http://schemas.microsoft.com/office/drawing/2014/main" id="{27C00EB2-07E2-4F7A-949B-9C1BDFA21593}"/>
            </a:ext>
          </a:extLst>
        </xdr:cNvPr>
        <xdr:cNvCxnSpPr/>
      </xdr:nvCxnSpPr>
      <xdr:spPr>
        <a:xfrm>
          <a:off x="6149340" y="674065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29227</xdr:rowOff>
    </xdr:from>
    <xdr:ext cx="469744" cy="259045"/>
    <xdr:sp macro="" textlink="">
      <xdr:nvSpPr>
        <xdr:cNvPr id="139" name="n_1aveValue【図書館】&#10;一人当たり面積">
          <a:extLst>
            <a:ext uri="{FF2B5EF4-FFF2-40B4-BE49-F238E27FC236}">
              <a16:creationId xmlns:a16="http://schemas.microsoft.com/office/drawing/2014/main" id="{BE50F046-C891-41AC-B27E-18ECD6068944}"/>
            </a:ext>
          </a:extLst>
        </xdr:cNvPr>
        <xdr:cNvSpPr txBox="1"/>
      </xdr:nvSpPr>
      <xdr:spPr>
        <a:xfrm>
          <a:off x="8271587" y="63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33799</xdr:rowOff>
    </xdr:from>
    <xdr:ext cx="469744" cy="259045"/>
    <xdr:sp macro="" textlink="">
      <xdr:nvSpPr>
        <xdr:cNvPr id="140" name="n_2aveValue【図書館】&#10;一人当たり面積">
          <a:extLst>
            <a:ext uri="{FF2B5EF4-FFF2-40B4-BE49-F238E27FC236}">
              <a16:creationId xmlns:a16="http://schemas.microsoft.com/office/drawing/2014/main" id="{23487585-1464-485F-AD7E-31EB98EF4F30}"/>
            </a:ext>
          </a:extLst>
        </xdr:cNvPr>
        <xdr:cNvSpPr txBox="1"/>
      </xdr:nvSpPr>
      <xdr:spPr>
        <a:xfrm>
          <a:off x="7509587" y="6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24655</xdr:rowOff>
    </xdr:from>
    <xdr:ext cx="469744" cy="259045"/>
    <xdr:sp macro="" textlink="">
      <xdr:nvSpPr>
        <xdr:cNvPr id="141" name="n_3aveValue【図書館】&#10;一人当たり面積">
          <a:extLst>
            <a:ext uri="{FF2B5EF4-FFF2-40B4-BE49-F238E27FC236}">
              <a16:creationId xmlns:a16="http://schemas.microsoft.com/office/drawing/2014/main" id="{686BDD9A-A39C-4A9E-B6FF-24BA0FECD58C}"/>
            </a:ext>
          </a:extLst>
        </xdr:cNvPr>
        <xdr:cNvSpPr txBox="1"/>
      </xdr:nvSpPr>
      <xdr:spPr>
        <a:xfrm>
          <a:off x="6712027" y="639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145813</xdr:rowOff>
    </xdr:from>
    <xdr:ext cx="469744" cy="259045"/>
    <xdr:sp macro="" textlink="">
      <xdr:nvSpPr>
        <xdr:cNvPr id="142" name="n_4aveValue【図書館】&#10;一人当たり面積">
          <a:extLst>
            <a:ext uri="{FF2B5EF4-FFF2-40B4-BE49-F238E27FC236}">
              <a16:creationId xmlns:a16="http://schemas.microsoft.com/office/drawing/2014/main" id="{24EF76C3-E02E-44F7-BD1A-7103E6020643}"/>
            </a:ext>
          </a:extLst>
        </xdr:cNvPr>
        <xdr:cNvSpPr txBox="1"/>
      </xdr:nvSpPr>
      <xdr:spPr>
        <a:xfrm>
          <a:off x="5937327"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72407</xdr:rowOff>
    </xdr:from>
    <xdr:ext cx="469744" cy="259045"/>
    <xdr:sp macro="" textlink="">
      <xdr:nvSpPr>
        <xdr:cNvPr id="143" name="n_1mainValue【図書館】&#10;一人当たり面積">
          <a:extLst>
            <a:ext uri="{FF2B5EF4-FFF2-40B4-BE49-F238E27FC236}">
              <a16:creationId xmlns:a16="http://schemas.microsoft.com/office/drawing/2014/main" id="{CE3B87B2-1EF5-4E5B-8FB1-5D2AA5923DD2}"/>
            </a:ext>
          </a:extLst>
        </xdr:cNvPr>
        <xdr:cNvSpPr txBox="1"/>
      </xdr:nvSpPr>
      <xdr:spPr>
        <a:xfrm>
          <a:off x="827158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72407</xdr:rowOff>
    </xdr:from>
    <xdr:ext cx="469744" cy="259045"/>
    <xdr:sp macro="" textlink="">
      <xdr:nvSpPr>
        <xdr:cNvPr id="144" name="n_2mainValue【図書館】&#10;一人当たり面積">
          <a:extLst>
            <a:ext uri="{FF2B5EF4-FFF2-40B4-BE49-F238E27FC236}">
              <a16:creationId xmlns:a16="http://schemas.microsoft.com/office/drawing/2014/main" id="{B752F86E-691E-4E0F-B9DA-317B6174FBE9}"/>
            </a:ext>
          </a:extLst>
        </xdr:cNvPr>
        <xdr:cNvSpPr txBox="1"/>
      </xdr:nvSpPr>
      <xdr:spPr>
        <a:xfrm>
          <a:off x="750958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76979</xdr:rowOff>
    </xdr:from>
    <xdr:ext cx="469744" cy="259045"/>
    <xdr:sp macro="" textlink="">
      <xdr:nvSpPr>
        <xdr:cNvPr id="145" name="n_3mainValue【図書館】&#10;一人当たり面積">
          <a:extLst>
            <a:ext uri="{FF2B5EF4-FFF2-40B4-BE49-F238E27FC236}">
              <a16:creationId xmlns:a16="http://schemas.microsoft.com/office/drawing/2014/main" id="{4D0190A5-06AB-4580-BA39-83BAE8F38878}"/>
            </a:ext>
          </a:extLst>
        </xdr:cNvPr>
        <xdr:cNvSpPr txBox="1"/>
      </xdr:nvSpPr>
      <xdr:spPr>
        <a:xfrm>
          <a:off x="6712027" y="6782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76979</xdr:rowOff>
    </xdr:from>
    <xdr:ext cx="469744" cy="259045"/>
    <xdr:sp macro="" textlink="">
      <xdr:nvSpPr>
        <xdr:cNvPr id="146" name="n_4mainValue【図書館】&#10;一人当たり面積">
          <a:extLst>
            <a:ext uri="{FF2B5EF4-FFF2-40B4-BE49-F238E27FC236}">
              <a16:creationId xmlns:a16="http://schemas.microsoft.com/office/drawing/2014/main" id="{0E0682B8-3AFD-411B-9DDE-1467EB39C9FE}"/>
            </a:ext>
          </a:extLst>
        </xdr:cNvPr>
        <xdr:cNvSpPr txBox="1"/>
      </xdr:nvSpPr>
      <xdr:spPr>
        <a:xfrm>
          <a:off x="5937327" y="6782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C19E627-C1FF-4BE2-9502-00979541038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DB428BA8-D463-4640-BE7B-E69311A7406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7A891D66-AD29-4DB3-9C20-CE57274B215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1C0E493-54B4-4BB9-90CB-CD5DD724A43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7E90CDD1-2DFF-4582-A206-0EFDE881C1BE}"/>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9424AEEB-2146-4E62-A31C-80D3EBC99B2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FE3D1D65-ECE3-4DB0-8774-B77F05A665DE}"/>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27C86D09-4C07-40C3-8192-22B499ACCCA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2D30C0C-5D74-457B-A256-F3B0FEC9956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4A91D50-7427-4AFD-A112-4F171C1122E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CAFF0694-A489-4004-A214-87CBE7AADBCF}"/>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93E63C6F-5E24-4709-804B-E3CE72A1348E}"/>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ABA144FD-7FA6-4A86-8851-C0DFD6CE6649}"/>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C0183EF0-097C-4EB8-A5E4-E403CE5AE475}"/>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F0E596F3-E69E-4593-9F2D-538485C31598}"/>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21E91AA4-B1AD-491E-B92F-3F02405433B1}"/>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B32B60EB-013F-4813-8307-ADEC87D0E74D}"/>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D2F79680-ED02-4088-A3E0-B2EB960BF4AC}"/>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EAF5DA65-2A62-46FF-9EA0-6E7AEDDB140E}"/>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678B5BB-49F9-449B-A896-A9CB5A78AC5C}"/>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EB68ED2F-953C-4CD9-9320-503CB9456037}"/>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9D9A373D-F005-4EF7-B632-09C11FA1E53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6CD8EE43-6FEB-481E-8238-5AAC06039E06}"/>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4B8DA2CE-02E6-4BA0-9E77-D1566FE3D53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AE9BF075-96AF-4DF2-989E-DCF6DED034D1}"/>
            </a:ext>
          </a:extLst>
        </xdr:cNvPr>
        <xdr:cNvCxnSpPr/>
      </xdr:nvCxnSpPr>
      <xdr:spPr>
        <a:xfrm flipV="1">
          <a:off x="4086225" y="931164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C0FC7C8F-FAE5-48C5-B5CA-399462E5824E}"/>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EFBE4CE0-E9CB-4FAC-9FFF-7F76EB9F6F5A}"/>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3B5AE178-C324-4101-8F4C-16146286B8C4}"/>
            </a:ext>
          </a:extLst>
        </xdr:cNvPr>
        <xdr:cNvSpPr txBox="1"/>
      </xdr:nvSpPr>
      <xdr:spPr>
        <a:xfrm>
          <a:off x="4124960" y="909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5" name="直線コネクタ 174">
          <a:extLst>
            <a:ext uri="{FF2B5EF4-FFF2-40B4-BE49-F238E27FC236}">
              <a16:creationId xmlns:a16="http://schemas.microsoft.com/office/drawing/2014/main" id="{64C386C7-6DF0-45B1-A162-A5B0B7D94F87}"/>
            </a:ext>
          </a:extLst>
        </xdr:cNvPr>
        <xdr:cNvCxnSpPr/>
      </xdr:nvCxnSpPr>
      <xdr:spPr>
        <a:xfrm>
          <a:off x="402082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819E30D5-32C7-49BB-AB61-3E762509A087}"/>
            </a:ext>
          </a:extLst>
        </xdr:cNvPr>
        <xdr:cNvSpPr txBox="1"/>
      </xdr:nvSpPr>
      <xdr:spPr>
        <a:xfrm>
          <a:off x="4124960" y="1011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a:extLst>
            <a:ext uri="{FF2B5EF4-FFF2-40B4-BE49-F238E27FC236}">
              <a16:creationId xmlns:a16="http://schemas.microsoft.com/office/drawing/2014/main" id="{4406A291-E0C1-48D0-810F-EC041AACC82B}"/>
            </a:ext>
          </a:extLst>
        </xdr:cNvPr>
        <xdr:cNvSpPr/>
      </xdr:nvSpPr>
      <xdr:spPr>
        <a:xfrm>
          <a:off x="403606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73025</xdr:rowOff>
    </xdr:from>
    <xdr:to>
      <xdr:col>20</xdr:col>
      <xdr:colOff>38100</xdr:colOff>
      <xdr:row>61</xdr:row>
      <xdr:rowOff>3175</xdr:rowOff>
    </xdr:to>
    <xdr:sp macro="" textlink="">
      <xdr:nvSpPr>
        <xdr:cNvPr id="178" name="フローチャート: 判断 177">
          <a:extLst>
            <a:ext uri="{FF2B5EF4-FFF2-40B4-BE49-F238E27FC236}">
              <a16:creationId xmlns:a16="http://schemas.microsoft.com/office/drawing/2014/main" id="{40AFBF82-705B-48E9-B956-A304F7563667}"/>
            </a:ext>
          </a:extLst>
        </xdr:cNvPr>
        <xdr:cNvSpPr/>
      </xdr:nvSpPr>
      <xdr:spPr>
        <a:xfrm>
          <a:off x="3312160" y="10131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9" name="フローチャート: 判断 178">
          <a:extLst>
            <a:ext uri="{FF2B5EF4-FFF2-40B4-BE49-F238E27FC236}">
              <a16:creationId xmlns:a16="http://schemas.microsoft.com/office/drawing/2014/main" id="{1D7ECEBF-2BD9-4379-BB84-5D4434FC0C31}"/>
            </a:ext>
          </a:extLst>
        </xdr:cNvPr>
        <xdr:cNvSpPr/>
      </xdr:nvSpPr>
      <xdr:spPr>
        <a:xfrm>
          <a:off x="25146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6350</xdr:rowOff>
    </xdr:from>
    <xdr:to>
      <xdr:col>10</xdr:col>
      <xdr:colOff>165100</xdr:colOff>
      <xdr:row>60</xdr:row>
      <xdr:rowOff>107950</xdr:rowOff>
    </xdr:to>
    <xdr:sp macro="" textlink="">
      <xdr:nvSpPr>
        <xdr:cNvPr id="180" name="フローチャート: 判断 179">
          <a:extLst>
            <a:ext uri="{FF2B5EF4-FFF2-40B4-BE49-F238E27FC236}">
              <a16:creationId xmlns:a16="http://schemas.microsoft.com/office/drawing/2014/main" id="{6B7DA2CE-9327-4A41-A46D-C71C60E4A2B1}"/>
            </a:ext>
          </a:extLst>
        </xdr:cNvPr>
        <xdr:cNvSpPr/>
      </xdr:nvSpPr>
      <xdr:spPr>
        <a:xfrm>
          <a:off x="17399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xdr:rowOff>
    </xdr:from>
    <xdr:to>
      <xdr:col>6</xdr:col>
      <xdr:colOff>38100</xdr:colOff>
      <xdr:row>60</xdr:row>
      <xdr:rowOff>113665</xdr:rowOff>
    </xdr:to>
    <xdr:sp macro="" textlink="">
      <xdr:nvSpPr>
        <xdr:cNvPr id="181" name="フローチャート: 判断 180">
          <a:extLst>
            <a:ext uri="{FF2B5EF4-FFF2-40B4-BE49-F238E27FC236}">
              <a16:creationId xmlns:a16="http://schemas.microsoft.com/office/drawing/2014/main" id="{2040FDDC-2E02-48EF-828E-5C3EACDC48F4}"/>
            </a:ext>
          </a:extLst>
        </xdr:cNvPr>
        <xdr:cNvSpPr/>
      </xdr:nvSpPr>
      <xdr:spPr>
        <a:xfrm>
          <a:off x="965200" y="100704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E27A30B-1F1B-4DD2-BC78-F6E7C1A15CE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8622532-5AB4-4B48-A7E6-BE345B37D3E6}"/>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6C01391-BFD6-4835-8525-64CC726AAD2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9B0B0A0-AB68-4B99-8218-E2B594F5B92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2DC8787-3287-4792-A4FE-943C866F76F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55880</xdr:rowOff>
    </xdr:from>
    <xdr:to>
      <xdr:col>24</xdr:col>
      <xdr:colOff>114300</xdr:colOff>
      <xdr:row>58</xdr:row>
      <xdr:rowOff>157480</xdr:rowOff>
    </xdr:to>
    <xdr:sp macro="" textlink="">
      <xdr:nvSpPr>
        <xdr:cNvPr id="187" name="楕円 186">
          <a:extLst>
            <a:ext uri="{FF2B5EF4-FFF2-40B4-BE49-F238E27FC236}">
              <a16:creationId xmlns:a16="http://schemas.microsoft.com/office/drawing/2014/main" id="{A3CE401B-60C4-4965-8DBE-09C6D99CBBEA}"/>
            </a:ext>
          </a:extLst>
        </xdr:cNvPr>
        <xdr:cNvSpPr/>
      </xdr:nvSpPr>
      <xdr:spPr>
        <a:xfrm>
          <a:off x="403606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78757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5E503C50-33A3-4DED-8B17-3A3AAB05ADD2}"/>
            </a:ext>
          </a:extLst>
        </xdr:cNvPr>
        <xdr:cNvSpPr txBox="1"/>
      </xdr:nvSpPr>
      <xdr:spPr>
        <a:xfrm>
          <a:off x="4124960"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69215</xdr:rowOff>
    </xdr:from>
    <xdr:to>
      <xdr:col>20</xdr:col>
      <xdr:colOff>38100</xdr:colOff>
      <xdr:row>58</xdr:row>
      <xdr:rowOff>170815</xdr:rowOff>
    </xdr:to>
    <xdr:sp macro="" textlink="">
      <xdr:nvSpPr>
        <xdr:cNvPr id="189" name="楕円 188">
          <a:extLst>
            <a:ext uri="{FF2B5EF4-FFF2-40B4-BE49-F238E27FC236}">
              <a16:creationId xmlns:a16="http://schemas.microsoft.com/office/drawing/2014/main" id="{3E024955-10A7-4D94-BFE0-1BC366348019}"/>
            </a:ext>
          </a:extLst>
        </xdr:cNvPr>
        <xdr:cNvSpPr/>
      </xdr:nvSpPr>
      <xdr:spPr>
        <a:xfrm>
          <a:off x="3312160" y="97923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106680</xdr:rowOff>
    </xdr:from>
    <xdr:to>
      <xdr:col>24</xdr:col>
      <xdr:colOff>63500</xdr:colOff>
      <xdr:row>58</xdr:row>
      <xdr:rowOff>120015</xdr:rowOff>
    </xdr:to>
    <xdr:cxnSp macro="">
      <xdr:nvCxnSpPr>
        <xdr:cNvPr id="190" name="直線コネクタ 189">
          <a:extLst>
            <a:ext uri="{FF2B5EF4-FFF2-40B4-BE49-F238E27FC236}">
              <a16:creationId xmlns:a16="http://schemas.microsoft.com/office/drawing/2014/main" id="{43EB938D-E2D1-402E-AD52-CAB59B6F36FB}"/>
            </a:ext>
          </a:extLst>
        </xdr:cNvPr>
        <xdr:cNvCxnSpPr/>
      </xdr:nvCxnSpPr>
      <xdr:spPr>
        <a:xfrm flipV="1">
          <a:off x="3355340" y="9829800"/>
          <a:ext cx="7315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34925</xdr:rowOff>
    </xdr:from>
    <xdr:to>
      <xdr:col>15</xdr:col>
      <xdr:colOff>101600</xdr:colOff>
      <xdr:row>58</xdr:row>
      <xdr:rowOff>136525</xdr:rowOff>
    </xdr:to>
    <xdr:sp macro="" textlink="">
      <xdr:nvSpPr>
        <xdr:cNvPr id="191" name="楕円 190">
          <a:extLst>
            <a:ext uri="{FF2B5EF4-FFF2-40B4-BE49-F238E27FC236}">
              <a16:creationId xmlns:a16="http://schemas.microsoft.com/office/drawing/2014/main" id="{981DAD4C-DB35-4C61-9A64-C3430193BB4D}"/>
            </a:ext>
          </a:extLst>
        </xdr:cNvPr>
        <xdr:cNvSpPr/>
      </xdr:nvSpPr>
      <xdr:spPr>
        <a:xfrm>
          <a:off x="2514600" y="97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85725</xdr:rowOff>
    </xdr:from>
    <xdr:to>
      <xdr:col>19</xdr:col>
      <xdr:colOff>177800</xdr:colOff>
      <xdr:row>58</xdr:row>
      <xdr:rowOff>120015</xdr:rowOff>
    </xdr:to>
    <xdr:cxnSp macro="">
      <xdr:nvCxnSpPr>
        <xdr:cNvPr id="192" name="直線コネクタ 191">
          <a:extLst>
            <a:ext uri="{FF2B5EF4-FFF2-40B4-BE49-F238E27FC236}">
              <a16:creationId xmlns:a16="http://schemas.microsoft.com/office/drawing/2014/main" id="{466F59C8-EA1F-4CD4-9651-0561AB521863}"/>
            </a:ext>
          </a:extLst>
        </xdr:cNvPr>
        <xdr:cNvCxnSpPr/>
      </xdr:nvCxnSpPr>
      <xdr:spPr>
        <a:xfrm>
          <a:off x="2565400" y="980884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2540</xdr:rowOff>
    </xdr:from>
    <xdr:to>
      <xdr:col>10</xdr:col>
      <xdr:colOff>165100</xdr:colOff>
      <xdr:row>58</xdr:row>
      <xdr:rowOff>104140</xdr:rowOff>
    </xdr:to>
    <xdr:sp macro="" textlink="">
      <xdr:nvSpPr>
        <xdr:cNvPr id="193" name="楕円 192">
          <a:extLst>
            <a:ext uri="{FF2B5EF4-FFF2-40B4-BE49-F238E27FC236}">
              <a16:creationId xmlns:a16="http://schemas.microsoft.com/office/drawing/2014/main" id="{350064AE-1175-448F-B351-173C147043FF}"/>
            </a:ext>
          </a:extLst>
        </xdr:cNvPr>
        <xdr:cNvSpPr/>
      </xdr:nvSpPr>
      <xdr:spPr>
        <a:xfrm>
          <a:off x="1739900" y="972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53340</xdr:rowOff>
    </xdr:from>
    <xdr:to>
      <xdr:col>15</xdr:col>
      <xdr:colOff>50800</xdr:colOff>
      <xdr:row>58</xdr:row>
      <xdr:rowOff>85725</xdr:rowOff>
    </xdr:to>
    <xdr:cxnSp macro="">
      <xdr:nvCxnSpPr>
        <xdr:cNvPr id="194" name="直線コネクタ 193">
          <a:extLst>
            <a:ext uri="{FF2B5EF4-FFF2-40B4-BE49-F238E27FC236}">
              <a16:creationId xmlns:a16="http://schemas.microsoft.com/office/drawing/2014/main" id="{001421DF-BB70-4E26-9B15-EC0A5D1A8337}"/>
            </a:ext>
          </a:extLst>
        </xdr:cNvPr>
        <xdr:cNvCxnSpPr/>
      </xdr:nvCxnSpPr>
      <xdr:spPr>
        <a:xfrm>
          <a:off x="1790700" y="977646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147320</xdr:rowOff>
    </xdr:from>
    <xdr:to>
      <xdr:col>6</xdr:col>
      <xdr:colOff>38100</xdr:colOff>
      <xdr:row>58</xdr:row>
      <xdr:rowOff>77470</xdr:rowOff>
    </xdr:to>
    <xdr:sp macro="" textlink="">
      <xdr:nvSpPr>
        <xdr:cNvPr id="195" name="楕円 194">
          <a:extLst>
            <a:ext uri="{FF2B5EF4-FFF2-40B4-BE49-F238E27FC236}">
              <a16:creationId xmlns:a16="http://schemas.microsoft.com/office/drawing/2014/main" id="{B9413C70-1233-4AC8-B877-69BDC1F621C1}"/>
            </a:ext>
          </a:extLst>
        </xdr:cNvPr>
        <xdr:cNvSpPr/>
      </xdr:nvSpPr>
      <xdr:spPr>
        <a:xfrm>
          <a:off x="965200" y="9702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26670</xdr:rowOff>
    </xdr:from>
    <xdr:to>
      <xdr:col>10</xdr:col>
      <xdr:colOff>114300</xdr:colOff>
      <xdr:row>58</xdr:row>
      <xdr:rowOff>53340</xdr:rowOff>
    </xdr:to>
    <xdr:cxnSp macro="">
      <xdr:nvCxnSpPr>
        <xdr:cNvPr id="196" name="直線コネクタ 195">
          <a:extLst>
            <a:ext uri="{FF2B5EF4-FFF2-40B4-BE49-F238E27FC236}">
              <a16:creationId xmlns:a16="http://schemas.microsoft.com/office/drawing/2014/main" id="{02C80605-E4A2-4A26-8E3F-D838A41C92CE}"/>
            </a:ext>
          </a:extLst>
        </xdr:cNvPr>
        <xdr:cNvCxnSpPr/>
      </xdr:nvCxnSpPr>
      <xdr:spPr>
        <a:xfrm>
          <a:off x="1008380" y="974979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165752</xdr:rowOff>
    </xdr:from>
    <xdr:ext cx="405111" cy="259045"/>
    <xdr:sp macro="" textlink="">
      <xdr:nvSpPr>
        <xdr:cNvPr id="197" name="n_1aveValue【体育館・プール】&#10;有形固定資産減価償却率">
          <a:extLst>
            <a:ext uri="{FF2B5EF4-FFF2-40B4-BE49-F238E27FC236}">
              <a16:creationId xmlns:a16="http://schemas.microsoft.com/office/drawing/2014/main" id="{6CE5B039-94BE-40C9-A9B7-9966EE7B8DC1}"/>
            </a:ext>
          </a:extLst>
        </xdr:cNvPr>
        <xdr:cNvSpPr txBox="1"/>
      </xdr:nvSpPr>
      <xdr:spPr>
        <a:xfrm>
          <a:off x="3170564" y="10224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98" name="n_2aveValue【体育館・プール】&#10;有形固定資産減価償却率">
          <a:extLst>
            <a:ext uri="{FF2B5EF4-FFF2-40B4-BE49-F238E27FC236}">
              <a16:creationId xmlns:a16="http://schemas.microsoft.com/office/drawing/2014/main" id="{AF398132-85CC-46B0-8AAD-A3128F37603E}"/>
            </a:ext>
          </a:extLst>
        </xdr:cNvPr>
        <xdr:cNvSpPr txBox="1"/>
      </xdr:nvSpPr>
      <xdr:spPr>
        <a:xfrm>
          <a:off x="23857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99077</xdr:rowOff>
    </xdr:from>
    <xdr:ext cx="405111" cy="259045"/>
    <xdr:sp macro="" textlink="">
      <xdr:nvSpPr>
        <xdr:cNvPr id="199" name="n_3aveValue【体育館・プール】&#10;有形固定資産減価償却率">
          <a:extLst>
            <a:ext uri="{FF2B5EF4-FFF2-40B4-BE49-F238E27FC236}">
              <a16:creationId xmlns:a16="http://schemas.microsoft.com/office/drawing/2014/main" id="{00BAC19B-8147-441E-AE99-C131B93475D1}"/>
            </a:ext>
          </a:extLst>
        </xdr:cNvPr>
        <xdr:cNvSpPr txBox="1"/>
      </xdr:nvSpPr>
      <xdr:spPr>
        <a:xfrm>
          <a:off x="161100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104792</xdr:rowOff>
    </xdr:from>
    <xdr:ext cx="405111" cy="259045"/>
    <xdr:sp macro="" textlink="">
      <xdr:nvSpPr>
        <xdr:cNvPr id="200" name="n_4aveValue【体育館・プール】&#10;有形固定資産減価償却率">
          <a:extLst>
            <a:ext uri="{FF2B5EF4-FFF2-40B4-BE49-F238E27FC236}">
              <a16:creationId xmlns:a16="http://schemas.microsoft.com/office/drawing/2014/main" id="{2C84F452-55A9-4DE4-9477-B267B932DF1A}"/>
            </a:ext>
          </a:extLst>
        </xdr:cNvPr>
        <xdr:cNvSpPr txBox="1"/>
      </xdr:nvSpPr>
      <xdr:spPr>
        <a:xfrm>
          <a:off x="836304" y="1016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15892</xdr:rowOff>
    </xdr:from>
    <xdr:ext cx="405111" cy="259045"/>
    <xdr:sp macro="" textlink="">
      <xdr:nvSpPr>
        <xdr:cNvPr id="201" name="n_1mainValue【体育館・プール】&#10;有形固定資産減価償却率">
          <a:extLst>
            <a:ext uri="{FF2B5EF4-FFF2-40B4-BE49-F238E27FC236}">
              <a16:creationId xmlns:a16="http://schemas.microsoft.com/office/drawing/2014/main" id="{871F627A-CBFA-4359-AD5A-EC7259FFAE7B}"/>
            </a:ext>
          </a:extLst>
        </xdr:cNvPr>
        <xdr:cNvSpPr txBox="1"/>
      </xdr:nvSpPr>
      <xdr:spPr>
        <a:xfrm>
          <a:off x="3170564" y="957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153052</xdr:rowOff>
    </xdr:from>
    <xdr:ext cx="405111" cy="259045"/>
    <xdr:sp macro="" textlink="">
      <xdr:nvSpPr>
        <xdr:cNvPr id="202" name="n_2mainValue【体育館・プール】&#10;有形固定資産減価償却率">
          <a:extLst>
            <a:ext uri="{FF2B5EF4-FFF2-40B4-BE49-F238E27FC236}">
              <a16:creationId xmlns:a16="http://schemas.microsoft.com/office/drawing/2014/main" id="{7681C304-E868-4B32-A3B1-790CCFD2CF99}"/>
            </a:ext>
          </a:extLst>
        </xdr:cNvPr>
        <xdr:cNvSpPr txBox="1"/>
      </xdr:nvSpPr>
      <xdr:spPr>
        <a:xfrm>
          <a:off x="2385704" y="954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120667</xdr:rowOff>
    </xdr:from>
    <xdr:ext cx="405111" cy="259045"/>
    <xdr:sp macro="" textlink="">
      <xdr:nvSpPr>
        <xdr:cNvPr id="203" name="n_3mainValue【体育館・プール】&#10;有形固定資産減価償却率">
          <a:extLst>
            <a:ext uri="{FF2B5EF4-FFF2-40B4-BE49-F238E27FC236}">
              <a16:creationId xmlns:a16="http://schemas.microsoft.com/office/drawing/2014/main" id="{15963858-DF66-4701-9BD7-598D860D3282}"/>
            </a:ext>
          </a:extLst>
        </xdr:cNvPr>
        <xdr:cNvSpPr txBox="1"/>
      </xdr:nvSpPr>
      <xdr:spPr>
        <a:xfrm>
          <a:off x="1611004" y="950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93997</xdr:rowOff>
    </xdr:from>
    <xdr:ext cx="405111" cy="259045"/>
    <xdr:sp macro="" textlink="">
      <xdr:nvSpPr>
        <xdr:cNvPr id="204" name="n_4mainValue【体育館・プール】&#10;有形固定資産減価償却率">
          <a:extLst>
            <a:ext uri="{FF2B5EF4-FFF2-40B4-BE49-F238E27FC236}">
              <a16:creationId xmlns:a16="http://schemas.microsoft.com/office/drawing/2014/main" id="{4E50A925-11E7-4AEB-B192-A48187E07F61}"/>
            </a:ext>
          </a:extLst>
        </xdr:cNvPr>
        <xdr:cNvSpPr txBox="1"/>
      </xdr:nvSpPr>
      <xdr:spPr>
        <a:xfrm>
          <a:off x="836304" y="948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1A8CF57E-48F9-42D4-B1F0-78B4F9CF826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8E7BC300-CF51-4B06-A89D-CC17D4143E9B}"/>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92BA074-9E86-408E-9FD3-1A35CF08912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F1DD4914-24D4-49D5-9557-F78DE621BFA1}"/>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F7E43AE-EF16-4A46-BBD3-741D26228FC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BF06CC62-5EB2-4DC5-8477-49E4EDFFA79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330FCF33-8615-4377-804B-900285165227}"/>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671D0F80-A839-4DB3-B46A-1001EA61403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585187D-900B-4A5A-9F9E-199D2C5DE90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290848D8-3619-4586-AA0A-0716C5CA21B4}"/>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0BA9186E-72BB-41A2-8440-57311E89A9A1}"/>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D938D480-549F-4436-AE07-B0AB51063597}"/>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9787224E-FD13-486E-BA13-16B1C2B05C97}"/>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F60B2956-0317-4F88-A6FD-34D1F4A365D4}"/>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7D71A538-D810-43C7-8B8F-8D7F867EC71A}"/>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BA79585D-4C95-4234-843D-DC055E29F0A2}"/>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0F626319-1B76-43D0-9CEF-CF98F514D691}"/>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C1C050CD-97B1-49EF-93A3-0E6BEED362AF}"/>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60EC5D4C-A821-42AD-ABAF-43DA955B8376}"/>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24BE9B84-1709-4853-B05A-2197CFDBD7FE}"/>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4BFDBA98-A497-4D18-A36B-7D62D39500CF}"/>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8A10B764-359E-40C2-BA5A-3BFC45BA518E}"/>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9A749F88-E1EB-40CF-BD08-7FA9D977630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D369812F-83AA-425D-8832-4039760A29DB}"/>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58DE78DB-F5A1-4ABC-BB50-94D04D3B133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37556</xdr:rowOff>
    </xdr:from>
    <xdr:to>
      <xdr:col>54</xdr:col>
      <xdr:colOff>189865</xdr:colOff>
      <xdr:row>64</xdr:row>
      <xdr:rowOff>107769</xdr:rowOff>
    </xdr:to>
    <xdr:cxnSp macro="">
      <xdr:nvCxnSpPr>
        <xdr:cNvPr id="230" name="直線コネクタ 229">
          <a:extLst>
            <a:ext uri="{FF2B5EF4-FFF2-40B4-BE49-F238E27FC236}">
              <a16:creationId xmlns:a16="http://schemas.microsoft.com/office/drawing/2014/main" id="{9BB5958C-48A7-4695-995C-2BFB30A7E171}"/>
            </a:ext>
          </a:extLst>
        </xdr:cNvPr>
        <xdr:cNvCxnSpPr/>
      </xdr:nvCxnSpPr>
      <xdr:spPr>
        <a:xfrm flipV="1">
          <a:off x="9219565" y="9257756"/>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111596</xdr:rowOff>
    </xdr:from>
    <xdr:ext cx="469744" cy="259045"/>
    <xdr:sp macro="" textlink="">
      <xdr:nvSpPr>
        <xdr:cNvPr id="231" name="【体育館・プール】&#10;一人当たり面積最小値テキスト">
          <a:extLst>
            <a:ext uri="{FF2B5EF4-FFF2-40B4-BE49-F238E27FC236}">
              <a16:creationId xmlns:a16="http://schemas.microsoft.com/office/drawing/2014/main" id="{F37D6E6D-CA78-4B40-8927-985854A9DE1D}"/>
            </a:ext>
          </a:extLst>
        </xdr:cNvPr>
        <xdr:cNvSpPr txBox="1"/>
      </xdr:nvSpPr>
      <xdr:spPr>
        <a:xfrm>
          <a:off x="9258300" y="10840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107769</xdr:rowOff>
    </xdr:from>
    <xdr:to>
      <xdr:col>55</xdr:col>
      <xdr:colOff>88900</xdr:colOff>
      <xdr:row>64</xdr:row>
      <xdr:rowOff>107769</xdr:rowOff>
    </xdr:to>
    <xdr:cxnSp macro="">
      <xdr:nvCxnSpPr>
        <xdr:cNvPr id="232" name="直線コネクタ 231">
          <a:extLst>
            <a:ext uri="{FF2B5EF4-FFF2-40B4-BE49-F238E27FC236}">
              <a16:creationId xmlns:a16="http://schemas.microsoft.com/office/drawing/2014/main" id="{C3FADE62-B410-4ADE-8C91-E0C7D5D46A24}"/>
            </a:ext>
          </a:extLst>
        </xdr:cNvPr>
        <xdr:cNvCxnSpPr/>
      </xdr:nvCxnSpPr>
      <xdr:spPr>
        <a:xfrm>
          <a:off x="9154160" y="10836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155683</xdr:rowOff>
    </xdr:from>
    <xdr:ext cx="469744" cy="259045"/>
    <xdr:sp macro="" textlink="">
      <xdr:nvSpPr>
        <xdr:cNvPr id="233" name="【体育館・プール】&#10;一人当たり面積最大値テキスト">
          <a:extLst>
            <a:ext uri="{FF2B5EF4-FFF2-40B4-BE49-F238E27FC236}">
              <a16:creationId xmlns:a16="http://schemas.microsoft.com/office/drawing/2014/main" id="{CBED22A1-8235-4D55-A3FE-68EED36348A1}"/>
            </a:ext>
          </a:extLst>
        </xdr:cNvPr>
        <xdr:cNvSpPr txBox="1"/>
      </xdr:nvSpPr>
      <xdr:spPr>
        <a:xfrm>
          <a:off x="9258300" y="9040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37556</xdr:rowOff>
    </xdr:from>
    <xdr:to>
      <xdr:col>55</xdr:col>
      <xdr:colOff>88900</xdr:colOff>
      <xdr:row>55</xdr:row>
      <xdr:rowOff>37556</xdr:rowOff>
    </xdr:to>
    <xdr:cxnSp macro="">
      <xdr:nvCxnSpPr>
        <xdr:cNvPr id="234" name="直線コネクタ 233">
          <a:extLst>
            <a:ext uri="{FF2B5EF4-FFF2-40B4-BE49-F238E27FC236}">
              <a16:creationId xmlns:a16="http://schemas.microsoft.com/office/drawing/2014/main" id="{1400787E-DB87-4F3A-87DA-C90269C176CA}"/>
            </a:ext>
          </a:extLst>
        </xdr:cNvPr>
        <xdr:cNvCxnSpPr/>
      </xdr:nvCxnSpPr>
      <xdr:spPr>
        <a:xfrm>
          <a:off x="915416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28683</xdr:rowOff>
    </xdr:from>
    <xdr:ext cx="469744" cy="259045"/>
    <xdr:sp macro="" textlink="">
      <xdr:nvSpPr>
        <xdr:cNvPr id="235" name="【体育館・プール】&#10;一人当たり面積平均値テキスト">
          <a:extLst>
            <a:ext uri="{FF2B5EF4-FFF2-40B4-BE49-F238E27FC236}">
              <a16:creationId xmlns:a16="http://schemas.microsoft.com/office/drawing/2014/main" id="{B96BEE4E-E38A-4426-84E1-50EFB98DC13C}"/>
            </a:ext>
          </a:extLst>
        </xdr:cNvPr>
        <xdr:cNvSpPr txBox="1"/>
      </xdr:nvSpPr>
      <xdr:spPr>
        <a:xfrm>
          <a:off x="9258300" y="10254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5806</xdr:rowOff>
    </xdr:from>
    <xdr:to>
      <xdr:col>55</xdr:col>
      <xdr:colOff>50800</xdr:colOff>
      <xdr:row>62</xdr:row>
      <xdr:rowOff>107406</xdr:rowOff>
    </xdr:to>
    <xdr:sp macro="" textlink="">
      <xdr:nvSpPr>
        <xdr:cNvPr id="236" name="フローチャート: 判断 235">
          <a:extLst>
            <a:ext uri="{FF2B5EF4-FFF2-40B4-BE49-F238E27FC236}">
              <a16:creationId xmlns:a16="http://schemas.microsoft.com/office/drawing/2014/main" id="{91EE605A-F190-4A2B-97BF-0A92E303524B}"/>
            </a:ext>
          </a:extLst>
        </xdr:cNvPr>
        <xdr:cNvSpPr/>
      </xdr:nvSpPr>
      <xdr:spPr>
        <a:xfrm>
          <a:off x="9192260" y="10399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5806</xdr:rowOff>
    </xdr:from>
    <xdr:to>
      <xdr:col>50</xdr:col>
      <xdr:colOff>165100</xdr:colOff>
      <xdr:row>62</xdr:row>
      <xdr:rowOff>107406</xdr:rowOff>
    </xdr:to>
    <xdr:sp macro="" textlink="">
      <xdr:nvSpPr>
        <xdr:cNvPr id="237" name="フローチャート: 判断 236">
          <a:extLst>
            <a:ext uri="{FF2B5EF4-FFF2-40B4-BE49-F238E27FC236}">
              <a16:creationId xmlns:a16="http://schemas.microsoft.com/office/drawing/2014/main" id="{3F915256-FF33-4C89-B3E6-2E2AFB6F07EB}"/>
            </a:ext>
          </a:extLst>
        </xdr:cNvPr>
        <xdr:cNvSpPr/>
      </xdr:nvSpPr>
      <xdr:spPr>
        <a:xfrm>
          <a:off x="8445500" y="10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5806</xdr:rowOff>
    </xdr:from>
    <xdr:to>
      <xdr:col>46</xdr:col>
      <xdr:colOff>38100</xdr:colOff>
      <xdr:row>62</xdr:row>
      <xdr:rowOff>107406</xdr:rowOff>
    </xdr:to>
    <xdr:sp macro="" textlink="">
      <xdr:nvSpPr>
        <xdr:cNvPr id="238" name="フローチャート: 判断 237">
          <a:extLst>
            <a:ext uri="{FF2B5EF4-FFF2-40B4-BE49-F238E27FC236}">
              <a16:creationId xmlns:a16="http://schemas.microsoft.com/office/drawing/2014/main" id="{E21E1C01-DDFE-402B-BC8C-F1E286EB2F8E}"/>
            </a:ext>
          </a:extLst>
        </xdr:cNvPr>
        <xdr:cNvSpPr/>
      </xdr:nvSpPr>
      <xdr:spPr>
        <a:xfrm>
          <a:off x="7670800" y="103994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160927</xdr:rowOff>
    </xdr:from>
    <xdr:to>
      <xdr:col>41</xdr:col>
      <xdr:colOff>101600</xdr:colOff>
      <xdr:row>62</xdr:row>
      <xdr:rowOff>91077</xdr:rowOff>
    </xdr:to>
    <xdr:sp macro="" textlink="">
      <xdr:nvSpPr>
        <xdr:cNvPr id="239" name="フローチャート: 判断 238">
          <a:extLst>
            <a:ext uri="{FF2B5EF4-FFF2-40B4-BE49-F238E27FC236}">
              <a16:creationId xmlns:a16="http://schemas.microsoft.com/office/drawing/2014/main" id="{D4C98662-DCB0-4AD9-AD12-AFF9A91D3696}"/>
            </a:ext>
          </a:extLst>
        </xdr:cNvPr>
        <xdr:cNvSpPr/>
      </xdr:nvSpPr>
      <xdr:spPr>
        <a:xfrm>
          <a:off x="6873240" y="10386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2540</xdr:rowOff>
    </xdr:from>
    <xdr:to>
      <xdr:col>36</xdr:col>
      <xdr:colOff>165100</xdr:colOff>
      <xdr:row>62</xdr:row>
      <xdr:rowOff>104140</xdr:rowOff>
    </xdr:to>
    <xdr:sp macro="" textlink="">
      <xdr:nvSpPr>
        <xdr:cNvPr id="240" name="フローチャート: 判断 239">
          <a:extLst>
            <a:ext uri="{FF2B5EF4-FFF2-40B4-BE49-F238E27FC236}">
              <a16:creationId xmlns:a16="http://schemas.microsoft.com/office/drawing/2014/main" id="{AA373211-9000-46C5-A45A-D62EFB84CC15}"/>
            </a:ext>
          </a:extLst>
        </xdr:cNvPr>
        <xdr:cNvSpPr/>
      </xdr:nvSpPr>
      <xdr:spPr>
        <a:xfrm>
          <a:off x="609854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BAB3DF0-849C-40DB-A180-9B31290A59E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2B376FA-DF46-4CE5-A43C-74FD68213BF5}"/>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B24F470-187E-4D71-81BF-0844D4FAA0E3}"/>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A79B1A1-6087-42AE-B025-7EA60706B35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1761BE28-AD2B-4A8F-9116-DF8C981FA5FD}"/>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56969</xdr:rowOff>
    </xdr:from>
    <xdr:to>
      <xdr:col>55</xdr:col>
      <xdr:colOff>50800</xdr:colOff>
      <xdr:row>64</xdr:row>
      <xdr:rowOff>158569</xdr:rowOff>
    </xdr:to>
    <xdr:sp macro="" textlink="">
      <xdr:nvSpPr>
        <xdr:cNvPr id="246" name="楕円 245">
          <a:extLst>
            <a:ext uri="{FF2B5EF4-FFF2-40B4-BE49-F238E27FC236}">
              <a16:creationId xmlns:a16="http://schemas.microsoft.com/office/drawing/2014/main" id="{1F9E759D-82B0-4556-868A-403C39E7CB8B}"/>
            </a:ext>
          </a:extLst>
        </xdr:cNvPr>
        <xdr:cNvSpPr/>
      </xdr:nvSpPr>
      <xdr:spPr>
        <a:xfrm>
          <a:off x="9192260" y="107859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143346</xdr:rowOff>
    </xdr:from>
    <xdr:ext cx="469744" cy="259045"/>
    <xdr:sp macro="" textlink="">
      <xdr:nvSpPr>
        <xdr:cNvPr id="247" name="【体育館・プール】&#10;一人当たり面積該当値テキスト">
          <a:extLst>
            <a:ext uri="{FF2B5EF4-FFF2-40B4-BE49-F238E27FC236}">
              <a16:creationId xmlns:a16="http://schemas.microsoft.com/office/drawing/2014/main" id="{3FF0C8B5-C8A2-4D33-BB49-5D59D9D08AEF}"/>
            </a:ext>
          </a:extLst>
        </xdr:cNvPr>
        <xdr:cNvSpPr txBox="1"/>
      </xdr:nvSpPr>
      <xdr:spPr>
        <a:xfrm>
          <a:off x="9258300" y="1070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56969</xdr:rowOff>
    </xdr:from>
    <xdr:to>
      <xdr:col>50</xdr:col>
      <xdr:colOff>165100</xdr:colOff>
      <xdr:row>64</xdr:row>
      <xdr:rowOff>158569</xdr:rowOff>
    </xdr:to>
    <xdr:sp macro="" textlink="">
      <xdr:nvSpPr>
        <xdr:cNvPr id="248" name="楕円 247">
          <a:extLst>
            <a:ext uri="{FF2B5EF4-FFF2-40B4-BE49-F238E27FC236}">
              <a16:creationId xmlns:a16="http://schemas.microsoft.com/office/drawing/2014/main" id="{9FF17E29-6C6E-4274-BA89-2CBB4093ECF2}"/>
            </a:ext>
          </a:extLst>
        </xdr:cNvPr>
        <xdr:cNvSpPr/>
      </xdr:nvSpPr>
      <xdr:spPr>
        <a:xfrm>
          <a:off x="8445500" y="1078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107769</xdr:rowOff>
    </xdr:from>
    <xdr:to>
      <xdr:col>55</xdr:col>
      <xdr:colOff>0</xdr:colOff>
      <xdr:row>64</xdr:row>
      <xdr:rowOff>107769</xdr:rowOff>
    </xdr:to>
    <xdr:cxnSp macro="">
      <xdr:nvCxnSpPr>
        <xdr:cNvPr id="249" name="直線コネクタ 248">
          <a:extLst>
            <a:ext uri="{FF2B5EF4-FFF2-40B4-BE49-F238E27FC236}">
              <a16:creationId xmlns:a16="http://schemas.microsoft.com/office/drawing/2014/main" id="{E751C544-19C3-4E07-A415-FBD5FFBD49E9}"/>
            </a:ext>
          </a:extLst>
        </xdr:cNvPr>
        <xdr:cNvCxnSpPr/>
      </xdr:nvCxnSpPr>
      <xdr:spPr>
        <a:xfrm>
          <a:off x="8496300" y="1083672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58057</xdr:rowOff>
    </xdr:from>
    <xdr:to>
      <xdr:col>46</xdr:col>
      <xdr:colOff>38100</xdr:colOff>
      <xdr:row>64</xdr:row>
      <xdr:rowOff>159657</xdr:rowOff>
    </xdr:to>
    <xdr:sp macro="" textlink="">
      <xdr:nvSpPr>
        <xdr:cNvPr id="250" name="楕円 249">
          <a:extLst>
            <a:ext uri="{FF2B5EF4-FFF2-40B4-BE49-F238E27FC236}">
              <a16:creationId xmlns:a16="http://schemas.microsoft.com/office/drawing/2014/main" id="{76F24C79-BB46-4783-B9F3-0E27F262EE1C}"/>
            </a:ext>
          </a:extLst>
        </xdr:cNvPr>
        <xdr:cNvSpPr/>
      </xdr:nvSpPr>
      <xdr:spPr>
        <a:xfrm>
          <a:off x="7670800" y="107870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107769</xdr:rowOff>
    </xdr:from>
    <xdr:to>
      <xdr:col>50</xdr:col>
      <xdr:colOff>114300</xdr:colOff>
      <xdr:row>64</xdr:row>
      <xdr:rowOff>108857</xdr:rowOff>
    </xdr:to>
    <xdr:cxnSp macro="">
      <xdr:nvCxnSpPr>
        <xdr:cNvPr id="251" name="直線コネクタ 250">
          <a:extLst>
            <a:ext uri="{FF2B5EF4-FFF2-40B4-BE49-F238E27FC236}">
              <a16:creationId xmlns:a16="http://schemas.microsoft.com/office/drawing/2014/main" id="{68AA5F4B-EE24-4DFD-B3B3-0550C19313BD}"/>
            </a:ext>
          </a:extLst>
        </xdr:cNvPr>
        <xdr:cNvCxnSpPr/>
      </xdr:nvCxnSpPr>
      <xdr:spPr>
        <a:xfrm flipV="1">
          <a:off x="7713980" y="10836729"/>
          <a:ext cx="78232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58057</xdr:rowOff>
    </xdr:from>
    <xdr:to>
      <xdr:col>41</xdr:col>
      <xdr:colOff>101600</xdr:colOff>
      <xdr:row>64</xdr:row>
      <xdr:rowOff>159657</xdr:rowOff>
    </xdr:to>
    <xdr:sp macro="" textlink="">
      <xdr:nvSpPr>
        <xdr:cNvPr id="252" name="楕円 251">
          <a:extLst>
            <a:ext uri="{FF2B5EF4-FFF2-40B4-BE49-F238E27FC236}">
              <a16:creationId xmlns:a16="http://schemas.microsoft.com/office/drawing/2014/main" id="{D92617FB-F108-481D-96F1-32DBE2957709}"/>
            </a:ext>
          </a:extLst>
        </xdr:cNvPr>
        <xdr:cNvSpPr/>
      </xdr:nvSpPr>
      <xdr:spPr>
        <a:xfrm>
          <a:off x="6873240" y="1078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108857</xdr:rowOff>
    </xdr:from>
    <xdr:to>
      <xdr:col>45</xdr:col>
      <xdr:colOff>177800</xdr:colOff>
      <xdr:row>64</xdr:row>
      <xdr:rowOff>108857</xdr:rowOff>
    </xdr:to>
    <xdr:cxnSp macro="">
      <xdr:nvCxnSpPr>
        <xdr:cNvPr id="253" name="直線コネクタ 252">
          <a:extLst>
            <a:ext uri="{FF2B5EF4-FFF2-40B4-BE49-F238E27FC236}">
              <a16:creationId xmlns:a16="http://schemas.microsoft.com/office/drawing/2014/main" id="{CB0E4FA6-3354-4358-B9B7-F2CDE2501F2F}"/>
            </a:ext>
          </a:extLst>
        </xdr:cNvPr>
        <xdr:cNvCxnSpPr/>
      </xdr:nvCxnSpPr>
      <xdr:spPr>
        <a:xfrm>
          <a:off x="6924040" y="1083781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58057</xdr:rowOff>
    </xdr:from>
    <xdr:to>
      <xdr:col>36</xdr:col>
      <xdr:colOff>165100</xdr:colOff>
      <xdr:row>64</xdr:row>
      <xdr:rowOff>159657</xdr:rowOff>
    </xdr:to>
    <xdr:sp macro="" textlink="">
      <xdr:nvSpPr>
        <xdr:cNvPr id="254" name="楕円 253">
          <a:extLst>
            <a:ext uri="{FF2B5EF4-FFF2-40B4-BE49-F238E27FC236}">
              <a16:creationId xmlns:a16="http://schemas.microsoft.com/office/drawing/2014/main" id="{8B8AD052-1BEA-41E2-8D69-886C185984DA}"/>
            </a:ext>
          </a:extLst>
        </xdr:cNvPr>
        <xdr:cNvSpPr/>
      </xdr:nvSpPr>
      <xdr:spPr>
        <a:xfrm>
          <a:off x="6098540" y="1078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108857</xdr:rowOff>
    </xdr:from>
    <xdr:to>
      <xdr:col>41</xdr:col>
      <xdr:colOff>50800</xdr:colOff>
      <xdr:row>64</xdr:row>
      <xdr:rowOff>108857</xdr:rowOff>
    </xdr:to>
    <xdr:cxnSp macro="">
      <xdr:nvCxnSpPr>
        <xdr:cNvPr id="255" name="直線コネクタ 254">
          <a:extLst>
            <a:ext uri="{FF2B5EF4-FFF2-40B4-BE49-F238E27FC236}">
              <a16:creationId xmlns:a16="http://schemas.microsoft.com/office/drawing/2014/main" id="{EBBFAD15-8F6C-4695-A41B-273F39C4DC5B}"/>
            </a:ext>
          </a:extLst>
        </xdr:cNvPr>
        <xdr:cNvCxnSpPr/>
      </xdr:nvCxnSpPr>
      <xdr:spPr>
        <a:xfrm>
          <a:off x="6149340" y="1083781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123933</xdr:rowOff>
    </xdr:from>
    <xdr:ext cx="469744" cy="259045"/>
    <xdr:sp macro="" textlink="">
      <xdr:nvSpPr>
        <xdr:cNvPr id="256" name="n_1aveValue【体育館・プール】&#10;一人当たり面積">
          <a:extLst>
            <a:ext uri="{FF2B5EF4-FFF2-40B4-BE49-F238E27FC236}">
              <a16:creationId xmlns:a16="http://schemas.microsoft.com/office/drawing/2014/main" id="{AA38568E-A0CE-4FE8-AF1C-D83207772B6C}"/>
            </a:ext>
          </a:extLst>
        </xdr:cNvPr>
        <xdr:cNvSpPr txBox="1"/>
      </xdr:nvSpPr>
      <xdr:spPr>
        <a:xfrm>
          <a:off x="8271587" y="1018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123933</xdr:rowOff>
    </xdr:from>
    <xdr:ext cx="469744" cy="259045"/>
    <xdr:sp macro="" textlink="">
      <xdr:nvSpPr>
        <xdr:cNvPr id="257" name="n_2aveValue【体育館・プール】&#10;一人当たり面積">
          <a:extLst>
            <a:ext uri="{FF2B5EF4-FFF2-40B4-BE49-F238E27FC236}">
              <a16:creationId xmlns:a16="http://schemas.microsoft.com/office/drawing/2014/main" id="{D78D8A5B-BF02-4F24-9075-C67CEF6F1D1D}"/>
            </a:ext>
          </a:extLst>
        </xdr:cNvPr>
        <xdr:cNvSpPr txBox="1"/>
      </xdr:nvSpPr>
      <xdr:spPr>
        <a:xfrm>
          <a:off x="7509587" y="1018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107604</xdr:rowOff>
    </xdr:from>
    <xdr:ext cx="469744" cy="259045"/>
    <xdr:sp macro="" textlink="">
      <xdr:nvSpPr>
        <xdr:cNvPr id="258" name="n_3aveValue【体育館・プール】&#10;一人当たり面積">
          <a:extLst>
            <a:ext uri="{FF2B5EF4-FFF2-40B4-BE49-F238E27FC236}">
              <a16:creationId xmlns:a16="http://schemas.microsoft.com/office/drawing/2014/main" id="{8FB381A7-8EC1-462F-87B5-4C46F31390E1}"/>
            </a:ext>
          </a:extLst>
        </xdr:cNvPr>
        <xdr:cNvSpPr txBox="1"/>
      </xdr:nvSpPr>
      <xdr:spPr>
        <a:xfrm>
          <a:off x="6712027" y="1016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120667</xdr:rowOff>
    </xdr:from>
    <xdr:ext cx="469744" cy="259045"/>
    <xdr:sp macro="" textlink="">
      <xdr:nvSpPr>
        <xdr:cNvPr id="259" name="n_4aveValue【体育館・プール】&#10;一人当たり面積">
          <a:extLst>
            <a:ext uri="{FF2B5EF4-FFF2-40B4-BE49-F238E27FC236}">
              <a16:creationId xmlns:a16="http://schemas.microsoft.com/office/drawing/2014/main" id="{B0AF6667-8772-4FDB-BF44-2E1FF2EDFD3C}"/>
            </a:ext>
          </a:extLst>
        </xdr:cNvPr>
        <xdr:cNvSpPr txBox="1"/>
      </xdr:nvSpPr>
      <xdr:spPr>
        <a:xfrm>
          <a:off x="59373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149696</xdr:rowOff>
    </xdr:from>
    <xdr:ext cx="469744" cy="259045"/>
    <xdr:sp macro="" textlink="">
      <xdr:nvSpPr>
        <xdr:cNvPr id="260" name="n_1mainValue【体育館・プール】&#10;一人当たり面積">
          <a:extLst>
            <a:ext uri="{FF2B5EF4-FFF2-40B4-BE49-F238E27FC236}">
              <a16:creationId xmlns:a16="http://schemas.microsoft.com/office/drawing/2014/main" id="{88080609-6150-4C04-8C03-C1E97DDC0CDB}"/>
            </a:ext>
          </a:extLst>
        </xdr:cNvPr>
        <xdr:cNvSpPr txBox="1"/>
      </xdr:nvSpPr>
      <xdr:spPr>
        <a:xfrm>
          <a:off x="8271587" y="1087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150784</xdr:rowOff>
    </xdr:from>
    <xdr:ext cx="469744" cy="259045"/>
    <xdr:sp macro="" textlink="">
      <xdr:nvSpPr>
        <xdr:cNvPr id="261" name="n_2mainValue【体育館・プール】&#10;一人当たり面積">
          <a:extLst>
            <a:ext uri="{FF2B5EF4-FFF2-40B4-BE49-F238E27FC236}">
              <a16:creationId xmlns:a16="http://schemas.microsoft.com/office/drawing/2014/main" id="{C84FA239-441D-49AF-9F38-8068BCFC09C1}"/>
            </a:ext>
          </a:extLst>
        </xdr:cNvPr>
        <xdr:cNvSpPr txBox="1"/>
      </xdr:nvSpPr>
      <xdr:spPr>
        <a:xfrm>
          <a:off x="7509587" y="1087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150784</xdr:rowOff>
    </xdr:from>
    <xdr:ext cx="469744" cy="259045"/>
    <xdr:sp macro="" textlink="">
      <xdr:nvSpPr>
        <xdr:cNvPr id="262" name="n_3mainValue【体育館・プール】&#10;一人当たり面積">
          <a:extLst>
            <a:ext uri="{FF2B5EF4-FFF2-40B4-BE49-F238E27FC236}">
              <a16:creationId xmlns:a16="http://schemas.microsoft.com/office/drawing/2014/main" id="{AC11556C-5817-4F3C-97DB-C318D219BEEF}"/>
            </a:ext>
          </a:extLst>
        </xdr:cNvPr>
        <xdr:cNvSpPr txBox="1"/>
      </xdr:nvSpPr>
      <xdr:spPr>
        <a:xfrm>
          <a:off x="6712027" y="1087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150784</xdr:rowOff>
    </xdr:from>
    <xdr:ext cx="469744" cy="259045"/>
    <xdr:sp macro="" textlink="">
      <xdr:nvSpPr>
        <xdr:cNvPr id="263" name="n_4mainValue【体育館・プール】&#10;一人当たり面積">
          <a:extLst>
            <a:ext uri="{FF2B5EF4-FFF2-40B4-BE49-F238E27FC236}">
              <a16:creationId xmlns:a16="http://schemas.microsoft.com/office/drawing/2014/main" id="{5A06086F-DA49-4B16-A080-31705056227E}"/>
            </a:ext>
          </a:extLst>
        </xdr:cNvPr>
        <xdr:cNvSpPr txBox="1"/>
      </xdr:nvSpPr>
      <xdr:spPr>
        <a:xfrm>
          <a:off x="5937327" y="1087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5B9A359-8EB5-43DD-8B7C-BF5AB434CE1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A9640F14-79FE-47C9-A300-9B85053E6E5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C80FBF2-B65C-4E92-93C9-B78970222E59}"/>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317925B-3F06-4150-B074-36E9389C5881}"/>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BAADCDD1-D442-4B12-B28B-D0E42AC7B26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C2D1A3D0-46CA-429D-BDBC-6824CD62C30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E1D24F1-796C-4403-967A-E006637C788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F21335C-9BF7-49B2-A4A0-61C2C5BD3830}"/>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D2CF914D-0E03-4532-93B0-804E3477A76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BC8527EE-5F0B-451D-AF83-2917DFBDF08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F3A3B705-4217-4FCB-888F-411F9FB6A86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9687C452-198E-47D0-A567-26A24A2CF97C}"/>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3D0328AE-0258-47A7-AD8C-7C1E991BBD2F}"/>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26475438-AE1A-4147-8CC3-0F21CD4C6B7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A54EDE5E-0325-4626-AC79-68A82381C7E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201AA8EC-D421-411C-9DEF-CC15EBAB8AF1}"/>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8AA40602-E8F3-4EC7-ADDE-EC116136CCC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C7F186F8-CCD0-4774-A9A6-82657FD40AA6}"/>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46A6BCEF-9CD6-4149-8774-284EF70FEC5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72E4DC37-9721-4893-B59A-CB2B11C8C7A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C028C755-5D1F-4640-A865-398EEFDFA3B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E24E4E3F-BD7F-45EB-9DF1-3A97FF616386}"/>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F6BE106C-1467-4FD5-921F-81C81FF888C6}"/>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16E20C1D-16BF-4FB0-B7CB-A360BF3B03C4}"/>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3CCFC93B-E176-498E-943B-8389B4867D1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5C754ADE-AC61-4170-8043-BF58DE79CFE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18FFA2CF-6C21-4107-91DF-2D581ADBB59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80CD191B-5DD2-4C9E-92C5-47C576F1111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D432FC38-0C45-4958-8F3B-B252FC8C835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F701A7C2-3C33-45E9-8E43-03B92542577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FF39D22C-1145-4D86-AFAB-E92362C0898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485EFB65-555C-4F74-8D46-9B6AB4580218}"/>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2DD9D2CA-2732-4625-ABC6-DD4FF9BCFA0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CCDDA8A4-77E1-4B41-A182-4E73B5CBE46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D845470E-90D7-4245-B454-44E8E6B1462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5A6FA5F7-CF0D-4508-BAD3-F6028F3B7C09}"/>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F7AC1CD2-4468-4A0E-9E82-7A539A29C13C}"/>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53E901ED-C596-483E-B355-29827CD60A2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E7EDDD47-01BF-42E7-8ED8-BB690F3301C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B0657526-EE12-4946-90C6-65A0E759686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C9DBA191-5D72-4716-98D2-A1F601463ECD}"/>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27A7C027-20E1-4BEA-9648-E19B2E71F59D}"/>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76379541-59F6-41AD-BD97-11CF6BA542B8}"/>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9BC0DD31-8C61-4F6E-97FB-24DA3A223EF8}"/>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26DC0996-3068-491F-9AF6-293D2ED93F38}"/>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6E712B50-CBC0-4373-8BDD-BF28E313BCFA}"/>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08C78737-B8D6-4EBE-B7A5-11C040707CC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001808D1-E519-4FB2-84AA-ECB8AD4CE884}"/>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83DCB857-52A6-4A20-974E-394EC80ED177}"/>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EA45A2B9-85AE-4284-88CB-AF40381A89AB}"/>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33CE1EF9-F3A0-4F57-8D4D-56415B066912}"/>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0FAF59BA-A84F-4A79-B4AE-E5BA158F7486}"/>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E9F1BE38-2A33-4772-A1EF-BB32CC4091D9}"/>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941C3C8C-9138-442C-8210-6A132ECD8CF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71C0ED4C-D6C1-4007-BF41-EDA30724A13F}"/>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一般廃棄物処理施設】&#10;有形固定資産減価償却率グラフ枠">
          <a:extLst>
            <a:ext uri="{FF2B5EF4-FFF2-40B4-BE49-F238E27FC236}">
              <a16:creationId xmlns:a16="http://schemas.microsoft.com/office/drawing/2014/main" id="{813D8BD2-65EA-4227-8421-CDFF106FF948}"/>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320" name="直線コネクタ 319">
          <a:extLst>
            <a:ext uri="{FF2B5EF4-FFF2-40B4-BE49-F238E27FC236}">
              <a16:creationId xmlns:a16="http://schemas.microsoft.com/office/drawing/2014/main" id="{CD6587E6-1505-4B4A-AEC9-EF908BABD0D2}"/>
            </a:ext>
          </a:extLst>
        </xdr:cNvPr>
        <xdr:cNvCxnSpPr/>
      </xdr:nvCxnSpPr>
      <xdr:spPr>
        <a:xfrm flipV="1">
          <a:off x="14375764" y="550354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1" name="【一般廃棄物処理施設】&#10;有形固定資産減価償却率最小値テキスト">
          <a:extLst>
            <a:ext uri="{FF2B5EF4-FFF2-40B4-BE49-F238E27FC236}">
              <a16:creationId xmlns:a16="http://schemas.microsoft.com/office/drawing/2014/main" id="{66B78678-9B6A-4A92-A7A9-CF6D722298E8}"/>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2" name="直線コネクタ 321">
          <a:extLst>
            <a:ext uri="{FF2B5EF4-FFF2-40B4-BE49-F238E27FC236}">
              <a16:creationId xmlns:a16="http://schemas.microsoft.com/office/drawing/2014/main" id="{85BD3D29-73F6-45E8-8677-D0E5BAA4FCF8}"/>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323" name="【一般廃棄物処理施設】&#10;有形固定資産減価償却率最大値テキスト">
          <a:extLst>
            <a:ext uri="{FF2B5EF4-FFF2-40B4-BE49-F238E27FC236}">
              <a16:creationId xmlns:a16="http://schemas.microsoft.com/office/drawing/2014/main" id="{83CF0764-6D72-4F74-93B2-832082031A55}"/>
            </a:ext>
          </a:extLst>
        </xdr:cNvPr>
        <xdr:cNvSpPr txBox="1"/>
      </xdr:nvSpPr>
      <xdr:spPr>
        <a:xfrm>
          <a:off x="14414500" y="528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324" name="直線コネクタ 323">
          <a:extLst>
            <a:ext uri="{FF2B5EF4-FFF2-40B4-BE49-F238E27FC236}">
              <a16:creationId xmlns:a16="http://schemas.microsoft.com/office/drawing/2014/main" id="{1820B5E8-9094-4119-8B7B-678DBE4140E1}"/>
            </a:ext>
          </a:extLst>
        </xdr:cNvPr>
        <xdr:cNvCxnSpPr/>
      </xdr:nvCxnSpPr>
      <xdr:spPr>
        <a:xfrm>
          <a:off x="14287500" y="550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84472</xdr:rowOff>
    </xdr:from>
    <xdr:ext cx="405111" cy="259045"/>
    <xdr:sp macro="" textlink="">
      <xdr:nvSpPr>
        <xdr:cNvPr id="325" name="【一般廃棄物処理施設】&#10;有形固定資産減価償却率平均値テキスト">
          <a:extLst>
            <a:ext uri="{FF2B5EF4-FFF2-40B4-BE49-F238E27FC236}">
              <a16:creationId xmlns:a16="http://schemas.microsoft.com/office/drawing/2014/main" id="{74E9FC98-8BFC-4944-A6C0-493EEDE09E55}"/>
            </a:ext>
          </a:extLst>
        </xdr:cNvPr>
        <xdr:cNvSpPr txBox="1"/>
      </xdr:nvSpPr>
      <xdr:spPr>
        <a:xfrm>
          <a:off x="14414500" y="628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61595</xdr:rowOff>
    </xdr:from>
    <xdr:to>
      <xdr:col>85</xdr:col>
      <xdr:colOff>177800</xdr:colOff>
      <xdr:row>38</xdr:row>
      <xdr:rowOff>163195</xdr:rowOff>
    </xdr:to>
    <xdr:sp macro="" textlink="">
      <xdr:nvSpPr>
        <xdr:cNvPr id="326" name="フローチャート: 判断 325">
          <a:extLst>
            <a:ext uri="{FF2B5EF4-FFF2-40B4-BE49-F238E27FC236}">
              <a16:creationId xmlns:a16="http://schemas.microsoft.com/office/drawing/2014/main" id="{C160989A-91A6-4F46-8595-F64140E18F4F}"/>
            </a:ext>
          </a:extLst>
        </xdr:cNvPr>
        <xdr:cNvSpPr/>
      </xdr:nvSpPr>
      <xdr:spPr>
        <a:xfrm>
          <a:off x="14325600" y="643191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27305</xdr:rowOff>
    </xdr:from>
    <xdr:to>
      <xdr:col>81</xdr:col>
      <xdr:colOff>101600</xdr:colOff>
      <xdr:row>38</xdr:row>
      <xdr:rowOff>128905</xdr:rowOff>
    </xdr:to>
    <xdr:sp macro="" textlink="">
      <xdr:nvSpPr>
        <xdr:cNvPr id="327" name="フローチャート: 判断 326">
          <a:extLst>
            <a:ext uri="{FF2B5EF4-FFF2-40B4-BE49-F238E27FC236}">
              <a16:creationId xmlns:a16="http://schemas.microsoft.com/office/drawing/2014/main" id="{5CE1966D-8D94-4A01-B874-3C72541562BC}"/>
            </a:ext>
          </a:extLst>
        </xdr:cNvPr>
        <xdr:cNvSpPr/>
      </xdr:nvSpPr>
      <xdr:spPr>
        <a:xfrm>
          <a:off x="1357884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2540</xdr:rowOff>
    </xdr:from>
    <xdr:to>
      <xdr:col>76</xdr:col>
      <xdr:colOff>165100</xdr:colOff>
      <xdr:row>38</xdr:row>
      <xdr:rowOff>104140</xdr:rowOff>
    </xdr:to>
    <xdr:sp macro="" textlink="">
      <xdr:nvSpPr>
        <xdr:cNvPr id="328" name="フローチャート: 判断 327">
          <a:extLst>
            <a:ext uri="{FF2B5EF4-FFF2-40B4-BE49-F238E27FC236}">
              <a16:creationId xmlns:a16="http://schemas.microsoft.com/office/drawing/2014/main" id="{3808AD5C-ECB0-4F51-AEF6-4DBC905D6AAF}"/>
            </a:ext>
          </a:extLst>
        </xdr:cNvPr>
        <xdr:cNvSpPr/>
      </xdr:nvSpPr>
      <xdr:spPr>
        <a:xfrm>
          <a:off x="1280414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156845</xdr:rowOff>
    </xdr:from>
    <xdr:to>
      <xdr:col>72</xdr:col>
      <xdr:colOff>38100</xdr:colOff>
      <xdr:row>38</xdr:row>
      <xdr:rowOff>86995</xdr:rowOff>
    </xdr:to>
    <xdr:sp macro="" textlink="">
      <xdr:nvSpPr>
        <xdr:cNvPr id="329" name="フローチャート: 判断 328">
          <a:extLst>
            <a:ext uri="{FF2B5EF4-FFF2-40B4-BE49-F238E27FC236}">
              <a16:creationId xmlns:a16="http://schemas.microsoft.com/office/drawing/2014/main" id="{D2DFF805-9DE3-462C-B8F5-EF76ECFD32A6}"/>
            </a:ext>
          </a:extLst>
        </xdr:cNvPr>
        <xdr:cNvSpPr/>
      </xdr:nvSpPr>
      <xdr:spPr>
        <a:xfrm>
          <a:off x="12029440" y="63595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33020</xdr:rowOff>
    </xdr:from>
    <xdr:to>
      <xdr:col>67</xdr:col>
      <xdr:colOff>101600</xdr:colOff>
      <xdr:row>38</xdr:row>
      <xdr:rowOff>134620</xdr:rowOff>
    </xdr:to>
    <xdr:sp macro="" textlink="">
      <xdr:nvSpPr>
        <xdr:cNvPr id="330" name="フローチャート: 判断 329">
          <a:extLst>
            <a:ext uri="{FF2B5EF4-FFF2-40B4-BE49-F238E27FC236}">
              <a16:creationId xmlns:a16="http://schemas.microsoft.com/office/drawing/2014/main" id="{E8231877-CB0C-4CC9-961E-62263189F7E2}"/>
            </a:ext>
          </a:extLst>
        </xdr:cNvPr>
        <xdr:cNvSpPr/>
      </xdr:nvSpPr>
      <xdr:spPr>
        <a:xfrm>
          <a:off x="1123188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8B64047A-75A2-4A97-B085-96906F874F3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824D4C6F-B96A-4C17-AB82-D7CE50A93599}"/>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B33F7F72-3609-4119-A1D1-254F0B9899B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68F96C00-F713-4652-AC7D-B037458C2334}"/>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6C03A3DA-62C4-4B0F-8E2C-8EB3070E92A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113030</xdr:rowOff>
    </xdr:from>
    <xdr:to>
      <xdr:col>85</xdr:col>
      <xdr:colOff>177800</xdr:colOff>
      <xdr:row>39</xdr:row>
      <xdr:rowOff>43180</xdr:rowOff>
    </xdr:to>
    <xdr:sp macro="" textlink="">
      <xdr:nvSpPr>
        <xdr:cNvPr id="336" name="楕円 335">
          <a:extLst>
            <a:ext uri="{FF2B5EF4-FFF2-40B4-BE49-F238E27FC236}">
              <a16:creationId xmlns:a16="http://schemas.microsoft.com/office/drawing/2014/main" id="{9D9C2CC9-8234-4D54-A5CD-C38439C783E5}"/>
            </a:ext>
          </a:extLst>
        </xdr:cNvPr>
        <xdr:cNvSpPr/>
      </xdr:nvSpPr>
      <xdr:spPr>
        <a:xfrm>
          <a:off x="14325600" y="64833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91457</xdr:rowOff>
    </xdr:from>
    <xdr:ext cx="405111" cy="259045"/>
    <xdr:sp macro="" textlink="">
      <xdr:nvSpPr>
        <xdr:cNvPr id="337" name="【一般廃棄物処理施設】&#10;有形固定資産減価償却率該当値テキスト">
          <a:extLst>
            <a:ext uri="{FF2B5EF4-FFF2-40B4-BE49-F238E27FC236}">
              <a16:creationId xmlns:a16="http://schemas.microsoft.com/office/drawing/2014/main" id="{F0D8537A-D4D3-4128-A545-4A834F56EE5A}"/>
            </a:ext>
          </a:extLst>
        </xdr:cNvPr>
        <xdr:cNvSpPr txBox="1"/>
      </xdr:nvSpPr>
      <xdr:spPr>
        <a:xfrm>
          <a:off x="14414500"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67310</xdr:rowOff>
    </xdr:from>
    <xdr:to>
      <xdr:col>81</xdr:col>
      <xdr:colOff>101600</xdr:colOff>
      <xdr:row>38</xdr:row>
      <xdr:rowOff>168910</xdr:rowOff>
    </xdr:to>
    <xdr:sp macro="" textlink="">
      <xdr:nvSpPr>
        <xdr:cNvPr id="338" name="楕円 337">
          <a:extLst>
            <a:ext uri="{FF2B5EF4-FFF2-40B4-BE49-F238E27FC236}">
              <a16:creationId xmlns:a16="http://schemas.microsoft.com/office/drawing/2014/main" id="{7C176E43-FA7D-4250-B1D5-5C1A4D3651E5}"/>
            </a:ext>
          </a:extLst>
        </xdr:cNvPr>
        <xdr:cNvSpPr/>
      </xdr:nvSpPr>
      <xdr:spPr>
        <a:xfrm>
          <a:off x="1357884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118110</xdr:rowOff>
    </xdr:from>
    <xdr:to>
      <xdr:col>85</xdr:col>
      <xdr:colOff>127000</xdr:colOff>
      <xdr:row>38</xdr:row>
      <xdr:rowOff>163830</xdr:rowOff>
    </xdr:to>
    <xdr:cxnSp macro="">
      <xdr:nvCxnSpPr>
        <xdr:cNvPr id="339" name="直線コネクタ 338">
          <a:extLst>
            <a:ext uri="{FF2B5EF4-FFF2-40B4-BE49-F238E27FC236}">
              <a16:creationId xmlns:a16="http://schemas.microsoft.com/office/drawing/2014/main" id="{E65736CB-B18E-47B0-947D-4BE3D6314D68}"/>
            </a:ext>
          </a:extLst>
        </xdr:cNvPr>
        <xdr:cNvCxnSpPr/>
      </xdr:nvCxnSpPr>
      <xdr:spPr>
        <a:xfrm>
          <a:off x="13629640" y="6488430"/>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151130</xdr:rowOff>
    </xdr:from>
    <xdr:to>
      <xdr:col>76</xdr:col>
      <xdr:colOff>165100</xdr:colOff>
      <xdr:row>38</xdr:row>
      <xdr:rowOff>81280</xdr:rowOff>
    </xdr:to>
    <xdr:sp macro="" textlink="">
      <xdr:nvSpPr>
        <xdr:cNvPr id="340" name="楕円 339">
          <a:extLst>
            <a:ext uri="{FF2B5EF4-FFF2-40B4-BE49-F238E27FC236}">
              <a16:creationId xmlns:a16="http://schemas.microsoft.com/office/drawing/2014/main" id="{199E49CC-E9CB-4283-86EE-E28EDAEF1445}"/>
            </a:ext>
          </a:extLst>
        </xdr:cNvPr>
        <xdr:cNvSpPr/>
      </xdr:nvSpPr>
      <xdr:spPr>
        <a:xfrm>
          <a:off x="12804140" y="6353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30480</xdr:rowOff>
    </xdr:from>
    <xdr:to>
      <xdr:col>81</xdr:col>
      <xdr:colOff>50800</xdr:colOff>
      <xdr:row>38</xdr:row>
      <xdr:rowOff>118110</xdr:rowOff>
    </xdr:to>
    <xdr:cxnSp macro="">
      <xdr:nvCxnSpPr>
        <xdr:cNvPr id="341" name="直線コネクタ 340">
          <a:extLst>
            <a:ext uri="{FF2B5EF4-FFF2-40B4-BE49-F238E27FC236}">
              <a16:creationId xmlns:a16="http://schemas.microsoft.com/office/drawing/2014/main" id="{BF11C1AD-B69E-4CD0-9F7A-83F2BA45B7B9}"/>
            </a:ext>
          </a:extLst>
        </xdr:cNvPr>
        <xdr:cNvCxnSpPr/>
      </xdr:nvCxnSpPr>
      <xdr:spPr>
        <a:xfrm>
          <a:off x="12854940" y="6400800"/>
          <a:ext cx="7747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59690</xdr:rowOff>
    </xdr:from>
    <xdr:to>
      <xdr:col>72</xdr:col>
      <xdr:colOff>38100</xdr:colOff>
      <xdr:row>38</xdr:row>
      <xdr:rowOff>161290</xdr:rowOff>
    </xdr:to>
    <xdr:sp macro="" textlink="">
      <xdr:nvSpPr>
        <xdr:cNvPr id="342" name="楕円 341">
          <a:extLst>
            <a:ext uri="{FF2B5EF4-FFF2-40B4-BE49-F238E27FC236}">
              <a16:creationId xmlns:a16="http://schemas.microsoft.com/office/drawing/2014/main" id="{8B7C3540-59CA-4728-94BA-394D91E3AAE2}"/>
            </a:ext>
          </a:extLst>
        </xdr:cNvPr>
        <xdr:cNvSpPr/>
      </xdr:nvSpPr>
      <xdr:spPr>
        <a:xfrm>
          <a:off x="12029440" y="64300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30480</xdr:rowOff>
    </xdr:from>
    <xdr:to>
      <xdr:col>76</xdr:col>
      <xdr:colOff>114300</xdr:colOff>
      <xdr:row>38</xdr:row>
      <xdr:rowOff>110490</xdr:rowOff>
    </xdr:to>
    <xdr:cxnSp macro="">
      <xdr:nvCxnSpPr>
        <xdr:cNvPr id="343" name="直線コネクタ 342">
          <a:extLst>
            <a:ext uri="{FF2B5EF4-FFF2-40B4-BE49-F238E27FC236}">
              <a16:creationId xmlns:a16="http://schemas.microsoft.com/office/drawing/2014/main" id="{3FFE8603-D214-4ECD-BE7D-12402EFAE4A4}"/>
            </a:ext>
          </a:extLst>
        </xdr:cNvPr>
        <xdr:cNvCxnSpPr/>
      </xdr:nvCxnSpPr>
      <xdr:spPr>
        <a:xfrm flipV="1">
          <a:off x="12072620" y="6400800"/>
          <a:ext cx="78232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46355</xdr:rowOff>
    </xdr:from>
    <xdr:to>
      <xdr:col>67</xdr:col>
      <xdr:colOff>101600</xdr:colOff>
      <xdr:row>40</xdr:row>
      <xdr:rowOff>147955</xdr:rowOff>
    </xdr:to>
    <xdr:sp macro="" textlink="">
      <xdr:nvSpPr>
        <xdr:cNvPr id="344" name="楕円 343">
          <a:extLst>
            <a:ext uri="{FF2B5EF4-FFF2-40B4-BE49-F238E27FC236}">
              <a16:creationId xmlns:a16="http://schemas.microsoft.com/office/drawing/2014/main" id="{C7603345-B73E-4C6E-94ED-30AFFB030661}"/>
            </a:ext>
          </a:extLst>
        </xdr:cNvPr>
        <xdr:cNvSpPr/>
      </xdr:nvSpPr>
      <xdr:spPr>
        <a:xfrm>
          <a:off x="11231880" y="67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110490</xdr:rowOff>
    </xdr:from>
    <xdr:to>
      <xdr:col>71</xdr:col>
      <xdr:colOff>177800</xdr:colOff>
      <xdr:row>40</xdr:row>
      <xdr:rowOff>97155</xdr:rowOff>
    </xdr:to>
    <xdr:cxnSp macro="">
      <xdr:nvCxnSpPr>
        <xdr:cNvPr id="345" name="直線コネクタ 344">
          <a:extLst>
            <a:ext uri="{FF2B5EF4-FFF2-40B4-BE49-F238E27FC236}">
              <a16:creationId xmlns:a16="http://schemas.microsoft.com/office/drawing/2014/main" id="{80FCB020-DBCA-4672-B9B3-B9D2FA1CEDC8}"/>
            </a:ext>
          </a:extLst>
        </xdr:cNvPr>
        <xdr:cNvCxnSpPr/>
      </xdr:nvCxnSpPr>
      <xdr:spPr>
        <a:xfrm flipV="1">
          <a:off x="11282680" y="6480810"/>
          <a:ext cx="789940" cy="3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145432</xdr:rowOff>
    </xdr:from>
    <xdr:ext cx="405111" cy="259045"/>
    <xdr:sp macro="" textlink="">
      <xdr:nvSpPr>
        <xdr:cNvPr id="346" name="n_1aveValue【一般廃棄物処理施設】&#10;有形固定資産減価償却率">
          <a:extLst>
            <a:ext uri="{FF2B5EF4-FFF2-40B4-BE49-F238E27FC236}">
              <a16:creationId xmlns:a16="http://schemas.microsoft.com/office/drawing/2014/main" id="{5339EAD4-8B0C-4A45-A071-E64A8AECD209}"/>
            </a:ext>
          </a:extLst>
        </xdr:cNvPr>
        <xdr:cNvSpPr txBox="1"/>
      </xdr:nvSpPr>
      <xdr:spPr>
        <a:xfrm>
          <a:off x="134372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95267</xdr:rowOff>
    </xdr:from>
    <xdr:ext cx="405111" cy="259045"/>
    <xdr:sp macro="" textlink="">
      <xdr:nvSpPr>
        <xdr:cNvPr id="347" name="n_2aveValue【一般廃棄物処理施設】&#10;有形固定資産減価償却率">
          <a:extLst>
            <a:ext uri="{FF2B5EF4-FFF2-40B4-BE49-F238E27FC236}">
              <a16:creationId xmlns:a16="http://schemas.microsoft.com/office/drawing/2014/main" id="{465B69E3-D0DD-4867-B530-D5FC11F31C3E}"/>
            </a:ext>
          </a:extLst>
        </xdr:cNvPr>
        <xdr:cNvSpPr txBox="1"/>
      </xdr:nvSpPr>
      <xdr:spPr>
        <a:xfrm>
          <a:off x="12675244"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103522</xdr:rowOff>
    </xdr:from>
    <xdr:ext cx="405111" cy="259045"/>
    <xdr:sp macro="" textlink="">
      <xdr:nvSpPr>
        <xdr:cNvPr id="348" name="n_3aveValue【一般廃棄物処理施設】&#10;有形固定資産減価償却率">
          <a:extLst>
            <a:ext uri="{FF2B5EF4-FFF2-40B4-BE49-F238E27FC236}">
              <a16:creationId xmlns:a16="http://schemas.microsoft.com/office/drawing/2014/main" id="{202CDF43-EB51-4181-8C96-24E4D580A46B}"/>
            </a:ext>
          </a:extLst>
        </xdr:cNvPr>
        <xdr:cNvSpPr txBox="1"/>
      </xdr:nvSpPr>
      <xdr:spPr>
        <a:xfrm>
          <a:off x="119005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151147</xdr:rowOff>
    </xdr:from>
    <xdr:ext cx="405111" cy="259045"/>
    <xdr:sp macro="" textlink="">
      <xdr:nvSpPr>
        <xdr:cNvPr id="349" name="n_4aveValue【一般廃棄物処理施設】&#10;有形固定資産減価償却率">
          <a:extLst>
            <a:ext uri="{FF2B5EF4-FFF2-40B4-BE49-F238E27FC236}">
              <a16:creationId xmlns:a16="http://schemas.microsoft.com/office/drawing/2014/main" id="{C4779DF5-D0F5-467C-B62B-448BEC46AB9D}"/>
            </a:ext>
          </a:extLst>
        </xdr:cNvPr>
        <xdr:cNvSpPr txBox="1"/>
      </xdr:nvSpPr>
      <xdr:spPr>
        <a:xfrm>
          <a:off x="1110298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160037</xdr:rowOff>
    </xdr:from>
    <xdr:ext cx="405111" cy="259045"/>
    <xdr:sp macro="" textlink="">
      <xdr:nvSpPr>
        <xdr:cNvPr id="350" name="n_1mainValue【一般廃棄物処理施設】&#10;有形固定資産減価償却率">
          <a:extLst>
            <a:ext uri="{FF2B5EF4-FFF2-40B4-BE49-F238E27FC236}">
              <a16:creationId xmlns:a16="http://schemas.microsoft.com/office/drawing/2014/main" id="{94ECC630-9384-44E5-BFA2-10F680B7C858}"/>
            </a:ext>
          </a:extLst>
        </xdr:cNvPr>
        <xdr:cNvSpPr txBox="1"/>
      </xdr:nvSpPr>
      <xdr:spPr>
        <a:xfrm>
          <a:off x="134372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351" name="n_2mainValue【一般廃棄物処理施設】&#10;有形固定資産減価償却率">
          <a:extLst>
            <a:ext uri="{FF2B5EF4-FFF2-40B4-BE49-F238E27FC236}">
              <a16:creationId xmlns:a16="http://schemas.microsoft.com/office/drawing/2014/main" id="{8F1E0F31-7D6F-476B-811A-FAE2BDD6B790}"/>
            </a:ext>
          </a:extLst>
        </xdr:cNvPr>
        <xdr:cNvSpPr txBox="1"/>
      </xdr:nvSpPr>
      <xdr:spPr>
        <a:xfrm>
          <a:off x="126752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152417</xdr:rowOff>
    </xdr:from>
    <xdr:ext cx="405111" cy="259045"/>
    <xdr:sp macro="" textlink="">
      <xdr:nvSpPr>
        <xdr:cNvPr id="352" name="n_3mainValue【一般廃棄物処理施設】&#10;有形固定資産減価償却率">
          <a:extLst>
            <a:ext uri="{FF2B5EF4-FFF2-40B4-BE49-F238E27FC236}">
              <a16:creationId xmlns:a16="http://schemas.microsoft.com/office/drawing/2014/main" id="{B462727B-A7C5-4A27-B9AB-CFA9F46E85DE}"/>
            </a:ext>
          </a:extLst>
        </xdr:cNvPr>
        <xdr:cNvSpPr txBox="1"/>
      </xdr:nvSpPr>
      <xdr:spPr>
        <a:xfrm>
          <a:off x="119005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139082</xdr:rowOff>
    </xdr:from>
    <xdr:ext cx="405111" cy="259045"/>
    <xdr:sp macro="" textlink="">
      <xdr:nvSpPr>
        <xdr:cNvPr id="353" name="n_4mainValue【一般廃棄物処理施設】&#10;有形固定資産減価償却率">
          <a:extLst>
            <a:ext uri="{FF2B5EF4-FFF2-40B4-BE49-F238E27FC236}">
              <a16:creationId xmlns:a16="http://schemas.microsoft.com/office/drawing/2014/main" id="{1A4FEC3D-DE78-4DAC-9E3D-ED6077B88559}"/>
            </a:ext>
          </a:extLst>
        </xdr:cNvPr>
        <xdr:cNvSpPr txBox="1"/>
      </xdr:nvSpPr>
      <xdr:spPr>
        <a:xfrm>
          <a:off x="11102984" y="684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58366613-6A68-4AA7-817B-598A02EA1E81}"/>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F61272AE-1DC7-4356-AEE5-4BFEFA091AE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85C286F5-14C4-46AE-822B-A90F0CB23CDD}"/>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74918D49-3F4D-4FF3-BD68-24CDBC5BF9B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394320EA-C3F9-4B70-BE19-17DAC3DA63A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A7B796B0-9EF1-4820-B90F-4728549D9371}"/>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26B00FD2-B935-4D8E-9953-4990A00994E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45934237-E943-4209-BAED-21B8355B9F5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B15EBF43-AC2E-42CA-B5AF-A41740354D42}"/>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DB800FEE-CDB7-4E6D-A0AB-A5AAF6CAD258}"/>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4" name="直線コネクタ 363">
          <a:extLst>
            <a:ext uri="{FF2B5EF4-FFF2-40B4-BE49-F238E27FC236}">
              <a16:creationId xmlns:a16="http://schemas.microsoft.com/office/drawing/2014/main" id="{B12F9323-7DC1-4A48-8F11-6B34C1A5548C}"/>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5" name="テキスト ボックス 364">
          <a:extLst>
            <a:ext uri="{FF2B5EF4-FFF2-40B4-BE49-F238E27FC236}">
              <a16:creationId xmlns:a16="http://schemas.microsoft.com/office/drawing/2014/main" id="{B80D40EC-6A1E-4DB8-9AE7-6D41261BD7D4}"/>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6" name="直線コネクタ 365">
          <a:extLst>
            <a:ext uri="{FF2B5EF4-FFF2-40B4-BE49-F238E27FC236}">
              <a16:creationId xmlns:a16="http://schemas.microsoft.com/office/drawing/2014/main" id="{B298D46D-3888-4BA4-B22A-B8274C20A29C}"/>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7" name="テキスト ボックス 366">
          <a:extLst>
            <a:ext uri="{FF2B5EF4-FFF2-40B4-BE49-F238E27FC236}">
              <a16:creationId xmlns:a16="http://schemas.microsoft.com/office/drawing/2014/main" id="{0242819F-86F1-4EE3-8E37-82344F3337D9}"/>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8" name="直線コネクタ 367">
          <a:extLst>
            <a:ext uri="{FF2B5EF4-FFF2-40B4-BE49-F238E27FC236}">
              <a16:creationId xmlns:a16="http://schemas.microsoft.com/office/drawing/2014/main" id="{1B050DCC-FE3D-4951-8D40-E5B0EB6E5C64}"/>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9" name="テキスト ボックス 368">
          <a:extLst>
            <a:ext uri="{FF2B5EF4-FFF2-40B4-BE49-F238E27FC236}">
              <a16:creationId xmlns:a16="http://schemas.microsoft.com/office/drawing/2014/main" id="{FD4C45DB-5965-48F4-8B21-7A4D111661C4}"/>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0" name="直線コネクタ 369">
          <a:extLst>
            <a:ext uri="{FF2B5EF4-FFF2-40B4-BE49-F238E27FC236}">
              <a16:creationId xmlns:a16="http://schemas.microsoft.com/office/drawing/2014/main" id="{20BFD243-21B3-408E-B900-F1A9852087A2}"/>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71" name="テキスト ボックス 370">
          <a:extLst>
            <a:ext uri="{FF2B5EF4-FFF2-40B4-BE49-F238E27FC236}">
              <a16:creationId xmlns:a16="http://schemas.microsoft.com/office/drawing/2014/main" id="{A198C8FA-227E-4DF8-B97C-E62FCD9E190E}"/>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2" name="直線コネクタ 371">
          <a:extLst>
            <a:ext uri="{FF2B5EF4-FFF2-40B4-BE49-F238E27FC236}">
              <a16:creationId xmlns:a16="http://schemas.microsoft.com/office/drawing/2014/main" id="{9F1130D6-147F-4880-86EE-CBE0A74EF965}"/>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3" name="テキスト ボックス 372">
          <a:extLst>
            <a:ext uri="{FF2B5EF4-FFF2-40B4-BE49-F238E27FC236}">
              <a16:creationId xmlns:a16="http://schemas.microsoft.com/office/drawing/2014/main" id="{262A4628-493D-4DA4-B631-835EA6D123B6}"/>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4" name="直線コネクタ 373">
          <a:extLst>
            <a:ext uri="{FF2B5EF4-FFF2-40B4-BE49-F238E27FC236}">
              <a16:creationId xmlns:a16="http://schemas.microsoft.com/office/drawing/2014/main" id="{F788F7F6-2560-40A6-9698-0338022B7BCD}"/>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5" name="テキスト ボックス 374">
          <a:extLst>
            <a:ext uri="{FF2B5EF4-FFF2-40B4-BE49-F238E27FC236}">
              <a16:creationId xmlns:a16="http://schemas.microsoft.com/office/drawing/2014/main" id="{757FE148-0A08-4C72-8CFA-1DC1FAF1E6B7}"/>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a:extLst>
            <a:ext uri="{FF2B5EF4-FFF2-40B4-BE49-F238E27FC236}">
              <a16:creationId xmlns:a16="http://schemas.microsoft.com/office/drawing/2014/main" id="{94ECFD89-305B-45F7-9B5E-A2B3600E48C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7" name="テキスト ボックス 376">
          <a:extLst>
            <a:ext uri="{FF2B5EF4-FFF2-40B4-BE49-F238E27FC236}">
              <a16:creationId xmlns:a16="http://schemas.microsoft.com/office/drawing/2014/main" id="{051F5B6F-3522-43DE-A693-9DFAB1061F1A}"/>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一般廃棄物処理施設】&#10;一人当たり有形固定資産（償却資産）額グラフ枠">
          <a:extLst>
            <a:ext uri="{FF2B5EF4-FFF2-40B4-BE49-F238E27FC236}">
              <a16:creationId xmlns:a16="http://schemas.microsoft.com/office/drawing/2014/main" id="{2EECBF5E-2B90-44A7-BF03-EDD88CF2D5D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38941</xdr:rowOff>
    </xdr:from>
    <xdr:to>
      <xdr:col>116</xdr:col>
      <xdr:colOff>62864</xdr:colOff>
      <xdr:row>42</xdr:row>
      <xdr:rowOff>84103</xdr:rowOff>
    </xdr:to>
    <xdr:cxnSp macro="">
      <xdr:nvCxnSpPr>
        <xdr:cNvPr id="379" name="直線コネクタ 378">
          <a:extLst>
            <a:ext uri="{FF2B5EF4-FFF2-40B4-BE49-F238E27FC236}">
              <a16:creationId xmlns:a16="http://schemas.microsoft.com/office/drawing/2014/main" id="{D9F0B3D2-A645-4E7F-9466-0E5DAB08D178}"/>
            </a:ext>
          </a:extLst>
        </xdr:cNvPr>
        <xdr:cNvCxnSpPr/>
      </xdr:nvCxnSpPr>
      <xdr:spPr>
        <a:xfrm flipV="1">
          <a:off x="19509104" y="5571061"/>
          <a:ext cx="0" cy="1553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87930</xdr:rowOff>
    </xdr:from>
    <xdr:ext cx="469744" cy="259045"/>
    <xdr:sp macro="" textlink="">
      <xdr:nvSpPr>
        <xdr:cNvPr id="380" name="【一般廃棄物処理施設】&#10;一人当たり有形固定資産（償却資産）額最小値テキスト">
          <a:extLst>
            <a:ext uri="{FF2B5EF4-FFF2-40B4-BE49-F238E27FC236}">
              <a16:creationId xmlns:a16="http://schemas.microsoft.com/office/drawing/2014/main" id="{FBE26BCA-3A10-4178-A5BD-20B902FB5096}"/>
            </a:ext>
          </a:extLst>
        </xdr:cNvPr>
        <xdr:cNvSpPr txBox="1"/>
      </xdr:nvSpPr>
      <xdr:spPr>
        <a:xfrm>
          <a:off x="19547840" y="7128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84103</xdr:rowOff>
    </xdr:from>
    <xdr:to>
      <xdr:col>116</xdr:col>
      <xdr:colOff>152400</xdr:colOff>
      <xdr:row>42</xdr:row>
      <xdr:rowOff>84103</xdr:rowOff>
    </xdr:to>
    <xdr:cxnSp macro="">
      <xdr:nvCxnSpPr>
        <xdr:cNvPr id="381" name="直線コネクタ 380">
          <a:extLst>
            <a:ext uri="{FF2B5EF4-FFF2-40B4-BE49-F238E27FC236}">
              <a16:creationId xmlns:a16="http://schemas.microsoft.com/office/drawing/2014/main" id="{42ACA4D1-BABC-42C4-B310-FD3252704252}"/>
            </a:ext>
          </a:extLst>
        </xdr:cNvPr>
        <xdr:cNvCxnSpPr/>
      </xdr:nvCxnSpPr>
      <xdr:spPr>
        <a:xfrm>
          <a:off x="19443700" y="71249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157068</xdr:rowOff>
    </xdr:from>
    <xdr:ext cx="599010" cy="259045"/>
    <xdr:sp macro="" textlink="">
      <xdr:nvSpPr>
        <xdr:cNvPr id="382" name="【一般廃棄物処理施設】&#10;一人当たり有形固定資産（償却資産）額最大値テキスト">
          <a:extLst>
            <a:ext uri="{FF2B5EF4-FFF2-40B4-BE49-F238E27FC236}">
              <a16:creationId xmlns:a16="http://schemas.microsoft.com/office/drawing/2014/main" id="{5934AF6D-EB3B-4FAA-A414-83C42F300AA4}"/>
            </a:ext>
          </a:extLst>
        </xdr:cNvPr>
        <xdr:cNvSpPr txBox="1"/>
      </xdr:nvSpPr>
      <xdr:spPr>
        <a:xfrm>
          <a:off x="19547840" y="535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38941</xdr:rowOff>
    </xdr:from>
    <xdr:to>
      <xdr:col>116</xdr:col>
      <xdr:colOff>152400</xdr:colOff>
      <xdr:row>33</xdr:row>
      <xdr:rowOff>38941</xdr:rowOff>
    </xdr:to>
    <xdr:cxnSp macro="">
      <xdr:nvCxnSpPr>
        <xdr:cNvPr id="383" name="直線コネクタ 382">
          <a:extLst>
            <a:ext uri="{FF2B5EF4-FFF2-40B4-BE49-F238E27FC236}">
              <a16:creationId xmlns:a16="http://schemas.microsoft.com/office/drawing/2014/main" id="{ECFD8E76-88C1-4A7D-B4D7-EA2C46977821}"/>
            </a:ext>
          </a:extLst>
        </xdr:cNvPr>
        <xdr:cNvCxnSpPr/>
      </xdr:nvCxnSpPr>
      <xdr:spPr>
        <a:xfrm>
          <a:off x="19443700" y="5571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14160</xdr:rowOff>
    </xdr:from>
    <xdr:ext cx="599010" cy="259045"/>
    <xdr:sp macro="" textlink="">
      <xdr:nvSpPr>
        <xdr:cNvPr id="384" name="【一般廃棄物処理施設】&#10;一人当たり有形固定資産（償却資産）額平均値テキスト">
          <a:extLst>
            <a:ext uri="{FF2B5EF4-FFF2-40B4-BE49-F238E27FC236}">
              <a16:creationId xmlns:a16="http://schemas.microsoft.com/office/drawing/2014/main" id="{B06A8B3F-61DB-4859-8FBC-FEFACC7FF733}"/>
            </a:ext>
          </a:extLst>
        </xdr:cNvPr>
        <xdr:cNvSpPr txBox="1"/>
      </xdr:nvSpPr>
      <xdr:spPr>
        <a:xfrm>
          <a:off x="19547840" y="6552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162733</xdr:rowOff>
    </xdr:from>
    <xdr:to>
      <xdr:col>116</xdr:col>
      <xdr:colOff>114300</xdr:colOff>
      <xdr:row>40</xdr:row>
      <xdr:rowOff>92883</xdr:rowOff>
    </xdr:to>
    <xdr:sp macro="" textlink="">
      <xdr:nvSpPr>
        <xdr:cNvPr id="385" name="フローチャート: 判断 384">
          <a:extLst>
            <a:ext uri="{FF2B5EF4-FFF2-40B4-BE49-F238E27FC236}">
              <a16:creationId xmlns:a16="http://schemas.microsoft.com/office/drawing/2014/main" id="{D1A74281-73D6-4A4A-BDFF-2F2F947E9214}"/>
            </a:ext>
          </a:extLst>
        </xdr:cNvPr>
        <xdr:cNvSpPr/>
      </xdr:nvSpPr>
      <xdr:spPr>
        <a:xfrm>
          <a:off x="19458940" y="67006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2713</xdr:rowOff>
    </xdr:from>
    <xdr:to>
      <xdr:col>112</xdr:col>
      <xdr:colOff>38100</xdr:colOff>
      <xdr:row>40</xdr:row>
      <xdr:rowOff>104313</xdr:rowOff>
    </xdr:to>
    <xdr:sp macro="" textlink="">
      <xdr:nvSpPr>
        <xdr:cNvPr id="386" name="フローチャート: 判断 385">
          <a:extLst>
            <a:ext uri="{FF2B5EF4-FFF2-40B4-BE49-F238E27FC236}">
              <a16:creationId xmlns:a16="http://schemas.microsoft.com/office/drawing/2014/main" id="{5298A171-0DF9-46C6-AAAC-E62207E1FCAE}"/>
            </a:ext>
          </a:extLst>
        </xdr:cNvPr>
        <xdr:cNvSpPr/>
      </xdr:nvSpPr>
      <xdr:spPr>
        <a:xfrm>
          <a:off x="18735040" y="67083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4425</xdr:rowOff>
    </xdr:from>
    <xdr:to>
      <xdr:col>107</xdr:col>
      <xdr:colOff>101600</xdr:colOff>
      <xdr:row>40</xdr:row>
      <xdr:rowOff>106025</xdr:rowOff>
    </xdr:to>
    <xdr:sp macro="" textlink="">
      <xdr:nvSpPr>
        <xdr:cNvPr id="387" name="フローチャート: 判断 386">
          <a:extLst>
            <a:ext uri="{FF2B5EF4-FFF2-40B4-BE49-F238E27FC236}">
              <a16:creationId xmlns:a16="http://schemas.microsoft.com/office/drawing/2014/main" id="{1A5A7A33-718D-44AE-AA90-94CAFF789198}"/>
            </a:ext>
          </a:extLst>
        </xdr:cNvPr>
        <xdr:cNvSpPr/>
      </xdr:nvSpPr>
      <xdr:spPr>
        <a:xfrm>
          <a:off x="17937480" y="671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157283</xdr:rowOff>
    </xdr:from>
    <xdr:to>
      <xdr:col>102</xdr:col>
      <xdr:colOff>165100</xdr:colOff>
      <xdr:row>40</xdr:row>
      <xdr:rowOff>87433</xdr:rowOff>
    </xdr:to>
    <xdr:sp macro="" textlink="">
      <xdr:nvSpPr>
        <xdr:cNvPr id="388" name="フローチャート: 判断 387">
          <a:extLst>
            <a:ext uri="{FF2B5EF4-FFF2-40B4-BE49-F238E27FC236}">
              <a16:creationId xmlns:a16="http://schemas.microsoft.com/office/drawing/2014/main" id="{010F5C6F-2D17-4A21-BCDD-0043A3CCFB34}"/>
            </a:ext>
          </a:extLst>
        </xdr:cNvPr>
        <xdr:cNvSpPr/>
      </xdr:nvSpPr>
      <xdr:spPr>
        <a:xfrm>
          <a:off x="17162780" y="66952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11508</xdr:rowOff>
    </xdr:from>
    <xdr:to>
      <xdr:col>98</xdr:col>
      <xdr:colOff>38100</xdr:colOff>
      <xdr:row>40</xdr:row>
      <xdr:rowOff>113108</xdr:rowOff>
    </xdr:to>
    <xdr:sp macro="" textlink="">
      <xdr:nvSpPr>
        <xdr:cNvPr id="389" name="フローチャート: 判断 388">
          <a:extLst>
            <a:ext uri="{FF2B5EF4-FFF2-40B4-BE49-F238E27FC236}">
              <a16:creationId xmlns:a16="http://schemas.microsoft.com/office/drawing/2014/main" id="{65B0B317-4EF8-44B6-BE92-3BE15F366D7E}"/>
            </a:ext>
          </a:extLst>
        </xdr:cNvPr>
        <xdr:cNvSpPr/>
      </xdr:nvSpPr>
      <xdr:spPr>
        <a:xfrm>
          <a:off x="16388080" y="67171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2792BA51-E938-41FD-A75D-487F9F28286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CE109835-CC5F-4481-98DA-5620D595509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9DA6AD87-5571-44E7-A898-F24E368D4AD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B1C30357-6023-4277-BC11-6127D9CDF24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03617F50-870A-42E2-A90B-139E1B71FBB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32751</xdr:rowOff>
    </xdr:from>
    <xdr:to>
      <xdr:col>116</xdr:col>
      <xdr:colOff>114300</xdr:colOff>
      <xdr:row>40</xdr:row>
      <xdr:rowOff>134351</xdr:rowOff>
    </xdr:to>
    <xdr:sp macro="" textlink="">
      <xdr:nvSpPr>
        <xdr:cNvPr id="395" name="楕円 394">
          <a:extLst>
            <a:ext uri="{FF2B5EF4-FFF2-40B4-BE49-F238E27FC236}">
              <a16:creationId xmlns:a16="http://schemas.microsoft.com/office/drawing/2014/main" id="{AE6D91A8-E682-4FBC-8912-61DF4C274A2A}"/>
            </a:ext>
          </a:extLst>
        </xdr:cNvPr>
        <xdr:cNvSpPr/>
      </xdr:nvSpPr>
      <xdr:spPr>
        <a:xfrm>
          <a:off x="19458940" y="673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11178</xdr:rowOff>
    </xdr:from>
    <xdr:ext cx="599010" cy="259045"/>
    <xdr:sp macro="" textlink="">
      <xdr:nvSpPr>
        <xdr:cNvPr id="396" name="【一般廃棄物処理施設】&#10;一人当たり有形固定資産（償却資産）額該当値テキスト">
          <a:extLst>
            <a:ext uri="{FF2B5EF4-FFF2-40B4-BE49-F238E27FC236}">
              <a16:creationId xmlns:a16="http://schemas.microsoft.com/office/drawing/2014/main" id="{8DB6A12C-E04B-4958-AB61-2D8400AB562F}"/>
            </a:ext>
          </a:extLst>
        </xdr:cNvPr>
        <xdr:cNvSpPr txBox="1"/>
      </xdr:nvSpPr>
      <xdr:spPr>
        <a:xfrm>
          <a:off x="19547840" y="671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20762</xdr:rowOff>
    </xdr:from>
    <xdr:to>
      <xdr:col>112</xdr:col>
      <xdr:colOff>38100</xdr:colOff>
      <xdr:row>40</xdr:row>
      <xdr:rowOff>122362</xdr:rowOff>
    </xdr:to>
    <xdr:sp macro="" textlink="">
      <xdr:nvSpPr>
        <xdr:cNvPr id="397" name="楕円 396">
          <a:extLst>
            <a:ext uri="{FF2B5EF4-FFF2-40B4-BE49-F238E27FC236}">
              <a16:creationId xmlns:a16="http://schemas.microsoft.com/office/drawing/2014/main" id="{F0858ADC-9116-4CEF-AF86-4B612A9E94ED}"/>
            </a:ext>
          </a:extLst>
        </xdr:cNvPr>
        <xdr:cNvSpPr/>
      </xdr:nvSpPr>
      <xdr:spPr>
        <a:xfrm>
          <a:off x="18735040" y="67263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71562</xdr:rowOff>
    </xdr:from>
    <xdr:to>
      <xdr:col>116</xdr:col>
      <xdr:colOff>63500</xdr:colOff>
      <xdr:row>40</xdr:row>
      <xdr:rowOff>83551</xdr:rowOff>
    </xdr:to>
    <xdr:cxnSp macro="">
      <xdr:nvCxnSpPr>
        <xdr:cNvPr id="398" name="直線コネクタ 397">
          <a:extLst>
            <a:ext uri="{FF2B5EF4-FFF2-40B4-BE49-F238E27FC236}">
              <a16:creationId xmlns:a16="http://schemas.microsoft.com/office/drawing/2014/main" id="{69FB2240-E463-4189-A9F5-9E1BBF895E53}"/>
            </a:ext>
          </a:extLst>
        </xdr:cNvPr>
        <xdr:cNvCxnSpPr/>
      </xdr:nvCxnSpPr>
      <xdr:spPr>
        <a:xfrm>
          <a:off x="18778220" y="6777162"/>
          <a:ext cx="731520" cy="1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23320</xdr:rowOff>
    </xdr:from>
    <xdr:to>
      <xdr:col>107</xdr:col>
      <xdr:colOff>101600</xdr:colOff>
      <xdr:row>40</xdr:row>
      <xdr:rowOff>124920</xdr:rowOff>
    </xdr:to>
    <xdr:sp macro="" textlink="">
      <xdr:nvSpPr>
        <xdr:cNvPr id="399" name="楕円 398">
          <a:extLst>
            <a:ext uri="{FF2B5EF4-FFF2-40B4-BE49-F238E27FC236}">
              <a16:creationId xmlns:a16="http://schemas.microsoft.com/office/drawing/2014/main" id="{EE5808CE-D4A3-47EF-B585-767A31C9721A}"/>
            </a:ext>
          </a:extLst>
        </xdr:cNvPr>
        <xdr:cNvSpPr/>
      </xdr:nvSpPr>
      <xdr:spPr>
        <a:xfrm>
          <a:off x="17937480" y="672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71562</xdr:rowOff>
    </xdr:from>
    <xdr:to>
      <xdr:col>111</xdr:col>
      <xdr:colOff>177800</xdr:colOff>
      <xdr:row>40</xdr:row>
      <xdr:rowOff>74120</xdr:rowOff>
    </xdr:to>
    <xdr:cxnSp macro="">
      <xdr:nvCxnSpPr>
        <xdr:cNvPr id="400" name="直線コネクタ 399">
          <a:extLst>
            <a:ext uri="{FF2B5EF4-FFF2-40B4-BE49-F238E27FC236}">
              <a16:creationId xmlns:a16="http://schemas.microsoft.com/office/drawing/2014/main" id="{41C60E8D-B59F-40EE-A1BF-46FAAB32CB5D}"/>
            </a:ext>
          </a:extLst>
        </xdr:cNvPr>
        <xdr:cNvCxnSpPr/>
      </xdr:nvCxnSpPr>
      <xdr:spPr>
        <a:xfrm flipV="1">
          <a:off x="17988280" y="6777162"/>
          <a:ext cx="789940" cy="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68720</xdr:rowOff>
    </xdr:from>
    <xdr:to>
      <xdr:col>102</xdr:col>
      <xdr:colOff>165100</xdr:colOff>
      <xdr:row>40</xdr:row>
      <xdr:rowOff>170320</xdr:rowOff>
    </xdr:to>
    <xdr:sp macro="" textlink="">
      <xdr:nvSpPr>
        <xdr:cNvPr id="401" name="楕円 400">
          <a:extLst>
            <a:ext uri="{FF2B5EF4-FFF2-40B4-BE49-F238E27FC236}">
              <a16:creationId xmlns:a16="http://schemas.microsoft.com/office/drawing/2014/main" id="{552F0768-D613-4D83-9AB5-2AC8816EE965}"/>
            </a:ext>
          </a:extLst>
        </xdr:cNvPr>
        <xdr:cNvSpPr/>
      </xdr:nvSpPr>
      <xdr:spPr>
        <a:xfrm>
          <a:off x="17162780" y="677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74120</xdr:rowOff>
    </xdr:from>
    <xdr:to>
      <xdr:col>107</xdr:col>
      <xdr:colOff>50800</xdr:colOff>
      <xdr:row>40</xdr:row>
      <xdr:rowOff>119520</xdr:rowOff>
    </xdr:to>
    <xdr:cxnSp macro="">
      <xdr:nvCxnSpPr>
        <xdr:cNvPr id="402" name="直線コネクタ 401">
          <a:extLst>
            <a:ext uri="{FF2B5EF4-FFF2-40B4-BE49-F238E27FC236}">
              <a16:creationId xmlns:a16="http://schemas.microsoft.com/office/drawing/2014/main" id="{65298822-7C27-4AA6-ACE6-808BBFD3B8BC}"/>
            </a:ext>
          </a:extLst>
        </xdr:cNvPr>
        <xdr:cNvCxnSpPr/>
      </xdr:nvCxnSpPr>
      <xdr:spPr>
        <a:xfrm flipV="1">
          <a:off x="17213580" y="6779720"/>
          <a:ext cx="774700" cy="4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143390</xdr:rowOff>
    </xdr:from>
    <xdr:to>
      <xdr:col>98</xdr:col>
      <xdr:colOff>38100</xdr:colOff>
      <xdr:row>41</xdr:row>
      <xdr:rowOff>73540</xdr:rowOff>
    </xdr:to>
    <xdr:sp macro="" textlink="">
      <xdr:nvSpPr>
        <xdr:cNvPr id="403" name="楕円 402">
          <a:extLst>
            <a:ext uri="{FF2B5EF4-FFF2-40B4-BE49-F238E27FC236}">
              <a16:creationId xmlns:a16="http://schemas.microsoft.com/office/drawing/2014/main" id="{47FB34C8-829F-4ABF-8A19-267730419DFB}"/>
            </a:ext>
          </a:extLst>
        </xdr:cNvPr>
        <xdr:cNvSpPr/>
      </xdr:nvSpPr>
      <xdr:spPr>
        <a:xfrm>
          <a:off x="16388080" y="68489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119520</xdr:rowOff>
    </xdr:from>
    <xdr:to>
      <xdr:col>102</xdr:col>
      <xdr:colOff>114300</xdr:colOff>
      <xdr:row>41</xdr:row>
      <xdr:rowOff>22740</xdr:rowOff>
    </xdr:to>
    <xdr:cxnSp macro="">
      <xdr:nvCxnSpPr>
        <xdr:cNvPr id="404" name="直線コネクタ 403">
          <a:extLst>
            <a:ext uri="{FF2B5EF4-FFF2-40B4-BE49-F238E27FC236}">
              <a16:creationId xmlns:a16="http://schemas.microsoft.com/office/drawing/2014/main" id="{0024D67C-2357-478F-97DE-89F61189D78A}"/>
            </a:ext>
          </a:extLst>
        </xdr:cNvPr>
        <xdr:cNvCxnSpPr/>
      </xdr:nvCxnSpPr>
      <xdr:spPr>
        <a:xfrm flipV="1">
          <a:off x="16431260" y="6825120"/>
          <a:ext cx="782320" cy="7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120840</xdr:rowOff>
    </xdr:from>
    <xdr:ext cx="599010" cy="259045"/>
    <xdr:sp macro="" textlink="">
      <xdr:nvSpPr>
        <xdr:cNvPr id="405" name="n_1aveValue【一般廃棄物処理施設】&#10;一人当たり有形固定資産（償却資産）額">
          <a:extLst>
            <a:ext uri="{FF2B5EF4-FFF2-40B4-BE49-F238E27FC236}">
              <a16:creationId xmlns:a16="http://schemas.microsoft.com/office/drawing/2014/main" id="{81BB837E-B6AD-4B34-9650-FA3C3ED223F3}"/>
            </a:ext>
          </a:extLst>
        </xdr:cNvPr>
        <xdr:cNvSpPr txBox="1"/>
      </xdr:nvSpPr>
      <xdr:spPr>
        <a:xfrm>
          <a:off x="18496495" y="6491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122552</xdr:rowOff>
    </xdr:from>
    <xdr:ext cx="599010" cy="259045"/>
    <xdr:sp macro="" textlink="">
      <xdr:nvSpPr>
        <xdr:cNvPr id="406" name="n_2aveValue【一般廃棄物処理施設】&#10;一人当たり有形固定資産（償却資産）額">
          <a:extLst>
            <a:ext uri="{FF2B5EF4-FFF2-40B4-BE49-F238E27FC236}">
              <a16:creationId xmlns:a16="http://schemas.microsoft.com/office/drawing/2014/main" id="{83FF0605-344F-4B66-B6FA-68CAF15EDCE3}"/>
            </a:ext>
          </a:extLst>
        </xdr:cNvPr>
        <xdr:cNvSpPr txBox="1"/>
      </xdr:nvSpPr>
      <xdr:spPr>
        <a:xfrm>
          <a:off x="17734495" y="6492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103960</xdr:rowOff>
    </xdr:from>
    <xdr:ext cx="599010" cy="259045"/>
    <xdr:sp macro="" textlink="">
      <xdr:nvSpPr>
        <xdr:cNvPr id="407" name="n_3aveValue【一般廃棄物処理施設】&#10;一人当たり有形固定資産（償却資産）額">
          <a:extLst>
            <a:ext uri="{FF2B5EF4-FFF2-40B4-BE49-F238E27FC236}">
              <a16:creationId xmlns:a16="http://schemas.microsoft.com/office/drawing/2014/main" id="{3387CA50-065E-4619-A5E8-F1A52F19B011}"/>
            </a:ext>
          </a:extLst>
        </xdr:cNvPr>
        <xdr:cNvSpPr txBox="1"/>
      </xdr:nvSpPr>
      <xdr:spPr>
        <a:xfrm>
          <a:off x="16936935" y="647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129635</xdr:rowOff>
    </xdr:from>
    <xdr:ext cx="599010" cy="259045"/>
    <xdr:sp macro="" textlink="">
      <xdr:nvSpPr>
        <xdr:cNvPr id="408" name="n_4aveValue【一般廃棄物処理施設】&#10;一人当たり有形固定資産（償却資産）額">
          <a:extLst>
            <a:ext uri="{FF2B5EF4-FFF2-40B4-BE49-F238E27FC236}">
              <a16:creationId xmlns:a16="http://schemas.microsoft.com/office/drawing/2014/main" id="{D2289203-5536-4F20-A272-A9406C20B064}"/>
            </a:ext>
          </a:extLst>
        </xdr:cNvPr>
        <xdr:cNvSpPr txBox="1"/>
      </xdr:nvSpPr>
      <xdr:spPr>
        <a:xfrm>
          <a:off x="16162235" y="6499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113489</xdr:rowOff>
    </xdr:from>
    <xdr:ext cx="599010" cy="259045"/>
    <xdr:sp macro="" textlink="">
      <xdr:nvSpPr>
        <xdr:cNvPr id="409" name="n_1mainValue【一般廃棄物処理施設】&#10;一人当たり有形固定資産（償却資産）額">
          <a:extLst>
            <a:ext uri="{FF2B5EF4-FFF2-40B4-BE49-F238E27FC236}">
              <a16:creationId xmlns:a16="http://schemas.microsoft.com/office/drawing/2014/main" id="{A9EB70DA-CC5D-4530-A943-92C487C32B43}"/>
            </a:ext>
          </a:extLst>
        </xdr:cNvPr>
        <xdr:cNvSpPr txBox="1"/>
      </xdr:nvSpPr>
      <xdr:spPr>
        <a:xfrm>
          <a:off x="18496495" y="6819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116047</xdr:rowOff>
    </xdr:from>
    <xdr:ext cx="599010" cy="259045"/>
    <xdr:sp macro="" textlink="">
      <xdr:nvSpPr>
        <xdr:cNvPr id="410" name="n_2mainValue【一般廃棄物処理施設】&#10;一人当たり有形固定資産（償却資産）額">
          <a:extLst>
            <a:ext uri="{FF2B5EF4-FFF2-40B4-BE49-F238E27FC236}">
              <a16:creationId xmlns:a16="http://schemas.microsoft.com/office/drawing/2014/main" id="{B10D5561-1E03-4357-933B-7F54058D4360}"/>
            </a:ext>
          </a:extLst>
        </xdr:cNvPr>
        <xdr:cNvSpPr txBox="1"/>
      </xdr:nvSpPr>
      <xdr:spPr>
        <a:xfrm>
          <a:off x="17734495" y="682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161447</xdr:rowOff>
    </xdr:from>
    <xdr:ext cx="534377" cy="259045"/>
    <xdr:sp macro="" textlink="">
      <xdr:nvSpPr>
        <xdr:cNvPr id="411" name="n_3mainValue【一般廃棄物処理施設】&#10;一人当たり有形固定資産（償却資産）額">
          <a:extLst>
            <a:ext uri="{FF2B5EF4-FFF2-40B4-BE49-F238E27FC236}">
              <a16:creationId xmlns:a16="http://schemas.microsoft.com/office/drawing/2014/main" id="{45BABCAF-E861-4C3B-9A43-E4F09EE82BC7}"/>
            </a:ext>
          </a:extLst>
        </xdr:cNvPr>
        <xdr:cNvSpPr txBox="1"/>
      </xdr:nvSpPr>
      <xdr:spPr>
        <a:xfrm>
          <a:off x="16969251" y="686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64667</xdr:rowOff>
    </xdr:from>
    <xdr:ext cx="534377" cy="259045"/>
    <xdr:sp macro="" textlink="">
      <xdr:nvSpPr>
        <xdr:cNvPr id="412" name="n_4mainValue【一般廃棄物処理施設】&#10;一人当たり有形固定資産（償却資産）額">
          <a:extLst>
            <a:ext uri="{FF2B5EF4-FFF2-40B4-BE49-F238E27FC236}">
              <a16:creationId xmlns:a16="http://schemas.microsoft.com/office/drawing/2014/main" id="{4087280A-179B-4D09-875A-587D427F2751}"/>
            </a:ext>
          </a:extLst>
        </xdr:cNvPr>
        <xdr:cNvSpPr txBox="1"/>
      </xdr:nvSpPr>
      <xdr:spPr>
        <a:xfrm>
          <a:off x="16194551" y="693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F3A57A86-2C57-491C-B06E-027AD74D994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F05EB368-FD8B-49FE-8FEA-34C3D8A51E33}"/>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D0265B5D-440E-470C-A5DB-401C3A6C27B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74AAC687-F427-4933-92DB-37D8E35B1FBE}"/>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CB5F47D0-1F50-4CF5-A711-23F7C24E85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EB21780F-D01C-44B2-80B8-97E6DF41002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0FEDA59E-34AA-4608-ABFB-0E058B24CCC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BE08897E-1D6A-4F9C-933E-A60B2E6A873A}"/>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1" name="正方形/長方形 420">
          <a:extLst>
            <a:ext uri="{FF2B5EF4-FFF2-40B4-BE49-F238E27FC236}">
              <a16:creationId xmlns:a16="http://schemas.microsoft.com/office/drawing/2014/main" id="{A6FCC7B1-616C-4DE7-A787-15823B8FBE8E}"/>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2" name="正方形/長方形 421">
          <a:extLst>
            <a:ext uri="{FF2B5EF4-FFF2-40B4-BE49-F238E27FC236}">
              <a16:creationId xmlns:a16="http://schemas.microsoft.com/office/drawing/2014/main" id="{FBF6BE96-674A-4CCB-BEFD-2B16BF34BD84}"/>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3" name="正方形/長方形 422">
          <a:extLst>
            <a:ext uri="{FF2B5EF4-FFF2-40B4-BE49-F238E27FC236}">
              <a16:creationId xmlns:a16="http://schemas.microsoft.com/office/drawing/2014/main" id="{E800988F-572A-4FD8-A4E2-7391B3CBA4B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4" name="正方形/長方形 423">
          <a:extLst>
            <a:ext uri="{FF2B5EF4-FFF2-40B4-BE49-F238E27FC236}">
              <a16:creationId xmlns:a16="http://schemas.microsoft.com/office/drawing/2014/main" id="{D0DDBE20-7DC7-48EB-A45F-4A3C84C44CD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5" name="正方形/長方形 424">
          <a:extLst>
            <a:ext uri="{FF2B5EF4-FFF2-40B4-BE49-F238E27FC236}">
              <a16:creationId xmlns:a16="http://schemas.microsoft.com/office/drawing/2014/main" id="{0E038917-18FD-4E5F-AC2F-06C072544EBC}"/>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6" name="正方形/長方形 425">
          <a:extLst>
            <a:ext uri="{FF2B5EF4-FFF2-40B4-BE49-F238E27FC236}">
              <a16:creationId xmlns:a16="http://schemas.microsoft.com/office/drawing/2014/main" id="{937D8FA5-699A-480C-9B52-4237C91DB4E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7" name="正方形/長方形 426">
          <a:extLst>
            <a:ext uri="{FF2B5EF4-FFF2-40B4-BE49-F238E27FC236}">
              <a16:creationId xmlns:a16="http://schemas.microsoft.com/office/drawing/2014/main" id="{D8A1E76D-F114-4401-A1C5-238E50C5A30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8" name="正方形/長方形 427">
          <a:extLst>
            <a:ext uri="{FF2B5EF4-FFF2-40B4-BE49-F238E27FC236}">
              <a16:creationId xmlns:a16="http://schemas.microsoft.com/office/drawing/2014/main" id="{95E0524D-C4C5-4C6D-BA1C-E657FD158D46}"/>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9" name="正方形/長方形 428">
          <a:extLst>
            <a:ext uri="{FF2B5EF4-FFF2-40B4-BE49-F238E27FC236}">
              <a16:creationId xmlns:a16="http://schemas.microsoft.com/office/drawing/2014/main" id="{B7AA93DB-CC6D-45D3-A099-7755D5CFBFE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0" name="正方形/長方形 429">
          <a:extLst>
            <a:ext uri="{FF2B5EF4-FFF2-40B4-BE49-F238E27FC236}">
              <a16:creationId xmlns:a16="http://schemas.microsoft.com/office/drawing/2014/main" id="{F6FC1A6E-B17E-40FC-BC23-E625AE77F44C}"/>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1" name="正方形/長方形 430">
          <a:extLst>
            <a:ext uri="{FF2B5EF4-FFF2-40B4-BE49-F238E27FC236}">
              <a16:creationId xmlns:a16="http://schemas.microsoft.com/office/drawing/2014/main" id="{677958BE-BA67-4F24-B1A3-12F6D2472DD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2" name="正方形/長方形 431">
          <a:extLst>
            <a:ext uri="{FF2B5EF4-FFF2-40B4-BE49-F238E27FC236}">
              <a16:creationId xmlns:a16="http://schemas.microsoft.com/office/drawing/2014/main" id="{3FF6A65E-BC00-4BF0-99A1-9E01F7A8114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3" name="正方形/長方形 432">
          <a:extLst>
            <a:ext uri="{FF2B5EF4-FFF2-40B4-BE49-F238E27FC236}">
              <a16:creationId xmlns:a16="http://schemas.microsoft.com/office/drawing/2014/main" id="{CC297C6B-9F0F-446E-B55B-DFE822146EA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4" name="正方形/長方形 433">
          <a:extLst>
            <a:ext uri="{FF2B5EF4-FFF2-40B4-BE49-F238E27FC236}">
              <a16:creationId xmlns:a16="http://schemas.microsoft.com/office/drawing/2014/main" id="{4A41891A-99C0-458B-AF3E-6387C0121454}"/>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5" name="正方形/長方形 434">
          <a:extLst>
            <a:ext uri="{FF2B5EF4-FFF2-40B4-BE49-F238E27FC236}">
              <a16:creationId xmlns:a16="http://schemas.microsoft.com/office/drawing/2014/main" id="{54E9FD40-8922-4BA1-9546-507207B870CB}"/>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6" name="正方形/長方形 435">
          <a:extLst>
            <a:ext uri="{FF2B5EF4-FFF2-40B4-BE49-F238E27FC236}">
              <a16:creationId xmlns:a16="http://schemas.microsoft.com/office/drawing/2014/main" id="{A300991D-A90C-4FCB-A61D-987C5A23754B}"/>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7" name="テキスト ボックス 436">
          <a:extLst>
            <a:ext uri="{FF2B5EF4-FFF2-40B4-BE49-F238E27FC236}">
              <a16:creationId xmlns:a16="http://schemas.microsoft.com/office/drawing/2014/main" id="{DA66FD78-AB6A-41B5-9ED1-2F9C90725CB5}"/>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8" name="直線コネクタ 437">
          <a:extLst>
            <a:ext uri="{FF2B5EF4-FFF2-40B4-BE49-F238E27FC236}">
              <a16:creationId xmlns:a16="http://schemas.microsoft.com/office/drawing/2014/main" id="{9237035D-3F8D-4EF6-B7F7-FB3B5C70910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9" name="テキスト ボックス 438">
          <a:extLst>
            <a:ext uri="{FF2B5EF4-FFF2-40B4-BE49-F238E27FC236}">
              <a16:creationId xmlns:a16="http://schemas.microsoft.com/office/drawing/2014/main" id="{2AA4679F-8D77-4D90-9664-F220126D3C49}"/>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40" name="直線コネクタ 439">
          <a:extLst>
            <a:ext uri="{FF2B5EF4-FFF2-40B4-BE49-F238E27FC236}">
              <a16:creationId xmlns:a16="http://schemas.microsoft.com/office/drawing/2014/main" id="{FDFCFFDF-B004-46D7-9B1B-DC7C6E5871EF}"/>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41" name="テキスト ボックス 440">
          <a:extLst>
            <a:ext uri="{FF2B5EF4-FFF2-40B4-BE49-F238E27FC236}">
              <a16:creationId xmlns:a16="http://schemas.microsoft.com/office/drawing/2014/main" id="{B70263F4-259E-4A3A-96BD-89D1534C73D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42" name="直線コネクタ 441">
          <a:extLst>
            <a:ext uri="{FF2B5EF4-FFF2-40B4-BE49-F238E27FC236}">
              <a16:creationId xmlns:a16="http://schemas.microsoft.com/office/drawing/2014/main" id="{91521DAD-919A-4985-A5CB-AEC2C2000036}"/>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43" name="テキスト ボックス 442">
          <a:extLst>
            <a:ext uri="{FF2B5EF4-FFF2-40B4-BE49-F238E27FC236}">
              <a16:creationId xmlns:a16="http://schemas.microsoft.com/office/drawing/2014/main" id="{081859FA-40F2-46CC-B734-CB7DDE90258A}"/>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44" name="直線コネクタ 443">
          <a:extLst>
            <a:ext uri="{FF2B5EF4-FFF2-40B4-BE49-F238E27FC236}">
              <a16:creationId xmlns:a16="http://schemas.microsoft.com/office/drawing/2014/main" id="{9DF324D4-617F-4865-B642-B36B3BDEC136}"/>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45" name="テキスト ボックス 444">
          <a:extLst>
            <a:ext uri="{FF2B5EF4-FFF2-40B4-BE49-F238E27FC236}">
              <a16:creationId xmlns:a16="http://schemas.microsoft.com/office/drawing/2014/main" id="{F4EAF282-A022-4C6F-98F4-ADB754EE2AE7}"/>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6" name="直線コネクタ 445">
          <a:extLst>
            <a:ext uri="{FF2B5EF4-FFF2-40B4-BE49-F238E27FC236}">
              <a16:creationId xmlns:a16="http://schemas.microsoft.com/office/drawing/2014/main" id="{389CA141-6D44-4A26-A307-8E0520598116}"/>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47" name="テキスト ボックス 446">
          <a:extLst>
            <a:ext uri="{FF2B5EF4-FFF2-40B4-BE49-F238E27FC236}">
              <a16:creationId xmlns:a16="http://schemas.microsoft.com/office/drawing/2014/main" id="{D1EC3448-E206-4926-9776-BC7CE500729B}"/>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48" name="直線コネクタ 447">
          <a:extLst>
            <a:ext uri="{FF2B5EF4-FFF2-40B4-BE49-F238E27FC236}">
              <a16:creationId xmlns:a16="http://schemas.microsoft.com/office/drawing/2014/main" id="{5C839340-DAA1-4286-9B49-2C2F4F9EE896}"/>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49" name="テキスト ボックス 448">
          <a:extLst>
            <a:ext uri="{FF2B5EF4-FFF2-40B4-BE49-F238E27FC236}">
              <a16:creationId xmlns:a16="http://schemas.microsoft.com/office/drawing/2014/main" id="{C59E89E0-9F4E-43AE-8882-CCB407670C27}"/>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0" name="直線コネクタ 449">
          <a:extLst>
            <a:ext uri="{FF2B5EF4-FFF2-40B4-BE49-F238E27FC236}">
              <a16:creationId xmlns:a16="http://schemas.microsoft.com/office/drawing/2014/main" id="{253D996C-90F4-4B41-9772-C077B206F1EF}"/>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51" name="テキスト ボックス 450">
          <a:extLst>
            <a:ext uri="{FF2B5EF4-FFF2-40B4-BE49-F238E27FC236}">
              <a16:creationId xmlns:a16="http://schemas.microsoft.com/office/drawing/2014/main" id="{21905BF5-8A41-4160-AD09-C71E95D37952}"/>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52" name="【消防施設】&#10;有形固定資産減価償却率グラフ枠">
          <a:extLst>
            <a:ext uri="{FF2B5EF4-FFF2-40B4-BE49-F238E27FC236}">
              <a16:creationId xmlns:a16="http://schemas.microsoft.com/office/drawing/2014/main" id="{A9BF6323-53E0-4592-9790-C12F85AEDEF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89536</xdr:rowOff>
    </xdr:from>
    <xdr:to>
      <xdr:col>85</xdr:col>
      <xdr:colOff>126364</xdr:colOff>
      <xdr:row>86</xdr:row>
      <xdr:rowOff>114300</xdr:rowOff>
    </xdr:to>
    <xdr:cxnSp macro="">
      <xdr:nvCxnSpPr>
        <xdr:cNvPr id="453" name="直線コネクタ 452">
          <a:extLst>
            <a:ext uri="{FF2B5EF4-FFF2-40B4-BE49-F238E27FC236}">
              <a16:creationId xmlns:a16="http://schemas.microsoft.com/office/drawing/2014/main" id="{3CF9E92A-4852-4C18-ABF1-759AE678A746}"/>
            </a:ext>
          </a:extLst>
        </xdr:cNvPr>
        <xdr:cNvCxnSpPr/>
      </xdr:nvCxnSpPr>
      <xdr:spPr>
        <a:xfrm flipV="1">
          <a:off x="14375764" y="12997816"/>
          <a:ext cx="0" cy="1533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454" name="【消防施設】&#10;有形固定資産減価償却率最小値テキスト">
          <a:extLst>
            <a:ext uri="{FF2B5EF4-FFF2-40B4-BE49-F238E27FC236}">
              <a16:creationId xmlns:a16="http://schemas.microsoft.com/office/drawing/2014/main" id="{579D52DD-6F0F-41BD-9CDD-B886A7224409}"/>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455" name="直線コネクタ 454">
          <a:extLst>
            <a:ext uri="{FF2B5EF4-FFF2-40B4-BE49-F238E27FC236}">
              <a16:creationId xmlns:a16="http://schemas.microsoft.com/office/drawing/2014/main" id="{D0E21502-0449-4B97-B6AB-213D803E283E}"/>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36213</xdr:rowOff>
    </xdr:from>
    <xdr:ext cx="405111" cy="259045"/>
    <xdr:sp macro="" textlink="">
      <xdr:nvSpPr>
        <xdr:cNvPr id="456" name="【消防施設】&#10;有形固定資産減価償却率最大値テキスト">
          <a:extLst>
            <a:ext uri="{FF2B5EF4-FFF2-40B4-BE49-F238E27FC236}">
              <a16:creationId xmlns:a16="http://schemas.microsoft.com/office/drawing/2014/main" id="{2F97CF10-09F5-4175-B67F-B73F36B0CD56}"/>
            </a:ext>
          </a:extLst>
        </xdr:cNvPr>
        <xdr:cNvSpPr txBox="1"/>
      </xdr:nvSpPr>
      <xdr:spPr>
        <a:xfrm>
          <a:off x="14414500" y="12776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89536</xdr:rowOff>
    </xdr:from>
    <xdr:to>
      <xdr:col>86</xdr:col>
      <xdr:colOff>25400</xdr:colOff>
      <xdr:row>77</xdr:row>
      <xdr:rowOff>89536</xdr:rowOff>
    </xdr:to>
    <xdr:cxnSp macro="">
      <xdr:nvCxnSpPr>
        <xdr:cNvPr id="457" name="直線コネクタ 456">
          <a:extLst>
            <a:ext uri="{FF2B5EF4-FFF2-40B4-BE49-F238E27FC236}">
              <a16:creationId xmlns:a16="http://schemas.microsoft.com/office/drawing/2014/main" id="{75AE7D2E-E0D0-494D-B6C8-2BEA1F2C048F}"/>
            </a:ext>
          </a:extLst>
        </xdr:cNvPr>
        <xdr:cNvCxnSpPr/>
      </xdr:nvCxnSpPr>
      <xdr:spPr>
        <a:xfrm>
          <a:off x="14287500" y="129978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458" name="【消防施設】&#10;有形固定資産減価償却率平均値テキスト">
          <a:extLst>
            <a:ext uri="{FF2B5EF4-FFF2-40B4-BE49-F238E27FC236}">
              <a16:creationId xmlns:a16="http://schemas.microsoft.com/office/drawing/2014/main" id="{1BE26768-A747-4536-8503-28B183DFC6BC}"/>
            </a:ext>
          </a:extLst>
        </xdr:cNvPr>
        <xdr:cNvSpPr txBox="1"/>
      </xdr:nvSpPr>
      <xdr:spPr>
        <a:xfrm>
          <a:off x="14414500" y="13742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459" name="フローチャート: 判断 458">
          <a:extLst>
            <a:ext uri="{FF2B5EF4-FFF2-40B4-BE49-F238E27FC236}">
              <a16:creationId xmlns:a16="http://schemas.microsoft.com/office/drawing/2014/main" id="{37DD308B-5A68-418A-A794-B4574274892C}"/>
            </a:ext>
          </a:extLst>
        </xdr:cNvPr>
        <xdr:cNvSpPr/>
      </xdr:nvSpPr>
      <xdr:spPr>
        <a:xfrm>
          <a:off x="14325600" y="1376045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164464</xdr:rowOff>
    </xdr:from>
    <xdr:to>
      <xdr:col>81</xdr:col>
      <xdr:colOff>101600</xdr:colOff>
      <xdr:row>82</xdr:row>
      <xdr:rowOff>94614</xdr:rowOff>
    </xdr:to>
    <xdr:sp macro="" textlink="">
      <xdr:nvSpPr>
        <xdr:cNvPr id="460" name="フローチャート: 判断 459">
          <a:extLst>
            <a:ext uri="{FF2B5EF4-FFF2-40B4-BE49-F238E27FC236}">
              <a16:creationId xmlns:a16="http://schemas.microsoft.com/office/drawing/2014/main" id="{B8CDC498-D682-4E47-A922-87554B65C1CC}"/>
            </a:ext>
          </a:extLst>
        </xdr:cNvPr>
        <xdr:cNvSpPr/>
      </xdr:nvSpPr>
      <xdr:spPr>
        <a:xfrm>
          <a:off x="13578840" y="137433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461" name="フローチャート: 判断 460">
          <a:extLst>
            <a:ext uri="{FF2B5EF4-FFF2-40B4-BE49-F238E27FC236}">
              <a16:creationId xmlns:a16="http://schemas.microsoft.com/office/drawing/2014/main" id="{D82153D2-F5BC-49E7-BA14-793E2BB3E983}"/>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74930</xdr:rowOff>
    </xdr:from>
    <xdr:to>
      <xdr:col>72</xdr:col>
      <xdr:colOff>38100</xdr:colOff>
      <xdr:row>82</xdr:row>
      <xdr:rowOff>5080</xdr:rowOff>
    </xdr:to>
    <xdr:sp macro="" textlink="">
      <xdr:nvSpPr>
        <xdr:cNvPr id="462" name="フローチャート: 判断 461">
          <a:extLst>
            <a:ext uri="{FF2B5EF4-FFF2-40B4-BE49-F238E27FC236}">
              <a16:creationId xmlns:a16="http://schemas.microsoft.com/office/drawing/2014/main" id="{F6FFFEAC-DA57-465F-8984-58C8562249B5}"/>
            </a:ext>
          </a:extLst>
        </xdr:cNvPr>
        <xdr:cNvSpPr/>
      </xdr:nvSpPr>
      <xdr:spPr>
        <a:xfrm>
          <a:off x="12029440" y="1365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8255</xdr:rowOff>
    </xdr:from>
    <xdr:to>
      <xdr:col>67</xdr:col>
      <xdr:colOff>101600</xdr:colOff>
      <xdr:row>81</xdr:row>
      <xdr:rowOff>109855</xdr:rowOff>
    </xdr:to>
    <xdr:sp macro="" textlink="">
      <xdr:nvSpPr>
        <xdr:cNvPr id="463" name="フローチャート: 判断 462">
          <a:extLst>
            <a:ext uri="{FF2B5EF4-FFF2-40B4-BE49-F238E27FC236}">
              <a16:creationId xmlns:a16="http://schemas.microsoft.com/office/drawing/2014/main" id="{5E01D927-36C5-4EE4-B562-B075379440B3}"/>
            </a:ext>
          </a:extLst>
        </xdr:cNvPr>
        <xdr:cNvSpPr/>
      </xdr:nvSpPr>
      <xdr:spPr>
        <a:xfrm>
          <a:off x="11231880" y="1358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1CE17EF9-D8BD-4B78-9427-C5A32CFD5FC1}"/>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A92FD080-6CE1-427A-9E30-4713ABBA26D4}"/>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1A49F077-2974-48C1-8E37-F0808809151C}"/>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DD9F7B08-2916-49FB-A5FE-0C9485C3D416}"/>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8" name="テキスト ボックス 467">
          <a:extLst>
            <a:ext uri="{FF2B5EF4-FFF2-40B4-BE49-F238E27FC236}">
              <a16:creationId xmlns:a16="http://schemas.microsoft.com/office/drawing/2014/main" id="{ADC2E116-66FF-48AF-A95F-D850A116D06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53975</xdr:rowOff>
    </xdr:from>
    <xdr:to>
      <xdr:col>85</xdr:col>
      <xdr:colOff>177800</xdr:colOff>
      <xdr:row>81</xdr:row>
      <xdr:rowOff>155575</xdr:rowOff>
    </xdr:to>
    <xdr:sp macro="" textlink="">
      <xdr:nvSpPr>
        <xdr:cNvPr id="469" name="楕円 468">
          <a:extLst>
            <a:ext uri="{FF2B5EF4-FFF2-40B4-BE49-F238E27FC236}">
              <a16:creationId xmlns:a16="http://schemas.microsoft.com/office/drawing/2014/main" id="{76927279-DEFE-4C00-9533-59789AC4B10A}"/>
            </a:ext>
          </a:extLst>
        </xdr:cNvPr>
        <xdr:cNvSpPr/>
      </xdr:nvSpPr>
      <xdr:spPr>
        <a:xfrm>
          <a:off x="14325600" y="1363281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76852</xdr:rowOff>
    </xdr:from>
    <xdr:ext cx="405111" cy="259045"/>
    <xdr:sp macro="" textlink="">
      <xdr:nvSpPr>
        <xdr:cNvPr id="470" name="【消防施設】&#10;有形固定資産減価償却率該当値テキスト">
          <a:extLst>
            <a:ext uri="{FF2B5EF4-FFF2-40B4-BE49-F238E27FC236}">
              <a16:creationId xmlns:a16="http://schemas.microsoft.com/office/drawing/2014/main" id="{3B07D66D-F13C-4541-AC70-3BAFDC638D06}"/>
            </a:ext>
          </a:extLst>
        </xdr:cNvPr>
        <xdr:cNvSpPr txBox="1"/>
      </xdr:nvSpPr>
      <xdr:spPr>
        <a:xfrm>
          <a:off x="14414500" y="1348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139700</xdr:rowOff>
    </xdr:from>
    <xdr:to>
      <xdr:col>81</xdr:col>
      <xdr:colOff>101600</xdr:colOff>
      <xdr:row>82</xdr:row>
      <xdr:rowOff>69850</xdr:rowOff>
    </xdr:to>
    <xdr:sp macro="" textlink="">
      <xdr:nvSpPr>
        <xdr:cNvPr id="471" name="楕円 470">
          <a:extLst>
            <a:ext uri="{FF2B5EF4-FFF2-40B4-BE49-F238E27FC236}">
              <a16:creationId xmlns:a16="http://schemas.microsoft.com/office/drawing/2014/main" id="{100B038A-82DC-4403-AEBA-C83555F60577}"/>
            </a:ext>
          </a:extLst>
        </xdr:cNvPr>
        <xdr:cNvSpPr/>
      </xdr:nvSpPr>
      <xdr:spPr>
        <a:xfrm>
          <a:off x="13578840" y="13718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104775</xdr:rowOff>
    </xdr:from>
    <xdr:to>
      <xdr:col>85</xdr:col>
      <xdr:colOff>127000</xdr:colOff>
      <xdr:row>82</xdr:row>
      <xdr:rowOff>19050</xdr:rowOff>
    </xdr:to>
    <xdr:cxnSp macro="">
      <xdr:nvCxnSpPr>
        <xdr:cNvPr id="472" name="直線コネクタ 471">
          <a:extLst>
            <a:ext uri="{FF2B5EF4-FFF2-40B4-BE49-F238E27FC236}">
              <a16:creationId xmlns:a16="http://schemas.microsoft.com/office/drawing/2014/main" id="{13372E11-2EF5-41B2-9A14-00F6D6BA9CC2}"/>
            </a:ext>
          </a:extLst>
        </xdr:cNvPr>
        <xdr:cNvCxnSpPr/>
      </xdr:nvCxnSpPr>
      <xdr:spPr>
        <a:xfrm flipV="1">
          <a:off x="13629640" y="13683615"/>
          <a:ext cx="74676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95886</xdr:rowOff>
    </xdr:from>
    <xdr:to>
      <xdr:col>76</xdr:col>
      <xdr:colOff>165100</xdr:colOff>
      <xdr:row>82</xdr:row>
      <xdr:rowOff>26036</xdr:rowOff>
    </xdr:to>
    <xdr:sp macro="" textlink="">
      <xdr:nvSpPr>
        <xdr:cNvPr id="473" name="楕円 472">
          <a:extLst>
            <a:ext uri="{FF2B5EF4-FFF2-40B4-BE49-F238E27FC236}">
              <a16:creationId xmlns:a16="http://schemas.microsoft.com/office/drawing/2014/main" id="{80FE428F-006A-4174-AFF8-1FCA38518E5B}"/>
            </a:ext>
          </a:extLst>
        </xdr:cNvPr>
        <xdr:cNvSpPr/>
      </xdr:nvSpPr>
      <xdr:spPr>
        <a:xfrm>
          <a:off x="12804140" y="13674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146686</xdr:rowOff>
    </xdr:from>
    <xdr:to>
      <xdr:col>81</xdr:col>
      <xdr:colOff>50800</xdr:colOff>
      <xdr:row>82</xdr:row>
      <xdr:rowOff>19050</xdr:rowOff>
    </xdr:to>
    <xdr:cxnSp macro="">
      <xdr:nvCxnSpPr>
        <xdr:cNvPr id="474" name="直線コネクタ 473">
          <a:extLst>
            <a:ext uri="{FF2B5EF4-FFF2-40B4-BE49-F238E27FC236}">
              <a16:creationId xmlns:a16="http://schemas.microsoft.com/office/drawing/2014/main" id="{998917E1-0D13-4698-AD8A-464A6DDA4C65}"/>
            </a:ext>
          </a:extLst>
        </xdr:cNvPr>
        <xdr:cNvCxnSpPr/>
      </xdr:nvCxnSpPr>
      <xdr:spPr>
        <a:xfrm>
          <a:off x="12854940" y="13725526"/>
          <a:ext cx="774700" cy="4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52070</xdr:rowOff>
    </xdr:from>
    <xdr:to>
      <xdr:col>72</xdr:col>
      <xdr:colOff>38100</xdr:colOff>
      <xdr:row>81</xdr:row>
      <xdr:rowOff>153670</xdr:rowOff>
    </xdr:to>
    <xdr:sp macro="" textlink="">
      <xdr:nvSpPr>
        <xdr:cNvPr id="475" name="楕円 474">
          <a:extLst>
            <a:ext uri="{FF2B5EF4-FFF2-40B4-BE49-F238E27FC236}">
              <a16:creationId xmlns:a16="http://schemas.microsoft.com/office/drawing/2014/main" id="{AC5D187F-A2C6-4D86-88E0-32898CB1805D}"/>
            </a:ext>
          </a:extLst>
        </xdr:cNvPr>
        <xdr:cNvSpPr/>
      </xdr:nvSpPr>
      <xdr:spPr>
        <a:xfrm>
          <a:off x="12029440" y="136309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102870</xdr:rowOff>
    </xdr:from>
    <xdr:to>
      <xdr:col>76</xdr:col>
      <xdr:colOff>114300</xdr:colOff>
      <xdr:row>81</xdr:row>
      <xdr:rowOff>146686</xdr:rowOff>
    </xdr:to>
    <xdr:cxnSp macro="">
      <xdr:nvCxnSpPr>
        <xdr:cNvPr id="476" name="直線コネクタ 475">
          <a:extLst>
            <a:ext uri="{FF2B5EF4-FFF2-40B4-BE49-F238E27FC236}">
              <a16:creationId xmlns:a16="http://schemas.microsoft.com/office/drawing/2014/main" id="{BECF4A81-B3BC-4599-BF60-E48A01DFC13E}"/>
            </a:ext>
          </a:extLst>
        </xdr:cNvPr>
        <xdr:cNvCxnSpPr/>
      </xdr:nvCxnSpPr>
      <xdr:spPr>
        <a:xfrm>
          <a:off x="12072620" y="13681710"/>
          <a:ext cx="78232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8255</xdr:rowOff>
    </xdr:from>
    <xdr:to>
      <xdr:col>67</xdr:col>
      <xdr:colOff>101600</xdr:colOff>
      <xdr:row>81</xdr:row>
      <xdr:rowOff>109855</xdr:rowOff>
    </xdr:to>
    <xdr:sp macro="" textlink="">
      <xdr:nvSpPr>
        <xdr:cNvPr id="477" name="楕円 476">
          <a:extLst>
            <a:ext uri="{FF2B5EF4-FFF2-40B4-BE49-F238E27FC236}">
              <a16:creationId xmlns:a16="http://schemas.microsoft.com/office/drawing/2014/main" id="{F9217E6D-B203-47F6-A743-C46C1A4D696B}"/>
            </a:ext>
          </a:extLst>
        </xdr:cNvPr>
        <xdr:cNvSpPr/>
      </xdr:nvSpPr>
      <xdr:spPr>
        <a:xfrm>
          <a:off x="11231880" y="135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59055</xdr:rowOff>
    </xdr:from>
    <xdr:to>
      <xdr:col>71</xdr:col>
      <xdr:colOff>177800</xdr:colOff>
      <xdr:row>81</xdr:row>
      <xdr:rowOff>102870</xdr:rowOff>
    </xdr:to>
    <xdr:cxnSp macro="">
      <xdr:nvCxnSpPr>
        <xdr:cNvPr id="478" name="直線コネクタ 477">
          <a:extLst>
            <a:ext uri="{FF2B5EF4-FFF2-40B4-BE49-F238E27FC236}">
              <a16:creationId xmlns:a16="http://schemas.microsoft.com/office/drawing/2014/main" id="{AC441D76-09FA-4CAF-AD45-99975867B89B}"/>
            </a:ext>
          </a:extLst>
        </xdr:cNvPr>
        <xdr:cNvCxnSpPr/>
      </xdr:nvCxnSpPr>
      <xdr:spPr>
        <a:xfrm>
          <a:off x="11282680" y="1363789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85741</xdr:rowOff>
    </xdr:from>
    <xdr:ext cx="405111" cy="259045"/>
    <xdr:sp macro="" textlink="">
      <xdr:nvSpPr>
        <xdr:cNvPr id="479" name="n_1aveValue【消防施設】&#10;有形固定資産減価償却率">
          <a:extLst>
            <a:ext uri="{FF2B5EF4-FFF2-40B4-BE49-F238E27FC236}">
              <a16:creationId xmlns:a16="http://schemas.microsoft.com/office/drawing/2014/main" id="{3B962135-90F4-42EE-8E4B-BCD54DB22BF2}"/>
            </a:ext>
          </a:extLst>
        </xdr:cNvPr>
        <xdr:cNvSpPr txBox="1"/>
      </xdr:nvSpPr>
      <xdr:spPr>
        <a:xfrm>
          <a:off x="13437244" y="13832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480" name="n_2aveValue【消防施設】&#10;有形固定資産減価償却率">
          <a:extLst>
            <a:ext uri="{FF2B5EF4-FFF2-40B4-BE49-F238E27FC236}">
              <a16:creationId xmlns:a16="http://schemas.microsoft.com/office/drawing/2014/main" id="{7A24364E-7315-4C4C-93CF-DFF1A8B781E3}"/>
            </a:ext>
          </a:extLst>
        </xdr:cNvPr>
        <xdr:cNvSpPr txBox="1"/>
      </xdr:nvSpPr>
      <xdr:spPr>
        <a:xfrm>
          <a:off x="12675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167657</xdr:rowOff>
    </xdr:from>
    <xdr:ext cx="405111" cy="259045"/>
    <xdr:sp macro="" textlink="">
      <xdr:nvSpPr>
        <xdr:cNvPr id="481" name="n_3aveValue【消防施設】&#10;有形固定資産減価償却率">
          <a:extLst>
            <a:ext uri="{FF2B5EF4-FFF2-40B4-BE49-F238E27FC236}">
              <a16:creationId xmlns:a16="http://schemas.microsoft.com/office/drawing/2014/main" id="{891C5889-14A6-4D5B-98CF-B9F19E856BA2}"/>
            </a:ext>
          </a:extLst>
        </xdr:cNvPr>
        <xdr:cNvSpPr txBox="1"/>
      </xdr:nvSpPr>
      <xdr:spPr>
        <a:xfrm>
          <a:off x="11900544" y="1374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100982</xdr:rowOff>
    </xdr:from>
    <xdr:ext cx="405111" cy="259045"/>
    <xdr:sp macro="" textlink="">
      <xdr:nvSpPr>
        <xdr:cNvPr id="482" name="n_4aveValue【消防施設】&#10;有形固定資産減価償却率">
          <a:extLst>
            <a:ext uri="{FF2B5EF4-FFF2-40B4-BE49-F238E27FC236}">
              <a16:creationId xmlns:a16="http://schemas.microsoft.com/office/drawing/2014/main" id="{78BB2D46-099A-4C47-BFE9-CD5877D64ED6}"/>
            </a:ext>
          </a:extLst>
        </xdr:cNvPr>
        <xdr:cNvSpPr txBox="1"/>
      </xdr:nvSpPr>
      <xdr:spPr>
        <a:xfrm>
          <a:off x="11102984" y="13679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86377</xdr:rowOff>
    </xdr:from>
    <xdr:ext cx="405111" cy="259045"/>
    <xdr:sp macro="" textlink="">
      <xdr:nvSpPr>
        <xdr:cNvPr id="483" name="n_1mainValue【消防施設】&#10;有形固定資産減価償却率">
          <a:extLst>
            <a:ext uri="{FF2B5EF4-FFF2-40B4-BE49-F238E27FC236}">
              <a16:creationId xmlns:a16="http://schemas.microsoft.com/office/drawing/2014/main" id="{DD32628C-AF63-40F2-9F80-658597808BD2}"/>
            </a:ext>
          </a:extLst>
        </xdr:cNvPr>
        <xdr:cNvSpPr txBox="1"/>
      </xdr:nvSpPr>
      <xdr:spPr>
        <a:xfrm>
          <a:off x="13437244"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42563</xdr:rowOff>
    </xdr:from>
    <xdr:ext cx="405111" cy="259045"/>
    <xdr:sp macro="" textlink="">
      <xdr:nvSpPr>
        <xdr:cNvPr id="484" name="n_2mainValue【消防施設】&#10;有形固定資産減価償却率">
          <a:extLst>
            <a:ext uri="{FF2B5EF4-FFF2-40B4-BE49-F238E27FC236}">
              <a16:creationId xmlns:a16="http://schemas.microsoft.com/office/drawing/2014/main" id="{9157F8E5-BA9E-4A5E-BF24-E376A44EEE75}"/>
            </a:ext>
          </a:extLst>
        </xdr:cNvPr>
        <xdr:cNvSpPr txBox="1"/>
      </xdr:nvSpPr>
      <xdr:spPr>
        <a:xfrm>
          <a:off x="12675244"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485" name="n_3mainValue【消防施設】&#10;有形固定資産減価償却率">
          <a:extLst>
            <a:ext uri="{FF2B5EF4-FFF2-40B4-BE49-F238E27FC236}">
              <a16:creationId xmlns:a16="http://schemas.microsoft.com/office/drawing/2014/main" id="{5246FFAE-A009-4B3B-82AF-94C762528015}"/>
            </a:ext>
          </a:extLst>
        </xdr:cNvPr>
        <xdr:cNvSpPr txBox="1"/>
      </xdr:nvSpPr>
      <xdr:spPr>
        <a:xfrm>
          <a:off x="1190054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126382</xdr:rowOff>
    </xdr:from>
    <xdr:ext cx="405111" cy="259045"/>
    <xdr:sp macro="" textlink="">
      <xdr:nvSpPr>
        <xdr:cNvPr id="486" name="n_4mainValue【消防施設】&#10;有形固定資産減価償却率">
          <a:extLst>
            <a:ext uri="{FF2B5EF4-FFF2-40B4-BE49-F238E27FC236}">
              <a16:creationId xmlns:a16="http://schemas.microsoft.com/office/drawing/2014/main" id="{EF524CD0-232A-408C-A588-F8162C0D4C2D}"/>
            </a:ext>
          </a:extLst>
        </xdr:cNvPr>
        <xdr:cNvSpPr txBox="1"/>
      </xdr:nvSpPr>
      <xdr:spPr>
        <a:xfrm>
          <a:off x="11102984" y="133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7" name="正方形/長方形 486">
          <a:extLst>
            <a:ext uri="{FF2B5EF4-FFF2-40B4-BE49-F238E27FC236}">
              <a16:creationId xmlns:a16="http://schemas.microsoft.com/office/drawing/2014/main" id="{2F12458C-8D7D-4B80-9F36-C98CDE74E99C}"/>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8" name="正方形/長方形 487">
          <a:extLst>
            <a:ext uri="{FF2B5EF4-FFF2-40B4-BE49-F238E27FC236}">
              <a16:creationId xmlns:a16="http://schemas.microsoft.com/office/drawing/2014/main" id="{37A17D89-B5B3-4F18-A728-5BC0EE5974D7}"/>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9" name="正方形/長方形 488">
          <a:extLst>
            <a:ext uri="{FF2B5EF4-FFF2-40B4-BE49-F238E27FC236}">
              <a16:creationId xmlns:a16="http://schemas.microsoft.com/office/drawing/2014/main" id="{0CF58FA4-4008-4C47-9FF3-59A7780E321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0" name="正方形/長方形 489">
          <a:extLst>
            <a:ext uri="{FF2B5EF4-FFF2-40B4-BE49-F238E27FC236}">
              <a16:creationId xmlns:a16="http://schemas.microsoft.com/office/drawing/2014/main" id="{22D001C1-5E4D-4B8F-B70F-E3122348CE43}"/>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1" name="正方形/長方形 490">
          <a:extLst>
            <a:ext uri="{FF2B5EF4-FFF2-40B4-BE49-F238E27FC236}">
              <a16:creationId xmlns:a16="http://schemas.microsoft.com/office/drawing/2014/main" id="{9D1B0CEB-3970-49F3-A75F-A9CDCB0F861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2" name="正方形/長方形 491">
          <a:extLst>
            <a:ext uri="{FF2B5EF4-FFF2-40B4-BE49-F238E27FC236}">
              <a16:creationId xmlns:a16="http://schemas.microsoft.com/office/drawing/2014/main" id="{7FF3AAD3-27FE-45CF-BD8E-35434E13D2C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3" name="正方形/長方形 492">
          <a:extLst>
            <a:ext uri="{FF2B5EF4-FFF2-40B4-BE49-F238E27FC236}">
              <a16:creationId xmlns:a16="http://schemas.microsoft.com/office/drawing/2014/main" id="{522B09C7-8BFB-4CCF-A6AD-1C3510AA214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4" name="正方形/長方形 493">
          <a:extLst>
            <a:ext uri="{FF2B5EF4-FFF2-40B4-BE49-F238E27FC236}">
              <a16:creationId xmlns:a16="http://schemas.microsoft.com/office/drawing/2014/main" id="{9CED9C5F-FF62-4141-BD0B-D3E4681A18F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5" name="テキスト ボックス 494">
          <a:extLst>
            <a:ext uri="{FF2B5EF4-FFF2-40B4-BE49-F238E27FC236}">
              <a16:creationId xmlns:a16="http://schemas.microsoft.com/office/drawing/2014/main" id="{A26E1934-0088-4AB4-86CB-E81C1A841C7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6" name="直線コネクタ 495">
          <a:extLst>
            <a:ext uri="{FF2B5EF4-FFF2-40B4-BE49-F238E27FC236}">
              <a16:creationId xmlns:a16="http://schemas.microsoft.com/office/drawing/2014/main" id="{987F9DFF-DF07-4F27-ABA2-1658F53A32F8}"/>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7" name="直線コネクタ 496">
          <a:extLst>
            <a:ext uri="{FF2B5EF4-FFF2-40B4-BE49-F238E27FC236}">
              <a16:creationId xmlns:a16="http://schemas.microsoft.com/office/drawing/2014/main" id="{D5CA95EC-81DF-47B7-AE70-372A68DD52E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8" name="テキスト ボックス 497">
          <a:extLst>
            <a:ext uri="{FF2B5EF4-FFF2-40B4-BE49-F238E27FC236}">
              <a16:creationId xmlns:a16="http://schemas.microsoft.com/office/drawing/2014/main" id="{360458B3-A361-42AA-A6F0-D962CB1D47EE}"/>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9" name="直線コネクタ 498">
          <a:extLst>
            <a:ext uri="{FF2B5EF4-FFF2-40B4-BE49-F238E27FC236}">
              <a16:creationId xmlns:a16="http://schemas.microsoft.com/office/drawing/2014/main" id="{12612394-7658-48F2-995A-6A01464CC06F}"/>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00" name="テキスト ボックス 499">
          <a:extLst>
            <a:ext uri="{FF2B5EF4-FFF2-40B4-BE49-F238E27FC236}">
              <a16:creationId xmlns:a16="http://schemas.microsoft.com/office/drawing/2014/main" id="{6AB6BED5-E09E-4F9A-959D-03A66D059AF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1" name="直線コネクタ 500">
          <a:extLst>
            <a:ext uri="{FF2B5EF4-FFF2-40B4-BE49-F238E27FC236}">
              <a16:creationId xmlns:a16="http://schemas.microsoft.com/office/drawing/2014/main" id="{E78F6FAE-41EC-45F2-83B9-D7D9D877B912}"/>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2" name="テキスト ボックス 501">
          <a:extLst>
            <a:ext uri="{FF2B5EF4-FFF2-40B4-BE49-F238E27FC236}">
              <a16:creationId xmlns:a16="http://schemas.microsoft.com/office/drawing/2014/main" id="{54169A24-F6A0-4F87-AE9A-24F8DA310DA3}"/>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3" name="直線コネクタ 502">
          <a:extLst>
            <a:ext uri="{FF2B5EF4-FFF2-40B4-BE49-F238E27FC236}">
              <a16:creationId xmlns:a16="http://schemas.microsoft.com/office/drawing/2014/main" id="{8BFC3999-F42F-4C4D-B60E-9064FE477435}"/>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4" name="テキスト ボックス 503">
          <a:extLst>
            <a:ext uri="{FF2B5EF4-FFF2-40B4-BE49-F238E27FC236}">
              <a16:creationId xmlns:a16="http://schemas.microsoft.com/office/drawing/2014/main" id="{EF8958C5-CF80-465F-ABA4-318FEAF19415}"/>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5" name="直線コネクタ 504">
          <a:extLst>
            <a:ext uri="{FF2B5EF4-FFF2-40B4-BE49-F238E27FC236}">
              <a16:creationId xmlns:a16="http://schemas.microsoft.com/office/drawing/2014/main" id="{28FB1E6B-2586-4354-9283-F77908DE82B9}"/>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6" name="テキスト ボックス 505">
          <a:extLst>
            <a:ext uri="{FF2B5EF4-FFF2-40B4-BE49-F238E27FC236}">
              <a16:creationId xmlns:a16="http://schemas.microsoft.com/office/drawing/2014/main" id="{A1B9720C-5AF0-467B-80DD-2D1C53C13E5E}"/>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7" name="直線コネクタ 506">
          <a:extLst>
            <a:ext uri="{FF2B5EF4-FFF2-40B4-BE49-F238E27FC236}">
              <a16:creationId xmlns:a16="http://schemas.microsoft.com/office/drawing/2014/main" id="{2D3085BB-3926-4FAB-BE81-339C6A701B6B}"/>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8" name="テキスト ボックス 507">
          <a:extLst>
            <a:ext uri="{FF2B5EF4-FFF2-40B4-BE49-F238E27FC236}">
              <a16:creationId xmlns:a16="http://schemas.microsoft.com/office/drawing/2014/main" id="{A07B7411-9791-4768-BFD5-011D9F386899}"/>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9" name="【消防施設】&#10;一人当たり面積グラフ枠">
          <a:extLst>
            <a:ext uri="{FF2B5EF4-FFF2-40B4-BE49-F238E27FC236}">
              <a16:creationId xmlns:a16="http://schemas.microsoft.com/office/drawing/2014/main" id="{4DB6EC52-6654-4D74-8487-54355CAAB99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93345</xdr:rowOff>
    </xdr:to>
    <xdr:cxnSp macro="">
      <xdr:nvCxnSpPr>
        <xdr:cNvPr id="510" name="直線コネクタ 509">
          <a:extLst>
            <a:ext uri="{FF2B5EF4-FFF2-40B4-BE49-F238E27FC236}">
              <a16:creationId xmlns:a16="http://schemas.microsoft.com/office/drawing/2014/main" id="{CDCB4E0D-0560-40B9-90E7-7275115F18F6}"/>
            </a:ext>
          </a:extLst>
        </xdr:cNvPr>
        <xdr:cNvCxnSpPr/>
      </xdr:nvCxnSpPr>
      <xdr:spPr>
        <a:xfrm flipV="1">
          <a:off x="19509104" y="1329309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97172</xdr:rowOff>
    </xdr:from>
    <xdr:ext cx="469744" cy="259045"/>
    <xdr:sp macro="" textlink="">
      <xdr:nvSpPr>
        <xdr:cNvPr id="511" name="【消防施設】&#10;一人当たり面積最小値テキスト">
          <a:extLst>
            <a:ext uri="{FF2B5EF4-FFF2-40B4-BE49-F238E27FC236}">
              <a16:creationId xmlns:a16="http://schemas.microsoft.com/office/drawing/2014/main" id="{F1E11029-C4A1-46CF-A7A7-EDE6E5A44BD4}"/>
            </a:ext>
          </a:extLst>
        </xdr:cNvPr>
        <xdr:cNvSpPr txBox="1"/>
      </xdr:nvSpPr>
      <xdr:spPr>
        <a:xfrm>
          <a:off x="19547840" y="14514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93345</xdr:rowOff>
    </xdr:from>
    <xdr:to>
      <xdr:col>116</xdr:col>
      <xdr:colOff>152400</xdr:colOff>
      <xdr:row>86</xdr:row>
      <xdr:rowOff>93345</xdr:rowOff>
    </xdr:to>
    <xdr:cxnSp macro="">
      <xdr:nvCxnSpPr>
        <xdr:cNvPr id="512" name="直線コネクタ 511">
          <a:extLst>
            <a:ext uri="{FF2B5EF4-FFF2-40B4-BE49-F238E27FC236}">
              <a16:creationId xmlns:a16="http://schemas.microsoft.com/office/drawing/2014/main" id="{5D39EE09-80A9-4C71-BA2F-549F43361AFE}"/>
            </a:ext>
          </a:extLst>
        </xdr:cNvPr>
        <xdr:cNvCxnSpPr/>
      </xdr:nvCxnSpPr>
      <xdr:spPr>
        <a:xfrm>
          <a:off x="19443700" y="14510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513" name="【消防施設】&#10;一人当たり面積最大値テキスト">
          <a:extLst>
            <a:ext uri="{FF2B5EF4-FFF2-40B4-BE49-F238E27FC236}">
              <a16:creationId xmlns:a16="http://schemas.microsoft.com/office/drawing/2014/main" id="{CED20074-7A43-418D-BE80-AFBD89F44B49}"/>
            </a:ext>
          </a:extLst>
        </xdr:cNvPr>
        <xdr:cNvSpPr txBox="1"/>
      </xdr:nvSpPr>
      <xdr:spPr>
        <a:xfrm>
          <a:off x="19547840" y="13075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514" name="直線コネクタ 513">
          <a:extLst>
            <a:ext uri="{FF2B5EF4-FFF2-40B4-BE49-F238E27FC236}">
              <a16:creationId xmlns:a16="http://schemas.microsoft.com/office/drawing/2014/main" id="{CC789DBD-E76B-4A97-AF21-4D522AE9B745}"/>
            </a:ext>
          </a:extLst>
        </xdr:cNvPr>
        <xdr:cNvCxnSpPr/>
      </xdr:nvCxnSpPr>
      <xdr:spPr>
        <a:xfrm>
          <a:off x="19443700" y="132930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29227</xdr:rowOff>
    </xdr:from>
    <xdr:ext cx="469744" cy="259045"/>
    <xdr:sp macro="" textlink="">
      <xdr:nvSpPr>
        <xdr:cNvPr id="515" name="【消防施設】&#10;一人当たり面積平均値テキスト">
          <a:extLst>
            <a:ext uri="{FF2B5EF4-FFF2-40B4-BE49-F238E27FC236}">
              <a16:creationId xmlns:a16="http://schemas.microsoft.com/office/drawing/2014/main" id="{5A7CBB2D-6859-480D-A351-9EB3A27CD95D}"/>
            </a:ext>
          </a:extLst>
        </xdr:cNvPr>
        <xdr:cNvSpPr txBox="1"/>
      </xdr:nvSpPr>
      <xdr:spPr>
        <a:xfrm>
          <a:off x="19547840" y="14110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516" name="フローチャート: 判断 515">
          <a:extLst>
            <a:ext uri="{FF2B5EF4-FFF2-40B4-BE49-F238E27FC236}">
              <a16:creationId xmlns:a16="http://schemas.microsoft.com/office/drawing/2014/main" id="{95CD32FB-A113-4187-8FC7-5C82EB483069}"/>
            </a:ext>
          </a:extLst>
        </xdr:cNvPr>
        <xdr:cNvSpPr/>
      </xdr:nvSpPr>
      <xdr:spPr>
        <a:xfrm>
          <a:off x="1945894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19686</xdr:rowOff>
    </xdr:from>
    <xdr:to>
      <xdr:col>112</xdr:col>
      <xdr:colOff>38100</xdr:colOff>
      <xdr:row>85</xdr:row>
      <xdr:rowOff>121286</xdr:rowOff>
    </xdr:to>
    <xdr:sp macro="" textlink="">
      <xdr:nvSpPr>
        <xdr:cNvPr id="517" name="フローチャート: 判断 516">
          <a:extLst>
            <a:ext uri="{FF2B5EF4-FFF2-40B4-BE49-F238E27FC236}">
              <a16:creationId xmlns:a16="http://schemas.microsoft.com/office/drawing/2014/main" id="{46EB2B0F-6CF8-4184-BC9D-BADCB245DFF9}"/>
            </a:ext>
          </a:extLst>
        </xdr:cNvPr>
        <xdr:cNvSpPr/>
      </xdr:nvSpPr>
      <xdr:spPr>
        <a:xfrm>
          <a:off x="18735040" y="14269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15875</xdr:rowOff>
    </xdr:from>
    <xdr:to>
      <xdr:col>107</xdr:col>
      <xdr:colOff>101600</xdr:colOff>
      <xdr:row>85</xdr:row>
      <xdr:rowOff>117475</xdr:rowOff>
    </xdr:to>
    <xdr:sp macro="" textlink="">
      <xdr:nvSpPr>
        <xdr:cNvPr id="518" name="フローチャート: 判断 517">
          <a:extLst>
            <a:ext uri="{FF2B5EF4-FFF2-40B4-BE49-F238E27FC236}">
              <a16:creationId xmlns:a16="http://schemas.microsoft.com/office/drawing/2014/main" id="{D1321327-FDEF-443D-8009-B8861F673EB6}"/>
            </a:ext>
          </a:extLst>
        </xdr:cNvPr>
        <xdr:cNvSpPr/>
      </xdr:nvSpPr>
      <xdr:spPr>
        <a:xfrm>
          <a:off x="17937480" y="1426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27305</xdr:rowOff>
    </xdr:from>
    <xdr:to>
      <xdr:col>102</xdr:col>
      <xdr:colOff>165100</xdr:colOff>
      <xdr:row>85</xdr:row>
      <xdr:rowOff>128905</xdr:rowOff>
    </xdr:to>
    <xdr:sp macro="" textlink="">
      <xdr:nvSpPr>
        <xdr:cNvPr id="519" name="フローチャート: 判断 518">
          <a:extLst>
            <a:ext uri="{FF2B5EF4-FFF2-40B4-BE49-F238E27FC236}">
              <a16:creationId xmlns:a16="http://schemas.microsoft.com/office/drawing/2014/main" id="{D6B09CEE-BB20-4E26-958E-2CD26CD39645}"/>
            </a:ext>
          </a:extLst>
        </xdr:cNvPr>
        <xdr:cNvSpPr/>
      </xdr:nvSpPr>
      <xdr:spPr>
        <a:xfrm>
          <a:off x="17162780" y="1427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137795</xdr:rowOff>
    </xdr:from>
    <xdr:to>
      <xdr:col>98</xdr:col>
      <xdr:colOff>38100</xdr:colOff>
      <xdr:row>85</xdr:row>
      <xdr:rowOff>67945</xdr:rowOff>
    </xdr:to>
    <xdr:sp macro="" textlink="">
      <xdr:nvSpPr>
        <xdr:cNvPr id="520" name="フローチャート: 判断 519">
          <a:extLst>
            <a:ext uri="{FF2B5EF4-FFF2-40B4-BE49-F238E27FC236}">
              <a16:creationId xmlns:a16="http://schemas.microsoft.com/office/drawing/2014/main" id="{F6584043-5DC9-4D5C-86D9-4FCA0FFF0776}"/>
            </a:ext>
          </a:extLst>
        </xdr:cNvPr>
        <xdr:cNvSpPr/>
      </xdr:nvSpPr>
      <xdr:spPr>
        <a:xfrm>
          <a:off x="16388080" y="142195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C207AE54-0C8A-420C-AAA4-84D3FE71E16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588EED8D-F932-4379-9AE7-5C318CABD93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42355F6D-E1BE-458F-9254-2FEEDBA5981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A94456DB-2571-4460-8CEB-E5FE9D03A62D}"/>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61151519-9ECE-4698-A174-154BDF5B9D8F}"/>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95886</xdr:rowOff>
    </xdr:from>
    <xdr:to>
      <xdr:col>116</xdr:col>
      <xdr:colOff>114300</xdr:colOff>
      <xdr:row>86</xdr:row>
      <xdr:rowOff>26036</xdr:rowOff>
    </xdr:to>
    <xdr:sp macro="" textlink="">
      <xdr:nvSpPr>
        <xdr:cNvPr id="526" name="楕円 525">
          <a:extLst>
            <a:ext uri="{FF2B5EF4-FFF2-40B4-BE49-F238E27FC236}">
              <a16:creationId xmlns:a16="http://schemas.microsoft.com/office/drawing/2014/main" id="{67D766A8-DB9D-4813-A47A-3CBECADEF91A}"/>
            </a:ext>
          </a:extLst>
        </xdr:cNvPr>
        <xdr:cNvSpPr/>
      </xdr:nvSpPr>
      <xdr:spPr>
        <a:xfrm>
          <a:off x="19458940" y="143452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10813</xdr:rowOff>
    </xdr:from>
    <xdr:ext cx="469744" cy="259045"/>
    <xdr:sp macro="" textlink="">
      <xdr:nvSpPr>
        <xdr:cNvPr id="527" name="【消防施設】&#10;一人当たり面積該当値テキスト">
          <a:extLst>
            <a:ext uri="{FF2B5EF4-FFF2-40B4-BE49-F238E27FC236}">
              <a16:creationId xmlns:a16="http://schemas.microsoft.com/office/drawing/2014/main" id="{744C70E0-20C8-4FDD-9E15-ED75CFEA6495}"/>
            </a:ext>
          </a:extLst>
        </xdr:cNvPr>
        <xdr:cNvSpPr txBox="1"/>
      </xdr:nvSpPr>
      <xdr:spPr>
        <a:xfrm>
          <a:off x="19547840" y="1426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97789</xdr:rowOff>
    </xdr:from>
    <xdr:to>
      <xdr:col>112</xdr:col>
      <xdr:colOff>38100</xdr:colOff>
      <xdr:row>86</xdr:row>
      <xdr:rowOff>27939</xdr:rowOff>
    </xdr:to>
    <xdr:sp macro="" textlink="">
      <xdr:nvSpPr>
        <xdr:cNvPr id="528" name="楕円 527">
          <a:extLst>
            <a:ext uri="{FF2B5EF4-FFF2-40B4-BE49-F238E27FC236}">
              <a16:creationId xmlns:a16="http://schemas.microsoft.com/office/drawing/2014/main" id="{029BF5A2-3750-42DA-B363-697A1CB783C1}"/>
            </a:ext>
          </a:extLst>
        </xdr:cNvPr>
        <xdr:cNvSpPr/>
      </xdr:nvSpPr>
      <xdr:spPr>
        <a:xfrm>
          <a:off x="18735040" y="143471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146686</xdr:rowOff>
    </xdr:from>
    <xdr:to>
      <xdr:col>116</xdr:col>
      <xdr:colOff>63500</xdr:colOff>
      <xdr:row>85</xdr:row>
      <xdr:rowOff>148589</xdr:rowOff>
    </xdr:to>
    <xdr:cxnSp macro="">
      <xdr:nvCxnSpPr>
        <xdr:cNvPr id="529" name="直線コネクタ 528">
          <a:extLst>
            <a:ext uri="{FF2B5EF4-FFF2-40B4-BE49-F238E27FC236}">
              <a16:creationId xmlns:a16="http://schemas.microsoft.com/office/drawing/2014/main" id="{1605C8D3-8E58-4D55-8369-5ECA33CCB78A}"/>
            </a:ext>
          </a:extLst>
        </xdr:cNvPr>
        <xdr:cNvCxnSpPr/>
      </xdr:nvCxnSpPr>
      <xdr:spPr>
        <a:xfrm flipV="1">
          <a:off x="18778220" y="14396086"/>
          <a:ext cx="73152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97789</xdr:rowOff>
    </xdr:from>
    <xdr:to>
      <xdr:col>107</xdr:col>
      <xdr:colOff>101600</xdr:colOff>
      <xdr:row>86</xdr:row>
      <xdr:rowOff>27939</xdr:rowOff>
    </xdr:to>
    <xdr:sp macro="" textlink="">
      <xdr:nvSpPr>
        <xdr:cNvPr id="530" name="楕円 529">
          <a:extLst>
            <a:ext uri="{FF2B5EF4-FFF2-40B4-BE49-F238E27FC236}">
              <a16:creationId xmlns:a16="http://schemas.microsoft.com/office/drawing/2014/main" id="{2A4223B6-DAF8-47C0-93B3-D8C2BB6A1059}"/>
            </a:ext>
          </a:extLst>
        </xdr:cNvPr>
        <xdr:cNvSpPr/>
      </xdr:nvSpPr>
      <xdr:spPr>
        <a:xfrm>
          <a:off x="17937480" y="143471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148589</xdr:rowOff>
    </xdr:from>
    <xdr:to>
      <xdr:col>111</xdr:col>
      <xdr:colOff>177800</xdr:colOff>
      <xdr:row>85</xdr:row>
      <xdr:rowOff>148589</xdr:rowOff>
    </xdr:to>
    <xdr:cxnSp macro="">
      <xdr:nvCxnSpPr>
        <xdr:cNvPr id="531" name="直線コネクタ 530">
          <a:extLst>
            <a:ext uri="{FF2B5EF4-FFF2-40B4-BE49-F238E27FC236}">
              <a16:creationId xmlns:a16="http://schemas.microsoft.com/office/drawing/2014/main" id="{A90F7DC1-7EBC-4547-994E-8B7E6D2E90D8}"/>
            </a:ext>
          </a:extLst>
        </xdr:cNvPr>
        <xdr:cNvCxnSpPr/>
      </xdr:nvCxnSpPr>
      <xdr:spPr>
        <a:xfrm>
          <a:off x="17988280" y="1439798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99695</xdr:rowOff>
    </xdr:from>
    <xdr:to>
      <xdr:col>102</xdr:col>
      <xdr:colOff>165100</xdr:colOff>
      <xdr:row>86</xdr:row>
      <xdr:rowOff>29845</xdr:rowOff>
    </xdr:to>
    <xdr:sp macro="" textlink="">
      <xdr:nvSpPr>
        <xdr:cNvPr id="532" name="楕円 531">
          <a:extLst>
            <a:ext uri="{FF2B5EF4-FFF2-40B4-BE49-F238E27FC236}">
              <a16:creationId xmlns:a16="http://schemas.microsoft.com/office/drawing/2014/main" id="{ED6828F1-CCD6-459C-8ADC-069BECAEC094}"/>
            </a:ext>
          </a:extLst>
        </xdr:cNvPr>
        <xdr:cNvSpPr/>
      </xdr:nvSpPr>
      <xdr:spPr>
        <a:xfrm>
          <a:off x="17162780" y="14349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148589</xdr:rowOff>
    </xdr:from>
    <xdr:to>
      <xdr:col>107</xdr:col>
      <xdr:colOff>50800</xdr:colOff>
      <xdr:row>85</xdr:row>
      <xdr:rowOff>150495</xdr:rowOff>
    </xdr:to>
    <xdr:cxnSp macro="">
      <xdr:nvCxnSpPr>
        <xdr:cNvPr id="533" name="直線コネクタ 532">
          <a:extLst>
            <a:ext uri="{FF2B5EF4-FFF2-40B4-BE49-F238E27FC236}">
              <a16:creationId xmlns:a16="http://schemas.microsoft.com/office/drawing/2014/main" id="{62F932D5-098B-47A4-8C68-C5984CD80D32}"/>
            </a:ext>
          </a:extLst>
        </xdr:cNvPr>
        <xdr:cNvCxnSpPr/>
      </xdr:nvCxnSpPr>
      <xdr:spPr>
        <a:xfrm flipV="1">
          <a:off x="17213580" y="14397989"/>
          <a:ext cx="7747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534" name="楕円 533">
          <a:extLst>
            <a:ext uri="{FF2B5EF4-FFF2-40B4-BE49-F238E27FC236}">
              <a16:creationId xmlns:a16="http://schemas.microsoft.com/office/drawing/2014/main" id="{D49D44B1-B92F-4DB9-AF7A-DB678A45665E}"/>
            </a:ext>
          </a:extLst>
        </xdr:cNvPr>
        <xdr:cNvSpPr/>
      </xdr:nvSpPr>
      <xdr:spPr>
        <a:xfrm>
          <a:off x="16388080" y="1435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150495</xdr:rowOff>
    </xdr:from>
    <xdr:to>
      <xdr:col>102</xdr:col>
      <xdr:colOff>114300</xdr:colOff>
      <xdr:row>85</xdr:row>
      <xdr:rowOff>152400</xdr:rowOff>
    </xdr:to>
    <xdr:cxnSp macro="">
      <xdr:nvCxnSpPr>
        <xdr:cNvPr id="535" name="直線コネクタ 534">
          <a:extLst>
            <a:ext uri="{FF2B5EF4-FFF2-40B4-BE49-F238E27FC236}">
              <a16:creationId xmlns:a16="http://schemas.microsoft.com/office/drawing/2014/main" id="{F519D10A-FC80-4F4C-B5AD-ED5F22CE68C0}"/>
            </a:ext>
          </a:extLst>
        </xdr:cNvPr>
        <xdr:cNvCxnSpPr/>
      </xdr:nvCxnSpPr>
      <xdr:spPr>
        <a:xfrm flipV="1">
          <a:off x="16431260" y="1439989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137813</xdr:rowOff>
    </xdr:from>
    <xdr:ext cx="469744" cy="259045"/>
    <xdr:sp macro="" textlink="">
      <xdr:nvSpPr>
        <xdr:cNvPr id="536" name="n_1aveValue【消防施設】&#10;一人当たり面積">
          <a:extLst>
            <a:ext uri="{FF2B5EF4-FFF2-40B4-BE49-F238E27FC236}">
              <a16:creationId xmlns:a16="http://schemas.microsoft.com/office/drawing/2014/main" id="{0B79BB74-8BE3-4C29-A319-14EBC9144212}"/>
            </a:ext>
          </a:extLst>
        </xdr:cNvPr>
        <xdr:cNvSpPr txBox="1"/>
      </xdr:nvSpPr>
      <xdr:spPr>
        <a:xfrm>
          <a:off x="18561127" y="1405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134002</xdr:rowOff>
    </xdr:from>
    <xdr:ext cx="469744" cy="259045"/>
    <xdr:sp macro="" textlink="">
      <xdr:nvSpPr>
        <xdr:cNvPr id="537" name="n_2aveValue【消防施設】&#10;一人当たり面積">
          <a:extLst>
            <a:ext uri="{FF2B5EF4-FFF2-40B4-BE49-F238E27FC236}">
              <a16:creationId xmlns:a16="http://schemas.microsoft.com/office/drawing/2014/main" id="{BF163505-DCAF-43AC-A7B9-F4A272F9106C}"/>
            </a:ext>
          </a:extLst>
        </xdr:cNvPr>
        <xdr:cNvSpPr txBox="1"/>
      </xdr:nvSpPr>
      <xdr:spPr>
        <a:xfrm>
          <a:off x="17776267" y="1404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145432</xdr:rowOff>
    </xdr:from>
    <xdr:ext cx="469744" cy="259045"/>
    <xdr:sp macro="" textlink="">
      <xdr:nvSpPr>
        <xdr:cNvPr id="538" name="n_3aveValue【消防施設】&#10;一人当たり面積">
          <a:extLst>
            <a:ext uri="{FF2B5EF4-FFF2-40B4-BE49-F238E27FC236}">
              <a16:creationId xmlns:a16="http://schemas.microsoft.com/office/drawing/2014/main" id="{C5840A50-B285-44DC-A4BB-C6899A6FF4EE}"/>
            </a:ext>
          </a:extLst>
        </xdr:cNvPr>
        <xdr:cNvSpPr txBox="1"/>
      </xdr:nvSpPr>
      <xdr:spPr>
        <a:xfrm>
          <a:off x="17001567" y="1405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84472</xdr:rowOff>
    </xdr:from>
    <xdr:ext cx="469744" cy="259045"/>
    <xdr:sp macro="" textlink="">
      <xdr:nvSpPr>
        <xdr:cNvPr id="539" name="n_4aveValue【消防施設】&#10;一人当たり面積">
          <a:extLst>
            <a:ext uri="{FF2B5EF4-FFF2-40B4-BE49-F238E27FC236}">
              <a16:creationId xmlns:a16="http://schemas.microsoft.com/office/drawing/2014/main" id="{29894604-F116-4783-AC81-8D40B1D5CC8A}"/>
            </a:ext>
          </a:extLst>
        </xdr:cNvPr>
        <xdr:cNvSpPr txBox="1"/>
      </xdr:nvSpPr>
      <xdr:spPr>
        <a:xfrm>
          <a:off x="16226867" y="1399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19066</xdr:rowOff>
    </xdr:from>
    <xdr:ext cx="469744" cy="259045"/>
    <xdr:sp macro="" textlink="">
      <xdr:nvSpPr>
        <xdr:cNvPr id="540" name="n_1mainValue【消防施設】&#10;一人当たり面積">
          <a:extLst>
            <a:ext uri="{FF2B5EF4-FFF2-40B4-BE49-F238E27FC236}">
              <a16:creationId xmlns:a16="http://schemas.microsoft.com/office/drawing/2014/main" id="{1C1FC3C4-2A03-4958-9383-1983E4D726EE}"/>
            </a:ext>
          </a:extLst>
        </xdr:cNvPr>
        <xdr:cNvSpPr txBox="1"/>
      </xdr:nvSpPr>
      <xdr:spPr>
        <a:xfrm>
          <a:off x="18561127"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19066</xdr:rowOff>
    </xdr:from>
    <xdr:ext cx="469744" cy="259045"/>
    <xdr:sp macro="" textlink="">
      <xdr:nvSpPr>
        <xdr:cNvPr id="541" name="n_2mainValue【消防施設】&#10;一人当たり面積">
          <a:extLst>
            <a:ext uri="{FF2B5EF4-FFF2-40B4-BE49-F238E27FC236}">
              <a16:creationId xmlns:a16="http://schemas.microsoft.com/office/drawing/2014/main" id="{69D0245B-CC8A-413A-B31D-2824DDD3F48B}"/>
            </a:ext>
          </a:extLst>
        </xdr:cNvPr>
        <xdr:cNvSpPr txBox="1"/>
      </xdr:nvSpPr>
      <xdr:spPr>
        <a:xfrm>
          <a:off x="17776267"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20972</xdr:rowOff>
    </xdr:from>
    <xdr:ext cx="469744" cy="259045"/>
    <xdr:sp macro="" textlink="">
      <xdr:nvSpPr>
        <xdr:cNvPr id="542" name="n_3mainValue【消防施設】&#10;一人当たり面積">
          <a:extLst>
            <a:ext uri="{FF2B5EF4-FFF2-40B4-BE49-F238E27FC236}">
              <a16:creationId xmlns:a16="http://schemas.microsoft.com/office/drawing/2014/main" id="{5118810E-A571-4C8A-93BB-76BDBF3E6027}"/>
            </a:ext>
          </a:extLst>
        </xdr:cNvPr>
        <xdr:cNvSpPr txBox="1"/>
      </xdr:nvSpPr>
      <xdr:spPr>
        <a:xfrm>
          <a:off x="17001567" y="1443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543" name="n_4mainValue【消防施設】&#10;一人当たり面積">
          <a:extLst>
            <a:ext uri="{FF2B5EF4-FFF2-40B4-BE49-F238E27FC236}">
              <a16:creationId xmlns:a16="http://schemas.microsoft.com/office/drawing/2014/main" id="{036C17B7-5A4E-4FE7-8A05-1C6EEF80D06D}"/>
            </a:ext>
          </a:extLst>
        </xdr:cNvPr>
        <xdr:cNvSpPr txBox="1"/>
      </xdr:nvSpPr>
      <xdr:spPr>
        <a:xfrm>
          <a:off x="1622686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01AB65F3-A820-48E1-8DF3-64BF3037585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45006703-E665-4356-88E9-5102B476669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CF36F7AB-24AE-4F90-9C5C-B4AC94BA9D1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ACB51FAD-D091-4FD5-A377-7034CFC5D81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F6307B33-805E-4F93-A488-D0D6F2EA3D42}"/>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AB4DBB44-0060-4225-B2B1-73DC4C7C71F1}"/>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A36A26B5-1420-463B-B48B-18D4A93C393D}"/>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42A5271D-710A-4597-A54F-BF10ABC382ED}"/>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2" name="テキスト ボックス 551">
          <a:extLst>
            <a:ext uri="{FF2B5EF4-FFF2-40B4-BE49-F238E27FC236}">
              <a16:creationId xmlns:a16="http://schemas.microsoft.com/office/drawing/2014/main" id="{1B7FA9EF-B551-4910-A3A3-0A8B64DC388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3" name="直線コネクタ 552">
          <a:extLst>
            <a:ext uri="{FF2B5EF4-FFF2-40B4-BE49-F238E27FC236}">
              <a16:creationId xmlns:a16="http://schemas.microsoft.com/office/drawing/2014/main" id="{D13958E2-D0D1-436F-9761-4CE4DAC8FB8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4" name="テキスト ボックス 553">
          <a:extLst>
            <a:ext uri="{FF2B5EF4-FFF2-40B4-BE49-F238E27FC236}">
              <a16:creationId xmlns:a16="http://schemas.microsoft.com/office/drawing/2014/main" id="{B45224AF-1AFE-46D8-8F56-5D17CCB2B871}"/>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5" name="直線コネクタ 554">
          <a:extLst>
            <a:ext uri="{FF2B5EF4-FFF2-40B4-BE49-F238E27FC236}">
              <a16:creationId xmlns:a16="http://schemas.microsoft.com/office/drawing/2014/main" id="{3F5A53A9-42FE-4491-8614-58962245E4F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6" name="テキスト ボックス 555">
          <a:extLst>
            <a:ext uri="{FF2B5EF4-FFF2-40B4-BE49-F238E27FC236}">
              <a16:creationId xmlns:a16="http://schemas.microsoft.com/office/drawing/2014/main" id="{A8CEBED4-4BA9-48BD-BDBA-C0A3779A537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7" name="直線コネクタ 556">
          <a:extLst>
            <a:ext uri="{FF2B5EF4-FFF2-40B4-BE49-F238E27FC236}">
              <a16:creationId xmlns:a16="http://schemas.microsoft.com/office/drawing/2014/main" id="{891A6754-A363-40FA-9A7D-AAF537BB988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8" name="テキスト ボックス 557">
          <a:extLst>
            <a:ext uri="{FF2B5EF4-FFF2-40B4-BE49-F238E27FC236}">
              <a16:creationId xmlns:a16="http://schemas.microsoft.com/office/drawing/2014/main" id="{04803233-B421-4F32-877F-7CE556F0AFE2}"/>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9" name="直線コネクタ 558">
          <a:extLst>
            <a:ext uri="{FF2B5EF4-FFF2-40B4-BE49-F238E27FC236}">
              <a16:creationId xmlns:a16="http://schemas.microsoft.com/office/drawing/2014/main" id="{AEFA5041-B4A5-46C6-B2B2-F55EA59957A2}"/>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0" name="テキスト ボックス 559">
          <a:extLst>
            <a:ext uri="{FF2B5EF4-FFF2-40B4-BE49-F238E27FC236}">
              <a16:creationId xmlns:a16="http://schemas.microsoft.com/office/drawing/2014/main" id="{9BD3381B-9C10-4F7F-8755-21A1BD8DF45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1" name="直線コネクタ 560">
          <a:extLst>
            <a:ext uri="{FF2B5EF4-FFF2-40B4-BE49-F238E27FC236}">
              <a16:creationId xmlns:a16="http://schemas.microsoft.com/office/drawing/2014/main" id="{F12E3A83-DC88-4F4C-AE8D-AF2A0AEA7A72}"/>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2" name="テキスト ボックス 561">
          <a:extLst>
            <a:ext uri="{FF2B5EF4-FFF2-40B4-BE49-F238E27FC236}">
              <a16:creationId xmlns:a16="http://schemas.microsoft.com/office/drawing/2014/main" id="{16DAF4E2-9BAC-405F-97B5-45ACF10EA857}"/>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3" name="直線コネクタ 562">
          <a:extLst>
            <a:ext uri="{FF2B5EF4-FFF2-40B4-BE49-F238E27FC236}">
              <a16:creationId xmlns:a16="http://schemas.microsoft.com/office/drawing/2014/main" id="{F0197F0C-2A41-445D-BCFC-65E16449E4BE}"/>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4" name="テキスト ボックス 563">
          <a:extLst>
            <a:ext uri="{FF2B5EF4-FFF2-40B4-BE49-F238E27FC236}">
              <a16:creationId xmlns:a16="http://schemas.microsoft.com/office/drawing/2014/main" id="{7912E0A3-76B3-4BE4-AD8C-D10A562B6224}"/>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5" name="直線コネクタ 564">
          <a:extLst>
            <a:ext uri="{FF2B5EF4-FFF2-40B4-BE49-F238E27FC236}">
              <a16:creationId xmlns:a16="http://schemas.microsoft.com/office/drawing/2014/main" id="{4FCB43C3-F76B-414E-BFAC-E76AD889D77E}"/>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6" name="テキスト ボックス 565">
          <a:extLst>
            <a:ext uri="{FF2B5EF4-FFF2-40B4-BE49-F238E27FC236}">
              <a16:creationId xmlns:a16="http://schemas.microsoft.com/office/drawing/2014/main" id="{116D83A1-97AD-45A5-878C-62C8F75376B6}"/>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7" name="直線コネクタ 566">
          <a:extLst>
            <a:ext uri="{FF2B5EF4-FFF2-40B4-BE49-F238E27FC236}">
              <a16:creationId xmlns:a16="http://schemas.microsoft.com/office/drawing/2014/main" id="{95B58B64-9CC7-4ECB-807A-76F8DD6D205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8" name="【庁舎】&#10;有形固定資産減価償却率グラフ枠">
          <a:extLst>
            <a:ext uri="{FF2B5EF4-FFF2-40B4-BE49-F238E27FC236}">
              <a16:creationId xmlns:a16="http://schemas.microsoft.com/office/drawing/2014/main" id="{8AC1F249-ACCA-4710-86EA-44FBBD19A92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4355</xdr:rowOff>
    </xdr:from>
    <xdr:to>
      <xdr:col>85</xdr:col>
      <xdr:colOff>126364</xdr:colOff>
      <xdr:row>109</xdr:row>
      <xdr:rowOff>35379</xdr:rowOff>
    </xdr:to>
    <xdr:cxnSp macro="">
      <xdr:nvCxnSpPr>
        <xdr:cNvPr id="569" name="直線コネクタ 568">
          <a:extLst>
            <a:ext uri="{FF2B5EF4-FFF2-40B4-BE49-F238E27FC236}">
              <a16:creationId xmlns:a16="http://schemas.microsoft.com/office/drawing/2014/main" id="{BD5FFA51-C0EA-4243-9F41-B4FA2C2C1D34}"/>
            </a:ext>
          </a:extLst>
        </xdr:cNvPr>
        <xdr:cNvCxnSpPr/>
      </xdr:nvCxnSpPr>
      <xdr:spPr>
        <a:xfrm flipV="1">
          <a:off x="14375764" y="16768355"/>
          <a:ext cx="0" cy="1539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0" name="【庁舎】&#10;有形固定資産減価償却率最小値テキスト">
          <a:extLst>
            <a:ext uri="{FF2B5EF4-FFF2-40B4-BE49-F238E27FC236}">
              <a16:creationId xmlns:a16="http://schemas.microsoft.com/office/drawing/2014/main" id="{A04B93CC-8F13-4631-B8EC-1553B86CDF8E}"/>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1" name="直線コネクタ 570">
          <a:extLst>
            <a:ext uri="{FF2B5EF4-FFF2-40B4-BE49-F238E27FC236}">
              <a16:creationId xmlns:a16="http://schemas.microsoft.com/office/drawing/2014/main" id="{1B5F7DFC-7FB3-463F-AF55-80A90646DE9E}"/>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122482</xdr:rowOff>
    </xdr:from>
    <xdr:ext cx="340478" cy="259045"/>
    <xdr:sp macro="" textlink="">
      <xdr:nvSpPr>
        <xdr:cNvPr id="572" name="【庁舎】&#10;有形固定資産減価償却率最大値テキスト">
          <a:extLst>
            <a:ext uri="{FF2B5EF4-FFF2-40B4-BE49-F238E27FC236}">
              <a16:creationId xmlns:a16="http://schemas.microsoft.com/office/drawing/2014/main" id="{21C8155F-7890-4DE8-AC50-C1CF71AEFC2E}"/>
            </a:ext>
          </a:extLst>
        </xdr:cNvPr>
        <xdr:cNvSpPr txBox="1"/>
      </xdr:nvSpPr>
      <xdr:spPr>
        <a:xfrm>
          <a:off x="14414500" y="165512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4355</xdr:rowOff>
    </xdr:from>
    <xdr:to>
      <xdr:col>86</xdr:col>
      <xdr:colOff>25400</xdr:colOff>
      <xdr:row>100</xdr:row>
      <xdr:rowOff>4355</xdr:rowOff>
    </xdr:to>
    <xdr:cxnSp macro="">
      <xdr:nvCxnSpPr>
        <xdr:cNvPr id="573" name="直線コネクタ 572">
          <a:extLst>
            <a:ext uri="{FF2B5EF4-FFF2-40B4-BE49-F238E27FC236}">
              <a16:creationId xmlns:a16="http://schemas.microsoft.com/office/drawing/2014/main" id="{85D540E3-840B-48AB-A88B-BC7DC7A95223}"/>
            </a:ext>
          </a:extLst>
        </xdr:cNvPr>
        <xdr:cNvCxnSpPr/>
      </xdr:nvCxnSpPr>
      <xdr:spPr>
        <a:xfrm>
          <a:off x="14287500" y="16768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40113</xdr:rowOff>
    </xdr:from>
    <xdr:ext cx="405111" cy="259045"/>
    <xdr:sp macro="" textlink="">
      <xdr:nvSpPr>
        <xdr:cNvPr id="574" name="【庁舎】&#10;有形固定資産減価償却率平均値テキスト">
          <a:extLst>
            <a:ext uri="{FF2B5EF4-FFF2-40B4-BE49-F238E27FC236}">
              <a16:creationId xmlns:a16="http://schemas.microsoft.com/office/drawing/2014/main" id="{A0ADF19B-363D-4173-BDDC-911CDB96DA88}"/>
            </a:ext>
          </a:extLst>
        </xdr:cNvPr>
        <xdr:cNvSpPr txBox="1"/>
      </xdr:nvSpPr>
      <xdr:spPr>
        <a:xfrm>
          <a:off x="14414500" y="173070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17236</xdr:rowOff>
    </xdr:from>
    <xdr:to>
      <xdr:col>85</xdr:col>
      <xdr:colOff>177800</xdr:colOff>
      <xdr:row>104</xdr:row>
      <xdr:rowOff>118836</xdr:rowOff>
    </xdr:to>
    <xdr:sp macro="" textlink="">
      <xdr:nvSpPr>
        <xdr:cNvPr id="575" name="フローチャート: 判断 574">
          <a:extLst>
            <a:ext uri="{FF2B5EF4-FFF2-40B4-BE49-F238E27FC236}">
              <a16:creationId xmlns:a16="http://schemas.microsoft.com/office/drawing/2014/main" id="{98ECE460-EAEF-4058-9A71-E0948EEB9A34}"/>
            </a:ext>
          </a:extLst>
        </xdr:cNvPr>
        <xdr:cNvSpPr/>
      </xdr:nvSpPr>
      <xdr:spPr>
        <a:xfrm>
          <a:off x="14325600" y="174517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2539</xdr:rowOff>
    </xdr:from>
    <xdr:to>
      <xdr:col>81</xdr:col>
      <xdr:colOff>101600</xdr:colOff>
      <xdr:row>104</xdr:row>
      <xdr:rowOff>104139</xdr:rowOff>
    </xdr:to>
    <xdr:sp macro="" textlink="">
      <xdr:nvSpPr>
        <xdr:cNvPr id="576" name="フローチャート: 判断 575">
          <a:extLst>
            <a:ext uri="{FF2B5EF4-FFF2-40B4-BE49-F238E27FC236}">
              <a16:creationId xmlns:a16="http://schemas.microsoft.com/office/drawing/2014/main" id="{77F9E236-FB7C-4F79-ACD4-C68B47465123}"/>
            </a:ext>
          </a:extLst>
        </xdr:cNvPr>
        <xdr:cNvSpPr/>
      </xdr:nvSpPr>
      <xdr:spPr>
        <a:xfrm>
          <a:off x="13578840" y="17437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577" name="フローチャート: 判断 576">
          <a:extLst>
            <a:ext uri="{FF2B5EF4-FFF2-40B4-BE49-F238E27FC236}">
              <a16:creationId xmlns:a16="http://schemas.microsoft.com/office/drawing/2014/main" id="{9CA09918-9D69-4B44-886E-69F808A8A922}"/>
            </a:ext>
          </a:extLst>
        </xdr:cNvPr>
        <xdr:cNvSpPr/>
      </xdr:nvSpPr>
      <xdr:spPr>
        <a:xfrm>
          <a:off x="12804140" y="1743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578" name="フローチャート: 判断 577">
          <a:extLst>
            <a:ext uri="{FF2B5EF4-FFF2-40B4-BE49-F238E27FC236}">
              <a16:creationId xmlns:a16="http://schemas.microsoft.com/office/drawing/2014/main" id="{5E3EBC6B-3272-4909-997A-A9F52D2BDFF7}"/>
            </a:ext>
          </a:extLst>
        </xdr:cNvPr>
        <xdr:cNvSpPr/>
      </xdr:nvSpPr>
      <xdr:spPr>
        <a:xfrm>
          <a:off x="12029440" y="175269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579" name="フローチャート: 判断 578">
          <a:extLst>
            <a:ext uri="{FF2B5EF4-FFF2-40B4-BE49-F238E27FC236}">
              <a16:creationId xmlns:a16="http://schemas.microsoft.com/office/drawing/2014/main" id="{3A394484-FBF8-4218-8D7E-0C37FACE4BB3}"/>
            </a:ext>
          </a:extLst>
        </xdr:cNvPr>
        <xdr:cNvSpPr/>
      </xdr:nvSpPr>
      <xdr:spPr>
        <a:xfrm>
          <a:off x="11231880" y="175987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8E062C3E-AF5B-473A-A4A6-4F207C7DDE5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9DF3F1EB-9E5F-4A81-994C-1FA01A53426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B38BDE64-FF65-436C-AD77-31F5C9E8464F}"/>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A6565826-67E6-40F3-A0F9-610EE529F1A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D7AC09FF-049F-4E96-8C8F-BA25986B2BC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136434</xdr:rowOff>
    </xdr:from>
    <xdr:to>
      <xdr:col>85</xdr:col>
      <xdr:colOff>177800</xdr:colOff>
      <xdr:row>107</xdr:row>
      <xdr:rowOff>66584</xdr:rowOff>
    </xdr:to>
    <xdr:sp macro="" textlink="">
      <xdr:nvSpPr>
        <xdr:cNvPr id="585" name="楕円 584">
          <a:extLst>
            <a:ext uri="{FF2B5EF4-FFF2-40B4-BE49-F238E27FC236}">
              <a16:creationId xmlns:a16="http://schemas.microsoft.com/office/drawing/2014/main" id="{09535D41-CC1E-40D7-B19B-DB0A23DDDEE9}"/>
            </a:ext>
          </a:extLst>
        </xdr:cNvPr>
        <xdr:cNvSpPr/>
      </xdr:nvSpPr>
      <xdr:spPr>
        <a:xfrm>
          <a:off x="14325600" y="1790627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114861</xdr:rowOff>
    </xdr:from>
    <xdr:ext cx="405111" cy="259045"/>
    <xdr:sp macro="" textlink="">
      <xdr:nvSpPr>
        <xdr:cNvPr id="586" name="【庁舎】&#10;有形固定資産減価償却率該当値テキスト">
          <a:extLst>
            <a:ext uri="{FF2B5EF4-FFF2-40B4-BE49-F238E27FC236}">
              <a16:creationId xmlns:a16="http://schemas.microsoft.com/office/drawing/2014/main" id="{3EEFC1C6-1D1C-40D6-9851-4A12514C4C64}"/>
            </a:ext>
          </a:extLst>
        </xdr:cNvPr>
        <xdr:cNvSpPr txBox="1"/>
      </xdr:nvSpPr>
      <xdr:spPr>
        <a:xfrm>
          <a:off x="14414500" y="17884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40095</xdr:rowOff>
    </xdr:from>
    <xdr:to>
      <xdr:col>81</xdr:col>
      <xdr:colOff>101600</xdr:colOff>
      <xdr:row>107</xdr:row>
      <xdr:rowOff>141695</xdr:rowOff>
    </xdr:to>
    <xdr:sp macro="" textlink="">
      <xdr:nvSpPr>
        <xdr:cNvPr id="587" name="楕円 586">
          <a:extLst>
            <a:ext uri="{FF2B5EF4-FFF2-40B4-BE49-F238E27FC236}">
              <a16:creationId xmlns:a16="http://schemas.microsoft.com/office/drawing/2014/main" id="{979DC40C-AB34-4A91-A0C2-E6FF54794EBE}"/>
            </a:ext>
          </a:extLst>
        </xdr:cNvPr>
        <xdr:cNvSpPr/>
      </xdr:nvSpPr>
      <xdr:spPr>
        <a:xfrm>
          <a:off x="13578840" y="1797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15784</xdr:rowOff>
    </xdr:from>
    <xdr:to>
      <xdr:col>85</xdr:col>
      <xdr:colOff>127000</xdr:colOff>
      <xdr:row>107</xdr:row>
      <xdr:rowOff>90895</xdr:rowOff>
    </xdr:to>
    <xdr:cxnSp macro="">
      <xdr:nvCxnSpPr>
        <xdr:cNvPr id="588" name="直線コネクタ 587">
          <a:extLst>
            <a:ext uri="{FF2B5EF4-FFF2-40B4-BE49-F238E27FC236}">
              <a16:creationId xmlns:a16="http://schemas.microsoft.com/office/drawing/2014/main" id="{2D2D0AA1-6BFD-4224-8598-21E8A8EB520A}"/>
            </a:ext>
          </a:extLst>
        </xdr:cNvPr>
        <xdr:cNvCxnSpPr/>
      </xdr:nvCxnSpPr>
      <xdr:spPr>
        <a:xfrm flipV="1">
          <a:off x="13629640" y="17953264"/>
          <a:ext cx="74676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12337</xdr:rowOff>
    </xdr:from>
    <xdr:to>
      <xdr:col>76</xdr:col>
      <xdr:colOff>165100</xdr:colOff>
      <xdr:row>107</xdr:row>
      <xdr:rowOff>113937</xdr:rowOff>
    </xdr:to>
    <xdr:sp macro="" textlink="">
      <xdr:nvSpPr>
        <xdr:cNvPr id="589" name="楕円 588">
          <a:extLst>
            <a:ext uri="{FF2B5EF4-FFF2-40B4-BE49-F238E27FC236}">
              <a16:creationId xmlns:a16="http://schemas.microsoft.com/office/drawing/2014/main" id="{1E82B3EF-1028-4367-8FE8-79B76BD1F190}"/>
            </a:ext>
          </a:extLst>
        </xdr:cNvPr>
        <xdr:cNvSpPr/>
      </xdr:nvSpPr>
      <xdr:spPr>
        <a:xfrm>
          <a:off x="12804140" y="1794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63137</xdr:rowOff>
    </xdr:from>
    <xdr:to>
      <xdr:col>81</xdr:col>
      <xdr:colOff>50800</xdr:colOff>
      <xdr:row>107</xdr:row>
      <xdr:rowOff>90895</xdr:rowOff>
    </xdr:to>
    <xdr:cxnSp macro="">
      <xdr:nvCxnSpPr>
        <xdr:cNvPr id="590" name="直線コネクタ 589">
          <a:extLst>
            <a:ext uri="{FF2B5EF4-FFF2-40B4-BE49-F238E27FC236}">
              <a16:creationId xmlns:a16="http://schemas.microsoft.com/office/drawing/2014/main" id="{B60A764A-77CC-4CFF-97CD-490D8DA3C471}"/>
            </a:ext>
          </a:extLst>
        </xdr:cNvPr>
        <xdr:cNvCxnSpPr/>
      </xdr:nvCxnSpPr>
      <xdr:spPr>
        <a:xfrm>
          <a:off x="12854940" y="18000617"/>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156029</xdr:rowOff>
    </xdr:from>
    <xdr:to>
      <xdr:col>72</xdr:col>
      <xdr:colOff>38100</xdr:colOff>
      <xdr:row>107</xdr:row>
      <xdr:rowOff>86179</xdr:rowOff>
    </xdr:to>
    <xdr:sp macro="" textlink="">
      <xdr:nvSpPr>
        <xdr:cNvPr id="591" name="楕円 590">
          <a:extLst>
            <a:ext uri="{FF2B5EF4-FFF2-40B4-BE49-F238E27FC236}">
              <a16:creationId xmlns:a16="http://schemas.microsoft.com/office/drawing/2014/main" id="{662C2527-7125-4506-8EB2-E71561F33637}"/>
            </a:ext>
          </a:extLst>
        </xdr:cNvPr>
        <xdr:cNvSpPr/>
      </xdr:nvSpPr>
      <xdr:spPr>
        <a:xfrm>
          <a:off x="12029440" y="179258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35379</xdr:rowOff>
    </xdr:from>
    <xdr:to>
      <xdr:col>76</xdr:col>
      <xdr:colOff>114300</xdr:colOff>
      <xdr:row>107</xdr:row>
      <xdr:rowOff>63137</xdr:rowOff>
    </xdr:to>
    <xdr:cxnSp macro="">
      <xdr:nvCxnSpPr>
        <xdr:cNvPr id="592" name="直線コネクタ 591">
          <a:extLst>
            <a:ext uri="{FF2B5EF4-FFF2-40B4-BE49-F238E27FC236}">
              <a16:creationId xmlns:a16="http://schemas.microsoft.com/office/drawing/2014/main" id="{B2E8C453-C6FE-4F98-A6F6-7377F513E781}"/>
            </a:ext>
          </a:extLst>
        </xdr:cNvPr>
        <xdr:cNvCxnSpPr/>
      </xdr:nvCxnSpPr>
      <xdr:spPr>
        <a:xfrm>
          <a:off x="12072620" y="17972859"/>
          <a:ext cx="78232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128270</xdr:rowOff>
    </xdr:from>
    <xdr:to>
      <xdr:col>67</xdr:col>
      <xdr:colOff>101600</xdr:colOff>
      <xdr:row>107</xdr:row>
      <xdr:rowOff>58420</xdr:rowOff>
    </xdr:to>
    <xdr:sp macro="" textlink="">
      <xdr:nvSpPr>
        <xdr:cNvPr id="593" name="楕円 592">
          <a:extLst>
            <a:ext uri="{FF2B5EF4-FFF2-40B4-BE49-F238E27FC236}">
              <a16:creationId xmlns:a16="http://schemas.microsoft.com/office/drawing/2014/main" id="{75ABB4AD-E311-435F-88A2-9FB803D79C95}"/>
            </a:ext>
          </a:extLst>
        </xdr:cNvPr>
        <xdr:cNvSpPr/>
      </xdr:nvSpPr>
      <xdr:spPr>
        <a:xfrm>
          <a:off x="11231880" y="17898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7620</xdr:rowOff>
    </xdr:from>
    <xdr:to>
      <xdr:col>71</xdr:col>
      <xdr:colOff>177800</xdr:colOff>
      <xdr:row>107</xdr:row>
      <xdr:rowOff>35379</xdr:rowOff>
    </xdr:to>
    <xdr:cxnSp macro="">
      <xdr:nvCxnSpPr>
        <xdr:cNvPr id="594" name="直線コネクタ 593">
          <a:extLst>
            <a:ext uri="{FF2B5EF4-FFF2-40B4-BE49-F238E27FC236}">
              <a16:creationId xmlns:a16="http://schemas.microsoft.com/office/drawing/2014/main" id="{1589D52A-72DB-47E7-A50F-38CBD8D83CBE}"/>
            </a:ext>
          </a:extLst>
        </xdr:cNvPr>
        <xdr:cNvCxnSpPr/>
      </xdr:nvCxnSpPr>
      <xdr:spPr>
        <a:xfrm>
          <a:off x="11282680" y="17945100"/>
          <a:ext cx="78994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120666</xdr:rowOff>
    </xdr:from>
    <xdr:ext cx="405111" cy="259045"/>
    <xdr:sp macro="" textlink="">
      <xdr:nvSpPr>
        <xdr:cNvPr id="595" name="n_1aveValue【庁舎】&#10;有形固定資産減価償却率">
          <a:extLst>
            <a:ext uri="{FF2B5EF4-FFF2-40B4-BE49-F238E27FC236}">
              <a16:creationId xmlns:a16="http://schemas.microsoft.com/office/drawing/2014/main" id="{A9C7ACC0-1409-46B9-9DF0-96FA46A5B68E}"/>
            </a:ext>
          </a:extLst>
        </xdr:cNvPr>
        <xdr:cNvSpPr txBox="1"/>
      </xdr:nvSpPr>
      <xdr:spPr>
        <a:xfrm>
          <a:off x="13437244" y="17219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596" name="n_2aveValue【庁舎】&#10;有形固定資産減価償却率">
          <a:extLst>
            <a:ext uri="{FF2B5EF4-FFF2-40B4-BE49-F238E27FC236}">
              <a16:creationId xmlns:a16="http://schemas.microsoft.com/office/drawing/2014/main" id="{556AF84E-C51C-414F-AB8B-9912DF59A30B}"/>
            </a:ext>
          </a:extLst>
        </xdr:cNvPr>
        <xdr:cNvSpPr txBox="1"/>
      </xdr:nvSpPr>
      <xdr:spPr>
        <a:xfrm>
          <a:off x="12675244" y="17221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597" name="n_3aveValue【庁舎】&#10;有形固定資産減価償却率">
          <a:extLst>
            <a:ext uri="{FF2B5EF4-FFF2-40B4-BE49-F238E27FC236}">
              <a16:creationId xmlns:a16="http://schemas.microsoft.com/office/drawing/2014/main" id="{E0D8675A-4B94-45B0-8B05-AD8FFBCD17D9}"/>
            </a:ext>
          </a:extLst>
        </xdr:cNvPr>
        <xdr:cNvSpPr txBox="1"/>
      </xdr:nvSpPr>
      <xdr:spPr>
        <a:xfrm>
          <a:off x="11900544" y="1730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598" name="n_4aveValue【庁舎】&#10;有形固定資産減価償却率">
          <a:extLst>
            <a:ext uri="{FF2B5EF4-FFF2-40B4-BE49-F238E27FC236}">
              <a16:creationId xmlns:a16="http://schemas.microsoft.com/office/drawing/2014/main" id="{4B4830F6-A817-4297-9FF3-5B3721384D4D}"/>
            </a:ext>
          </a:extLst>
        </xdr:cNvPr>
        <xdr:cNvSpPr txBox="1"/>
      </xdr:nvSpPr>
      <xdr:spPr>
        <a:xfrm>
          <a:off x="11102984" y="1737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132822</xdr:rowOff>
    </xdr:from>
    <xdr:ext cx="405111" cy="259045"/>
    <xdr:sp macro="" textlink="">
      <xdr:nvSpPr>
        <xdr:cNvPr id="599" name="n_1mainValue【庁舎】&#10;有形固定資産減価償却率">
          <a:extLst>
            <a:ext uri="{FF2B5EF4-FFF2-40B4-BE49-F238E27FC236}">
              <a16:creationId xmlns:a16="http://schemas.microsoft.com/office/drawing/2014/main" id="{364F483E-1B0E-40BA-B36D-7DF38933224C}"/>
            </a:ext>
          </a:extLst>
        </xdr:cNvPr>
        <xdr:cNvSpPr txBox="1"/>
      </xdr:nvSpPr>
      <xdr:spPr>
        <a:xfrm>
          <a:off x="13437244" y="18070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105064</xdr:rowOff>
    </xdr:from>
    <xdr:ext cx="405111" cy="259045"/>
    <xdr:sp macro="" textlink="">
      <xdr:nvSpPr>
        <xdr:cNvPr id="600" name="n_2mainValue【庁舎】&#10;有形固定資産減価償却率">
          <a:extLst>
            <a:ext uri="{FF2B5EF4-FFF2-40B4-BE49-F238E27FC236}">
              <a16:creationId xmlns:a16="http://schemas.microsoft.com/office/drawing/2014/main" id="{023FF22E-B185-431A-8499-305D04180EDB}"/>
            </a:ext>
          </a:extLst>
        </xdr:cNvPr>
        <xdr:cNvSpPr txBox="1"/>
      </xdr:nvSpPr>
      <xdr:spPr>
        <a:xfrm>
          <a:off x="12675244" y="1804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77306</xdr:rowOff>
    </xdr:from>
    <xdr:ext cx="405111" cy="259045"/>
    <xdr:sp macro="" textlink="">
      <xdr:nvSpPr>
        <xdr:cNvPr id="601" name="n_3mainValue【庁舎】&#10;有形固定資産減価償却率">
          <a:extLst>
            <a:ext uri="{FF2B5EF4-FFF2-40B4-BE49-F238E27FC236}">
              <a16:creationId xmlns:a16="http://schemas.microsoft.com/office/drawing/2014/main" id="{43428225-3D8D-4A27-86F2-A3C38EBB6FFE}"/>
            </a:ext>
          </a:extLst>
        </xdr:cNvPr>
        <xdr:cNvSpPr txBox="1"/>
      </xdr:nvSpPr>
      <xdr:spPr>
        <a:xfrm>
          <a:off x="11900544" y="18014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49547</xdr:rowOff>
    </xdr:from>
    <xdr:ext cx="405111" cy="259045"/>
    <xdr:sp macro="" textlink="">
      <xdr:nvSpPr>
        <xdr:cNvPr id="602" name="n_4mainValue【庁舎】&#10;有形固定資産減価償却率">
          <a:extLst>
            <a:ext uri="{FF2B5EF4-FFF2-40B4-BE49-F238E27FC236}">
              <a16:creationId xmlns:a16="http://schemas.microsoft.com/office/drawing/2014/main" id="{11B098DD-D594-451D-B752-DDDB4B74ADF2}"/>
            </a:ext>
          </a:extLst>
        </xdr:cNvPr>
        <xdr:cNvSpPr txBox="1"/>
      </xdr:nvSpPr>
      <xdr:spPr>
        <a:xfrm>
          <a:off x="11102984" y="1798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3" name="正方形/長方形 602">
          <a:extLst>
            <a:ext uri="{FF2B5EF4-FFF2-40B4-BE49-F238E27FC236}">
              <a16:creationId xmlns:a16="http://schemas.microsoft.com/office/drawing/2014/main" id="{9C7FAFA0-E715-47A8-A931-2ECE9A43003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4" name="正方形/長方形 603">
          <a:extLst>
            <a:ext uri="{FF2B5EF4-FFF2-40B4-BE49-F238E27FC236}">
              <a16:creationId xmlns:a16="http://schemas.microsoft.com/office/drawing/2014/main" id="{AB51818A-B2BA-412F-8B87-249040187D9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5" name="正方形/長方形 604">
          <a:extLst>
            <a:ext uri="{FF2B5EF4-FFF2-40B4-BE49-F238E27FC236}">
              <a16:creationId xmlns:a16="http://schemas.microsoft.com/office/drawing/2014/main" id="{7876BB63-D364-458D-BE6F-7AFECA45C2DE}"/>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6" name="正方形/長方形 605">
          <a:extLst>
            <a:ext uri="{FF2B5EF4-FFF2-40B4-BE49-F238E27FC236}">
              <a16:creationId xmlns:a16="http://schemas.microsoft.com/office/drawing/2014/main" id="{14D02A30-1783-4D7C-8ED6-8F64E5E21C0A}"/>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7" name="正方形/長方形 606">
          <a:extLst>
            <a:ext uri="{FF2B5EF4-FFF2-40B4-BE49-F238E27FC236}">
              <a16:creationId xmlns:a16="http://schemas.microsoft.com/office/drawing/2014/main" id="{7988F832-F2A5-4181-A03C-A8497BEF2D19}"/>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8" name="正方形/長方形 607">
          <a:extLst>
            <a:ext uri="{FF2B5EF4-FFF2-40B4-BE49-F238E27FC236}">
              <a16:creationId xmlns:a16="http://schemas.microsoft.com/office/drawing/2014/main" id="{799EED7C-F425-4987-BFD2-4E5465780C22}"/>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9" name="正方形/長方形 608">
          <a:extLst>
            <a:ext uri="{FF2B5EF4-FFF2-40B4-BE49-F238E27FC236}">
              <a16:creationId xmlns:a16="http://schemas.microsoft.com/office/drawing/2014/main" id="{20D8F024-B554-4FC5-8A28-9BA583A3239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0" name="正方形/長方形 609">
          <a:extLst>
            <a:ext uri="{FF2B5EF4-FFF2-40B4-BE49-F238E27FC236}">
              <a16:creationId xmlns:a16="http://schemas.microsoft.com/office/drawing/2014/main" id="{75AF54E9-210B-4879-ACBD-F844D02045B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1" name="テキスト ボックス 610">
          <a:extLst>
            <a:ext uri="{FF2B5EF4-FFF2-40B4-BE49-F238E27FC236}">
              <a16:creationId xmlns:a16="http://schemas.microsoft.com/office/drawing/2014/main" id="{0469E9BD-413E-4167-88BF-E4F31D7A7B8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2" name="直線コネクタ 611">
          <a:extLst>
            <a:ext uri="{FF2B5EF4-FFF2-40B4-BE49-F238E27FC236}">
              <a16:creationId xmlns:a16="http://schemas.microsoft.com/office/drawing/2014/main" id="{C4C1FA73-AF88-428D-A1BA-C48B970ADC18}"/>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3" name="直線コネクタ 612">
          <a:extLst>
            <a:ext uri="{FF2B5EF4-FFF2-40B4-BE49-F238E27FC236}">
              <a16:creationId xmlns:a16="http://schemas.microsoft.com/office/drawing/2014/main" id="{43AB870F-CADF-4224-B6BB-4865B612CF81}"/>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4" name="テキスト ボックス 613">
          <a:extLst>
            <a:ext uri="{FF2B5EF4-FFF2-40B4-BE49-F238E27FC236}">
              <a16:creationId xmlns:a16="http://schemas.microsoft.com/office/drawing/2014/main" id="{15CF2734-7092-4505-89A5-846AFD6C9F74}"/>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5" name="直線コネクタ 614">
          <a:extLst>
            <a:ext uri="{FF2B5EF4-FFF2-40B4-BE49-F238E27FC236}">
              <a16:creationId xmlns:a16="http://schemas.microsoft.com/office/drawing/2014/main" id="{919E3A43-DEE8-498C-AC95-7D23A196837E}"/>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6" name="テキスト ボックス 615">
          <a:extLst>
            <a:ext uri="{FF2B5EF4-FFF2-40B4-BE49-F238E27FC236}">
              <a16:creationId xmlns:a16="http://schemas.microsoft.com/office/drawing/2014/main" id="{59B4419C-CD85-49C7-9248-B4B9AA873D5A}"/>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7" name="直線コネクタ 616">
          <a:extLst>
            <a:ext uri="{FF2B5EF4-FFF2-40B4-BE49-F238E27FC236}">
              <a16:creationId xmlns:a16="http://schemas.microsoft.com/office/drawing/2014/main" id="{38831AA5-2D26-4D3C-8A20-42D59CE2215F}"/>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8" name="テキスト ボックス 617">
          <a:extLst>
            <a:ext uri="{FF2B5EF4-FFF2-40B4-BE49-F238E27FC236}">
              <a16:creationId xmlns:a16="http://schemas.microsoft.com/office/drawing/2014/main" id="{E2D2574B-E455-4BA6-84A1-E65D34BD2CCB}"/>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9" name="直線コネクタ 618">
          <a:extLst>
            <a:ext uri="{FF2B5EF4-FFF2-40B4-BE49-F238E27FC236}">
              <a16:creationId xmlns:a16="http://schemas.microsoft.com/office/drawing/2014/main" id="{8C4FCD69-A1FF-4A58-93F4-8CBB5988854F}"/>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0" name="テキスト ボックス 619">
          <a:extLst>
            <a:ext uri="{FF2B5EF4-FFF2-40B4-BE49-F238E27FC236}">
              <a16:creationId xmlns:a16="http://schemas.microsoft.com/office/drawing/2014/main" id="{350A081A-DD6F-418E-9015-5AC18AAB1E61}"/>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1" name="直線コネクタ 620">
          <a:extLst>
            <a:ext uri="{FF2B5EF4-FFF2-40B4-BE49-F238E27FC236}">
              <a16:creationId xmlns:a16="http://schemas.microsoft.com/office/drawing/2014/main" id="{269E63E9-DD96-4D1E-8A21-EDF8606F8766}"/>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2" name="テキスト ボックス 621">
          <a:extLst>
            <a:ext uri="{FF2B5EF4-FFF2-40B4-BE49-F238E27FC236}">
              <a16:creationId xmlns:a16="http://schemas.microsoft.com/office/drawing/2014/main" id="{D5E5C06A-5EBD-4539-8CD9-429063D35E81}"/>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3" name="直線コネクタ 622">
          <a:extLst>
            <a:ext uri="{FF2B5EF4-FFF2-40B4-BE49-F238E27FC236}">
              <a16:creationId xmlns:a16="http://schemas.microsoft.com/office/drawing/2014/main" id="{AF00D446-0031-4B1C-BE8A-3C99768071E5}"/>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4" name="テキスト ボックス 623">
          <a:extLst>
            <a:ext uri="{FF2B5EF4-FFF2-40B4-BE49-F238E27FC236}">
              <a16:creationId xmlns:a16="http://schemas.microsoft.com/office/drawing/2014/main" id="{70B4456A-6EE9-4D72-A328-91F7DC013731}"/>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5" name="直線コネクタ 624">
          <a:extLst>
            <a:ext uri="{FF2B5EF4-FFF2-40B4-BE49-F238E27FC236}">
              <a16:creationId xmlns:a16="http://schemas.microsoft.com/office/drawing/2014/main" id="{6D2711F8-B4E2-4B92-8571-CF72B0C9B83A}"/>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6" name="テキスト ボックス 625">
          <a:extLst>
            <a:ext uri="{FF2B5EF4-FFF2-40B4-BE49-F238E27FC236}">
              <a16:creationId xmlns:a16="http://schemas.microsoft.com/office/drawing/2014/main" id="{D3E9A6A3-B50E-4C32-A4A4-A6C04F890A9F}"/>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7" name="【庁舎】&#10;一人当たり面積グラフ枠">
          <a:extLst>
            <a:ext uri="{FF2B5EF4-FFF2-40B4-BE49-F238E27FC236}">
              <a16:creationId xmlns:a16="http://schemas.microsoft.com/office/drawing/2014/main" id="{846C8B1C-6B51-4BED-9A32-69664D8745C9}"/>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110489</xdr:rowOff>
    </xdr:from>
    <xdr:to>
      <xdr:col>116</xdr:col>
      <xdr:colOff>62864</xdr:colOff>
      <xdr:row>107</xdr:row>
      <xdr:rowOff>161108</xdr:rowOff>
    </xdr:to>
    <xdr:cxnSp macro="">
      <xdr:nvCxnSpPr>
        <xdr:cNvPr id="628" name="直線コネクタ 627">
          <a:extLst>
            <a:ext uri="{FF2B5EF4-FFF2-40B4-BE49-F238E27FC236}">
              <a16:creationId xmlns:a16="http://schemas.microsoft.com/office/drawing/2014/main" id="{5D450D5F-FCF8-42D6-B360-48DD4304A314}"/>
            </a:ext>
          </a:extLst>
        </xdr:cNvPr>
        <xdr:cNvCxnSpPr/>
      </xdr:nvCxnSpPr>
      <xdr:spPr>
        <a:xfrm flipV="1">
          <a:off x="19509104" y="16706849"/>
          <a:ext cx="0" cy="1391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164935</xdr:rowOff>
    </xdr:from>
    <xdr:ext cx="469744" cy="259045"/>
    <xdr:sp macro="" textlink="">
      <xdr:nvSpPr>
        <xdr:cNvPr id="629" name="【庁舎】&#10;一人当たり面積最小値テキスト">
          <a:extLst>
            <a:ext uri="{FF2B5EF4-FFF2-40B4-BE49-F238E27FC236}">
              <a16:creationId xmlns:a16="http://schemas.microsoft.com/office/drawing/2014/main" id="{A50FB6D4-6FEB-4AA5-A0EB-DDBE7FB25AF0}"/>
            </a:ext>
          </a:extLst>
        </xdr:cNvPr>
        <xdr:cNvSpPr txBox="1"/>
      </xdr:nvSpPr>
      <xdr:spPr>
        <a:xfrm>
          <a:off x="19547840" y="1810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161108</xdr:rowOff>
    </xdr:from>
    <xdr:to>
      <xdr:col>116</xdr:col>
      <xdr:colOff>152400</xdr:colOff>
      <xdr:row>107</xdr:row>
      <xdr:rowOff>161108</xdr:rowOff>
    </xdr:to>
    <xdr:cxnSp macro="">
      <xdr:nvCxnSpPr>
        <xdr:cNvPr id="630" name="直線コネクタ 629">
          <a:extLst>
            <a:ext uri="{FF2B5EF4-FFF2-40B4-BE49-F238E27FC236}">
              <a16:creationId xmlns:a16="http://schemas.microsoft.com/office/drawing/2014/main" id="{D45102A2-1D0E-4157-B2D2-4A2657B374D1}"/>
            </a:ext>
          </a:extLst>
        </xdr:cNvPr>
        <xdr:cNvCxnSpPr/>
      </xdr:nvCxnSpPr>
      <xdr:spPr>
        <a:xfrm>
          <a:off x="19443700" y="18098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57166</xdr:rowOff>
    </xdr:from>
    <xdr:ext cx="469744" cy="259045"/>
    <xdr:sp macro="" textlink="">
      <xdr:nvSpPr>
        <xdr:cNvPr id="631" name="【庁舎】&#10;一人当たり面積最大値テキスト">
          <a:extLst>
            <a:ext uri="{FF2B5EF4-FFF2-40B4-BE49-F238E27FC236}">
              <a16:creationId xmlns:a16="http://schemas.microsoft.com/office/drawing/2014/main" id="{1C1C2983-A872-4E41-8515-C661AB277468}"/>
            </a:ext>
          </a:extLst>
        </xdr:cNvPr>
        <xdr:cNvSpPr txBox="1"/>
      </xdr:nvSpPr>
      <xdr:spPr>
        <a:xfrm>
          <a:off x="19547840" y="1648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110489</xdr:rowOff>
    </xdr:from>
    <xdr:to>
      <xdr:col>116</xdr:col>
      <xdr:colOff>152400</xdr:colOff>
      <xdr:row>99</xdr:row>
      <xdr:rowOff>110489</xdr:rowOff>
    </xdr:to>
    <xdr:cxnSp macro="">
      <xdr:nvCxnSpPr>
        <xdr:cNvPr id="632" name="直線コネクタ 631">
          <a:extLst>
            <a:ext uri="{FF2B5EF4-FFF2-40B4-BE49-F238E27FC236}">
              <a16:creationId xmlns:a16="http://schemas.microsoft.com/office/drawing/2014/main" id="{D3DEBA52-D055-4301-8DBC-1074B137BD04}"/>
            </a:ext>
          </a:extLst>
        </xdr:cNvPr>
        <xdr:cNvCxnSpPr/>
      </xdr:nvCxnSpPr>
      <xdr:spPr>
        <a:xfrm>
          <a:off x="19443700" y="16706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108329</xdr:rowOff>
    </xdr:from>
    <xdr:ext cx="469744" cy="259045"/>
    <xdr:sp macro="" textlink="">
      <xdr:nvSpPr>
        <xdr:cNvPr id="633" name="【庁舎】&#10;一人当たり面積平均値テキスト">
          <a:extLst>
            <a:ext uri="{FF2B5EF4-FFF2-40B4-BE49-F238E27FC236}">
              <a16:creationId xmlns:a16="http://schemas.microsoft.com/office/drawing/2014/main" id="{28589F5D-534D-4139-9632-8F065FF72BE3}"/>
            </a:ext>
          </a:extLst>
        </xdr:cNvPr>
        <xdr:cNvSpPr txBox="1"/>
      </xdr:nvSpPr>
      <xdr:spPr>
        <a:xfrm>
          <a:off x="19547840" y="17710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129902</xdr:rowOff>
    </xdr:from>
    <xdr:to>
      <xdr:col>116</xdr:col>
      <xdr:colOff>114300</xdr:colOff>
      <xdr:row>106</xdr:row>
      <xdr:rowOff>60052</xdr:rowOff>
    </xdr:to>
    <xdr:sp macro="" textlink="">
      <xdr:nvSpPr>
        <xdr:cNvPr id="634" name="フローチャート: 判断 633">
          <a:extLst>
            <a:ext uri="{FF2B5EF4-FFF2-40B4-BE49-F238E27FC236}">
              <a16:creationId xmlns:a16="http://schemas.microsoft.com/office/drawing/2014/main" id="{F317BDB2-EA75-496A-9510-2B23A33D1E6D}"/>
            </a:ext>
          </a:extLst>
        </xdr:cNvPr>
        <xdr:cNvSpPr/>
      </xdr:nvSpPr>
      <xdr:spPr>
        <a:xfrm>
          <a:off x="19458940" y="177321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118473</xdr:rowOff>
    </xdr:from>
    <xdr:to>
      <xdr:col>112</xdr:col>
      <xdr:colOff>38100</xdr:colOff>
      <xdr:row>106</xdr:row>
      <xdr:rowOff>48623</xdr:rowOff>
    </xdr:to>
    <xdr:sp macro="" textlink="">
      <xdr:nvSpPr>
        <xdr:cNvPr id="635" name="フローチャート: 判断 634">
          <a:extLst>
            <a:ext uri="{FF2B5EF4-FFF2-40B4-BE49-F238E27FC236}">
              <a16:creationId xmlns:a16="http://schemas.microsoft.com/office/drawing/2014/main" id="{67D5439D-B73F-4C2E-A952-51D340BA205C}"/>
            </a:ext>
          </a:extLst>
        </xdr:cNvPr>
        <xdr:cNvSpPr/>
      </xdr:nvSpPr>
      <xdr:spPr>
        <a:xfrm>
          <a:off x="18735040" y="177206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120106</xdr:rowOff>
    </xdr:from>
    <xdr:to>
      <xdr:col>107</xdr:col>
      <xdr:colOff>101600</xdr:colOff>
      <xdr:row>106</xdr:row>
      <xdr:rowOff>50256</xdr:rowOff>
    </xdr:to>
    <xdr:sp macro="" textlink="">
      <xdr:nvSpPr>
        <xdr:cNvPr id="636" name="フローチャート: 判断 635">
          <a:extLst>
            <a:ext uri="{FF2B5EF4-FFF2-40B4-BE49-F238E27FC236}">
              <a16:creationId xmlns:a16="http://schemas.microsoft.com/office/drawing/2014/main" id="{37C44680-A39A-480D-BA5B-570D55BE17D7}"/>
            </a:ext>
          </a:extLst>
        </xdr:cNvPr>
        <xdr:cNvSpPr/>
      </xdr:nvSpPr>
      <xdr:spPr>
        <a:xfrm>
          <a:off x="17937480" y="177223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108676</xdr:rowOff>
    </xdr:from>
    <xdr:to>
      <xdr:col>102</xdr:col>
      <xdr:colOff>165100</xdr:colOff>
      <xdr:row>106</xdr:row>
      <xdr:rowOff>38826</xdr:rowOff>
    </xdr:to>
    <xdr:sp macro="" textlink="">
      <xdr:nvSpPr>
        <xdr:cNvPr id="637" name="フローチャート: 判断 636">
          <a:extLst>
            <a:ext uri="{FF2B5EF4-FFF2-40B4-BE49-F238E27FC236}">
              <a16:creationId xmlns:a16="http://schemas.microsoft.com/office/drawing/2014/main" id="{7A11AE89-2AE4-45C1-B939-D4E3B69A9E06}"/>
            </a:ext>
          </a:extLst>
        </xdr:cNvPr>
        <xdr:cNvSpPr/>
      </xdr:nvSpPr>
      <xdr:spPr>
        <a:xfrm>
          <a:off x="17162780" y="177108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102144</xdr:rowOff>
    </xdr:from>
    <xdr:to>
      <xdr:col>98</xdr:col>
      <xdr:colOff>38100</xdr:colOff>
      <xdr:row>106</xdr:row>
      <xdr:rowOff>32294</xdr:rowOff>
    </xdr:to>
    <xdr:sp macro="" textlink="">
      <xdr:nvSpPr>
        <xdr:cNvPr id="638" name="フローチャート: 判断 637">
          <a:extLst>
            <a:ext uri="{FF2B5EF4-FFF2-40B4-BE49-F238E27FC236}">
              <a16:creationId xmlns:a16="http://schemas.microsoft.com/office/drawing/2014/main" id="{08B18BD0-8CF6-4EAF-86F6-3DC7F7094C5F}"/>
            </a:ext>
          </a:extLst>
        </xdr:cNvPr>
        <xdr:cNvSpPr/>
      </xdr:nvSpPr>
      <xdr:spPr>
        <a:xfrm>
          <a:off x="16388080" y="177043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9" name="テキスト ボックス 638">
          <a:extLst>
            <a:ext uri="{FF2B5EF4-FFF2-40B4-BE49-F238E27FC236}">
              <a16:creationId xmlns:a16="http://schemas.microsoft.com/office/drawing/2014/main" id="{22105A62-5008-43BD-888C-9394D9F25C8A}"/>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28B28E10-5004-47B4-9FC4-487EBB91F50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E9C44667-416E-48AE-B0CC-A9A6A6CA7D4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7B047FD6-EA5F-4D1C-AADC-899CF6D727DB}"/>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37BF36D8-F93D-4DEB-A068-2E68EADB94A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40095</xdr:rowOff>
    </xdr:from>
    <xdr:to>
      <xdr:col>116</xdr:col>
      <xdr:colOff>114300</xdr:colOff>
      <xdr:row>105</xdr:row>
      <xdr:rowOff>141695</xdr:rowOff>
    </xdr:to>
    <xdr:sp macro="" textlink="">
      <xdr:nvSpPr>
        <xdr:cNvPr id="644" name="楕円 643">
          <a:extLst>
            <a:ext uri="{FF2B5EF4-FFF2-40B4-BE49-F238E27FC236}">
              <a16:creationId xmlns:a16="http://schemas.microsoft.com/office/drawing/2014/main" id="{DA43CAF6-D3CD-485E-8CA8-C8958AF7B87D}"/>
            </a:ext>
          </a:extLst>
        </xdr:cNvPr>
        <xdr:cNvSpPr/>
      </xdr:nvSpPr>
      <xdr:spPr>
        <a:xfrm>
          <a:off x="1945894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62972</xdr:rowOff>
    </xdr:from>
    <xdr:ext cx="469744" cy="259045"/>
    <xdr:sp macro="" textlink="">
      <xdr:nvSpPr>
        <xdr:cNvPr id="645" name="【庁舎】&#10;一人当たり面積該当値テキスト">
          <a:extLst>
            <a:ext uri="{FF2B5EF4-FFF2-40B4-BE49-F238E27FC236}">
              <a16:creationId xmlns:a16="http://schemas.microsoft.com/office/drawing/2014/main" id="{2D835BA6-B9A7-4784-92F3-3C3F83BEFEC4}"/>
            </a:ext>
          </a:extLst>
        </xdr:cNvPr>
        <xdr:cNvSpPr txBox="1"/>
      </xdr:nvSpPr>
      <xdr:spPr>
        <a:xfrm>
          <a:off x="19547840" y="1749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44994</xdr:rowOff>
    </xdr:from>
    <xdr:to>
      <xdr:col>112</xdr:col>
      <xdr:colOff>38100</xdr:colOff>
      <xdr:row>105</xdr:row>
      <xdr:rowOff>146594</xdr:rowOff>
    </xdr:to>
    <xdr:sp macro="" textlink="">
      <xdr:nvSpPr>
        <xdr:cNvPr id="646" name="楕円 645">
          <a:extLst>
            <a:ext uri="{FF2B5EF4-FFF2-40B4-BE49-F238E27FC236}">
              <a16:creationId xmlns:a16="http://schemas.microsoft.com/office/drawing/2014/main" id="{DFA16306-C56D-4A33-B8D8-D1850F051374}"/>
            </a:ext>
          </a:extLst>
        </xdr:cNvPr>
        <xdr:cNvSpPr/>
      </xdr:nvSpPr>
      <xdr:spPr>
        <a:xfrm>
          <a:off x="18735040" y="176471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90895</xdr:rowOff>
    </xdr:from>
    <xdr:to>
      <xdr:col>116</xdr:col>
      <xdr:colOff>63500</xdr:colOff>
      <xdr:row>105</xdr:row>
      <xdr:rowOff>95794</xdr:rowOff>
    </xdr:to>
    <xdr:cxnSp macro="">
      <xdr:nvCxnSpPr>
        <xdr:cNvPr id="647" name="直線コネクタ 646">
          <a:extLst>
            <a:ext uri="{FF2B5EF4-FFF2-40B4-BE49-F238E27FC236}">
              <a16:creationId xmlns:a16="http://schemas.microsoft.com/office/drawing/2014/main" id="{0E2A7656-9755-4648-921E-A40B364D90E5}"/>
            </a:ext>
          </a:extLst>
        </xdr:cNvPr>
        <xdr:cNvCxnSpPr/>
      </xdr:nvCxnSpPr>
      <xdr:spPr>
        <a:xfrm flipV="1">
          <a:off x="18778220" y="17693095"/>
          <a:ext cx="73152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48261</xdr:rowOff>
    </xdr:from>
    <xdr:to>
      <xdr:col>107</xdr:col>
      <xdr:colOff>101600</xdr:colOff>
      <xdr:row>105</xdr:row>
      <xdr:rowOff>149861</xdr:rowOff>
    </xdr:to>
    <xdr:sp macro="" textlink="">
      <xdr:nvSpPr>
        <xdr:cNvPr id="648" name="楕円 647">
          <a:extLst>
            <a:ext uri="{FF2B5EF4-FFF2-40B4-BE49-F238E27FC236}">
              <a16:creationId xmlns:a16="http://schemas.microsoft.com/office/drawing/2014/main" id="{744912F8-A428-4933-A98F-7A5899AB2F34}"/>
            </a:ext>
          </a:extLst>
        </xdr:cNvPr>
        <xdr:cNvSpPr/>
      </xdr:nvSpPr>
      <xdr:spPr>
        <a:xfrm>
          <a:off x="1793748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95794</xdr:rowOff>
    </xdr:from>
    <xdr:to>
      <xdr:col>111</xdr:col>
      <xdr:colOff>177800</xdr:colOff>
      <xdr:row>105</xdr:row>
      <xdr:rowOff>99061</xdr:rowOff>
    </xdr:to>
    <xdr:cxnSp macro="">
      <xdr:nvCxnSpPr>
        <xdr:cNvPr id="649" name="直線コネクタ 648">
          <a:extLst>
            <a:ext uri="{FF2B5EF4-FFF2-40B4-BE49-F238E27FC236}">
              <a16:creationId xmlns:a16="http://schemas.microsoft.com/office/drawing/2014/main" id="{DC9989F8-545D-406B-BBE2-CF4AF7027BD6}"/>
            </a:ext>
          </a:extLst>
        </xdr:cNvPr>
        <xdr:cNvCxnSpPr/>
      </xdr:nvCxnSpPr>
      <xdr:spPr>
        <a:xfrm flipV="1">
          <a:off x="17988280" y="17697994"/>
          <a:ext cx="78994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53158</xdr:rowOff>
    </xdr:from>
    <xdr:to>
      <xdr:col>102</xdr:col>
      <xdr:colOff>165100</xdr:colOff>
      <xdr:row>105</xdr:row>
      <xdr:rowOff>154758</xdr:rowOff>
    </xdr:to>
    <xdr:sp macro="" textlink="">
      <xdr:nvSpPr>
        <xdr:cNvPr id="650" name="楕円 649">
          <a:extLst>
            <a:ext uri="{FF2B5EF4-FFF2-40B4-BE49-F238E27FC236}">
              <a16:creationId xmlns:a16="http://schemas.microsoft.com/office/drawing/2014/main" id="{2978BA3E-5523-42DA-A852-7F22F738C26B}"/>
            </a:ext>
          </a:extLst>
        </xdr:cNvPr>
        <xdr:cNvSpPr/>
      </xdr:nvSpPr>
      <xdr:spPr>
        <a:xfrm>
          <a:off x="1716278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99061</xdr:rowOff>
    </xdr:from>
    <xdr:to>
      <xdr:col>107</xdr:col>
      <xdr:colOff>50800</xdr:colOff>
      <xdr:row>105</xdr:row>
      <xdr:rowOff>103958</xdr:rowOff>
    </xdr:to>
    <xdr:cxnSp macro="">
      <xdr:nvCxnSpPr>
        <xdr:cNvPr id="651" name="直線コネクタ 650">
          <a:extLst>
            <a:ext uri="{FF2B5EF4-FFF2-40B4-BE49-F238E27FC236}">
              <a16:creationId xmlns:a16="http://schemas.microsoft.com/office/drawing/2014/main" id="{671F6A9D-672C-40F5-9B6C-7DA0C138F6E5}"/>
            </a:ext>
          </a:extLst>
        </xdr:cNvPr>
        <xdr:cNvCxnSpPr/>
      </xdr:nvCxnSpPr>
      <xdr:spPr>
        <a:xfrm flipV="1">
          <a:off x="17213580" y="17701261"/>
          <a:ext cx="7747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59689</xdr:rowOff>
    </xdr:from>
    <xdr:to>
      <xdr:col>98</xdr:col>
      <xdr:colOff>38100</xdr:colOff>
      <xdr:row>105</xdr:row>
      <xdr:rowOff>161289</xdr:rowOff>
    </xdr:to>
    <xdr:sp macro="" textlink="">
      <xdr:nvSpPr>
        <xdr:cNvPr id="652" name="楕円 651">
          <a:extLst>
            <a:ext uri="{FF2B5EF4-FFF2-40B4-BE49-F238E27FC236}">
              <a16:creationId xmlns:a16="http://schemas.microsoft.com/office/drawing/2014/main" id="{4CDC80C9-9D4C-428C-9F4C-560E2B6834A4}"/>
            </a:ext>
          </a:extLst>
        </xdr:cNvPr>
        <xdr:cNvSpPr/>
      </xdr:nvSpPr>
      <xdr:spPr>
        <a:xfrm>
          <a:off x="16388080" y="176618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103958</xdr:rowOff>
    </xdr:from>
    <xdr:to>
      <xdr:col>102</xdr:col>
      <xdr:colOff>114300</xdr:colOff>
      <xdr:row>105</xdr:row>
      <xdr:rowOff>110489</xdr:rowOff>
    </xdr:to>
    <xdr:cxnSp macro="">
      <xdr:nvCxnSpPr>
        <xdr:cNvPr id="653" name="直線コネクタ 652">
          <a:extLst>
            <a:ext uri="{FF2B5EF4-FFF2-40B4-BE49-F238E27FC236}">
              <a16:creationId xmlns:a16="http://schemas.microsoft.com/office/drawing/2014/main" id="{D3665F4C-83CB-4E3E-99A5-4BE7571BFAF1}"/>
            </a:ext>
          </a:extLst>
        </xdr:cNvPr>
        <xdr:cNvCxnSpPr/>
      </xdr:nvCxnSpPr>
      <xdr:spPr>
        <a:xfrm flipV="1">
          <a:off x="16431260" y="17706158"/>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39750</xdr:rowOff>
    </xdr:from>
    <xdr:ext cx="469744" cy="259045"/>
    <xdr:sp macro="" textlink="">
      <xdr:nvSpPr>
        <xdr:cNvPr id="654" name="n_1aveValue【庁舎】&#10;一人当たり面積">
          <a:extLst>
            <a:ext uri="{FF2B5EF4-FFF2-40B4-BE49-F238E27FC236}">
              <a16:creationId xmlns:a16="http://schemas.microsoft.com/office/drawing/2014/main" id="{B1856D0A-8151-431D-A2A4-4477393A0422}"/>
            </a:ext>
          </a:extLst>
        </xdr:cNvPr>
        <xdr:cNvSpPr txBox="1"/>
      </xdr:nvSpPr>
      <xdr:spPr>
        <a:xfrm>
          <a:off x="18561127" y="1780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41383</xdr:rowOff>
    </xdr:from>
    <xdr:ext cx="469744" cy="259045"/>
    <xdr:sp macro="" textlink="">
      <xdr:nvSpPr>
        <xdr:cNvPr id="655" name="n_2aveValue【庁舎】&#10;一人当たり面積">
          <a:extLst>
            <a:ext uri="{FF2B5EF4-FFF2-40B4-BE49-F238E27FC236}">
              <a16:creationId xmlns:a16="http://schemas.microsoft.com/office/drawing/2014/main" id="{4C085419-AD0C-413A-8462-98CE0249EB75}"/>
            </a:ext>
          </a:extLst>
        </xdr:cNvPr>
        <xdr:cNvSpPr txBox="1"/>
      </xdr:nvSpPr>
      <xdr:spPr>
        <a:xfrm>
          <a:off x="17776267" y="1781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29953</xdr:rowOff>
    </xdr:from>
    <xdr:ext cx="469744" cy="259045"/>
    <xdr:sp macro="" textlink="">
      <xdr:nvSpPr>
        <xdr:cNvPr id="656" name="n_3aveValue【庁舎】&#10;一人当たり面積">
          <a:extLst>
            <a:ext uri="{FF2B5EF4-FFF2-40B4-BE49-F238E27FC236}">
              <a16:creationId xmlns:a16="http://schemas.microsoft.com/office/drawing/2014/main" id="{F780E319-D5CA-4BF3-BB2D-5CC4E40786AA}"/>
            </a:ext>
          </a:extLst>
        </xdr:cNvPr>
        <xdr:cNvSpPr txBox="1"/>
      </xdr:nvSpPr>
      <xdr:spPr>
        <a:xfrm>
          <a:off x="17001567" y="1779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23421</xdr:rowOff>
    </xdr:from>
    <xdr:ext cx="469744" cy="259045"/>
    <xdr:sp macro="" textlink="">
      <xdr:nvSpPr>
        <xdr:cNvPr id="657" name="n_4aveValue【庁舎】&#10;一人当たり面積">
          <a:extLst>
            <a:ext uri="{FF2B5EF4-FFF2-40B4-BE49-F238E27FC236}">
              <a16:creationId xmlns:a16="http://schemas.microsoft.com/office/drawing/2014/main" id="{747BDE43-1B03-431D-83B1-1F471B0D9C17}"/>
            </a:ext>
          </a:extLst>
        </xdr:cNvPr>
        <xdr:cNvSpPr txBox="1"/>
      </xdr:nvSpPr>
      <xdr:spPr>
        <a:xfrm>
          <a:off x="16226867" y="1779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163121</xdr:rowOff>
    </xdr:from>
    <xdr:ext cx="469744" cy="259045"/>
    <xdr:sp macro="" textlink="">
      <xdr:nvSpPr>
        <xdr:cNvPr id="658" name="n_1mainValue【庁舎】&#10;一人当たり面積">
          <a:extLst>
            <a:ext uri="{FF2B5EF4-FFF2-40B4-BE49-F238E27FC236}">
              <a16:creationId xmlns:a16="http://schemas.microsoft.com/office/drawing/2014/main" id="{6ACF8027-B058-437C-8526-C007C762DA07}"/>
            </a:ext>
          </a:extLst>
        </xdr:cNvPr>
        <xdr:cNvSpPr txBox="1"/>
      </xdr:nvSpPr>
      <xdr:spPr>
        <a:xfrm>
          <a:off x="18561127" y="1743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166388</xdr:rowOff>
    </xdr:from>
    <xdr:ext cx="469744" cy="259045"/>
    <xdr:sp macro="" textlink="">
      <xdr:nvSpPr>
        <xdr:cNvPr id="659" name="n_2mainValue【庁舎】&#10;一人当たり面積">
          <a:extLst>
            <a:ext uri="{FF2B5EF4-FFF2-40B4-BE49-F238E27FC236}">
              <a16:creationId xmlns:a16="http://schemas.microsoft.com/office/drawing/2014/main" id="{CC59E87E-9582-4283-B521-9CC55BCF852E}"/>
            </a:ext>
          </a:extLst>
        </xdr:cNvPr>
        <xdr:cNvSpPr txBox="1"/>
      </xdr:nvSpPr>
      <xdr:spPr>
        <a:xfrm>
          <a:off x="17776267" y="1743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171285</xdr:rowOff>
    </xdr:from>
    <xdr:ext cx="469744" cy="259045"/>
    <xdr:sp macro="" textlink="">
      <xdr:nvSpPr>
        <xdr:cNvPr id="660" name="n_3mainValue【庁舎】&#10;一人当たり面積">
          <a:extLst>
            <a:ext uri="{FF2B5EF4-FFF2-40B4-BE49-F238E27FC236}">
              <a16:creationId xmlns:a16="http://schemas.microsoft.com/office/drawing/2014/main" id="{D693E518-BC87-4849-B3CD-7B38D12CC40A}"/>
            </a:ext>
          </a:extLst>
        </xdr:cNvPr>
        <xdr:cNvSpPr txBox="1"/>
      </xdr:nvSpPr>
      <xdr:spPr>
        <a:xfrm>
          <a:off x="17001567" y="1743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6366</xdr:rowOff>
    </xdr:from>
    <xdr:ext cx="469744" cy="259045"/>
    <xdr:sp macro="" textlink="">
      <xdr:nvSpPr>
        <xdr:cNvPr id="661" name="n_4mainValue【庁舎】&#10;一人当たり面積">
          <a:extLst>
            <a:ext uri="{FF2B5EF4-FFF2-40B4-BE49-F238E27FC236}">
              <a16:creationId xmlns:a16="http://schemas.microsoft.com/office/drawing/2014/main" id="{F4314DC3-AD71-4188-8BE9-8C813616BA35}"/>
            </a:ext>
          </a:extLst>
        </xdr:cNvPr>
        <xdr:cNvSpPr txBox="1"/>
      </xdr:nvSpPr>
      <xdr:spPr>
        <a:xfrm>
          <a:off x="1622686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a:extLst>
            <a:ext uri="{FF2B5EF4-FFF2-40B4-BE49-F238E27FC236}">
              <a16:creationId xmlns:a16="http://schemas.microsoft.com/office/drawing/2014/main" id="{D0252A59-18BD-45D3-BD29-7A3AE8A0D2D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a:extLst>
            <a:ext uri="{FF2B5EF4-FFF2-40B4-BE49-F238E27FC236}">
              <a16:creationId xmlns:a16="http://schemas.microsoft.com/office/drawing/2014/main" id="{0AF06F7A-5645-4B38-89CD-F20B1AD0876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a:extLst>
            <a:ext uri="{FF2B5EF4-FFF2-40B4-BE49-F238E27FC236}">
              <a16:creationId xmlns:a16="http://schemas.microsoft.com/office/drawing/2014/main" id="{4D03ABCD-3C1F-4913-A85A-4C0093BC413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2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本町の公共施設は、昭和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46</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1971</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）年頃から昭和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60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1985</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）年頃に整備が集中しており、その結果、昭和</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61</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1986</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）年以前に建てられた築</a:t>
          </a:r>
          <a:r>
            <a:rPr kumimoji="1" lang="en-US" altLang="ja-JP" sz="1200" baseline="0">
              <a:solidFill>
                <a:schemeClr val="tx1"/>
              </a:solidFill>
              <a:effectLst/>
              <a:latin typeface="ＭＳ ゴシック" panose="020B0609070205080204" pitchFamily="49" charset="-128"/>
              <a:ea typeface="ＭＳ ゴシック" panose="020B0609070205080204" pitchFamily="49" charset="-128"/>
              <a:cs typeface="+mn-cs"/>
            </a:rPr>
            <a:t>30</a:t>
          </a:r>
          <a:r>
            <a:rPr kumimoji="1" lang="ja-JP" altLang="ja-JP" sz="1200" baseline="0">
              <a:solidFill>
                <a:schemeClr val="tx1"/>
              </a:solidFill>
              <a:effectLst/>
              <a:latin typeface="ＭＳ ゴシック" panose="020B0609070205080204" pitchFamily="49" charset="-128"/>
              <a:ea typeface="ＭＳ ゴシック" panose="020B0609070205080204" pitchFamily="49" charset="-128"/>
              <a:cs typeface="+mn-cs"/>
            </a:rPr>
            <a:t>年以上の建築物も多く、 有形固定資産減価償却率が類似団体と比べて高い傾向にある。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そのような中で、消防施設について</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比較的築年数が浅いこと</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や令和５年度にシビックセンター等</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事業の実施により熱源機器や空調機器の更新、照明機器の</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LED</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化などの省エネルギー改修工事を行ったことから、</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有形固定資産減価償却率は</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4.5</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ポイントの減と</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類似団体内平均値を下回る結果となっている。</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　また、庁舎については、消防施設等と同様に令和５年度にシビックセンター等</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事業を実施したことから、有形固定資産減価償却率は</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4.6</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ポイントの減となった。</a:t>
          </a:r>
          <a:endPar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ただし、全体的に有形固定資産減価償却率は上昇傾向にあり、今後は更なる老朽化の進行や各施設の維持管理費用の増加が見込まれる</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ことから</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、財政状況等を踏まえつつ計画的に公共施設の老朽化対策等について検討する。</a:t>
          </a:r>
          <a:endParaRPr lang="ja-JP" altLang="ja-JP" sz="1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財政力指数については、近年、横ばいで推移している。依然として法人が少ないなど、税基盤が脆弱であることに加え、人口減少や高齢化に伴い、厳しい状態が続いている。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今後も少子高齢化が進む中、持続可能な行財政をめざすため財政運営基本方針の策定を検討していく。</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0023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13909</xdr:rowOff>
    </xdr:from>
    <xdr:to>
      <xdr:col>23</xdr:col>
      <xdr:colOff>133350</xdr:colOff>
      <xdr:row>42</xdr:row>
      <xdr:rowOff>36891</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214809"/>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141108</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7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169031</xdr:rowOff>
    </xdr:from>
    <xdr:to>
      <xdr:col>23</xdr:col>
      <xdr:colOff>184150</xdr:colOff>
      <xdr:row>42</xdr:row>
      <xdr:rowOff>99181</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2419</xdr:rowOff>
    </xdr:from>
    <xdr:to>
      <xdr:col>19</xdr:col>
      <xdr:colOff>133350</xdr:colOff>
      <xdr:row>42</xdr:row>
      <xdr:rowOff>13909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20331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169031</xdr:rowOff>
    </xdr:from>
    <xdr:to>
      <xdr:col>19</xdr:col>
      <xdr:colOff>184150</xdr:colOff>
      <xdr:row>42</xdr:row>
      <xdr:rowOff>99181</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83958</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4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162378</xdr:rowOff>
    </xdr:from>
    <xdr:to>
      <xdr:col>15</xdr:col>
      <xdr:colOff>82550</xdr:colOff>
      <xdr:row>42</xdr:row>
      <xdr:rowOff>2419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191828"/>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157541</xdr:rowOff>
    </xdr:from>
    <xdr:to>
      <xdr:col>15</xdr:col>
      <xdr:colOff>133350</xdr:colOff>
      <xdr:row>42</xdr:row>
      <xdr:rowOff>87691</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18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72468</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162378</xdr:rowOff>
    </xdr:from>
    <xdr:to>
      <xdr:col>11</xdr:col>
      <xdr:colOff>31750</xdr:colOff>
      <xdr:row>41</xdr:row>
      <xdr:rowOff>162378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191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134559</xdr:rowOff>
    </xdr:from>
    <xdr:to>
      <xdr:col>11</xdr:col>
      <xdr:colOff>82550</xdr:colOff>
      <xdr:row>42</xdr:row>
      <xdr:rowOff>64709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16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49486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157541</xdr:rowOff>
    </xdr:from>
    <xdr:to>
      <xdr:col>23</xdr:col>
      <xdr:colOff>184150</xdr:colOff>
      <xdr:row>42</xdr:row>
      <xdr:rowOff>87691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2618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134559</xdr:rowOff>
    </xdr:from>
    <xdr:to>
      <xdr:col>19</xdr:col>
      <xdr:colOff>184150</xdr:colOff>
      <xdr:row>42</xdr:row>
      <xdr:rowOff>64709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74886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932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123069</xdr:rowOff>
    </xdr:from>
    <xdr:to>
      <xdr:col>15</xdr:col>
      <xdr:colOff>133350</xdr:colOff>
      <xdr:row>42</xdr:row>
      <xdr:rowOff>53219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1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63396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921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111578</xdr:rowOff>
    </xdr:from>
    <xdr:to>
      <xdr:col>11</xdr:col>
      <xdr:colOff>82550</xdr:colOff>
      <xdr:row>42</xdr:row>
      <xdr:rowOff>41728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年度の経常収支比率は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99.9</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％で、前年度（</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98.9</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％）と比べ</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1.0</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ポイント悪化した。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これは、令和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年度において普通交付税が増加したものの、臨時財政対策債が減少したこと</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など</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によるものである。次年度以降においても、同水準の収入を確保できない、あるいは経費の圧縮がなされなければ、再び比率は悪化する可能性があり、予断を許さない状況である。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今後は、税収の大幅な増加や新たな収入の確保が困難な中で、公共施設等の維持管理費など歳出の増加が見込まれることから、</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普通建設事業の抑制など、町財政に見合った適正な事業を実施し</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、経常経費の削減を図る。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82187</xdr:rowOff>
    </xdr:from>
    <xdr:to>
      <xdr:col>23</xdr:col>
      <xdr:colOff>133350</xdr:colOff>
      <xdr:row>66</xdr:row>
      <xdr:rowOff>27396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26287"/>
          <a:ext cx="0" cy="1316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170923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31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27396</xdr:rowOff>
    </xdr:from>
    <xdr:to>
      <xdr:col>24</xdr:col>
      <xdr:colOff>12700</xdr:colOff>
      <xdr:row>66</xdr:row>
      <xdr:rowOff>27396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168564</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6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82187</xdr:rowOff>
    </xdr:from>
    <xdr:to>
      <xdr:col>24</xdr:col>
      <xdr:colOff>12700</xdr:colOff>
      <xdr:row>58</xdr:row>
      <xdr:rowOff>82187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26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129903</xdr:rowOff>
    </xdr:from>
    <xdr:to>
      <xdr:col>23</xdr:col>
      <xdr:colOff>133350</xdr:colOff>
      <xdr:row>65</xdr:row>
      <xdr:rowOff>164374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27415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90368</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720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73841</xdr:rowOff>
    </xdr:from>
    <xdr:to>
      <xdr:col>23</xdr:col>
      <xdr:colOff>184150</xdr:colOff>
      <xdr:row>64</xdr:row>
      <xdr:rowOff>3991</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87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12700</xdr:rowOff>
    </xdr:from>
    <xdr:to>
      <xdr:col>19</xdr:col>
      <xdr:colOff>133350</xdr:colOff>
      <xdr:row>65</xdr:row>
      <xdr:rowOff>129903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156950"/>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53159</xdr:rowOff>
    </xdr:from>
    <xdr:to>
      <xdr:col>19</xdr:col>
      <xdr:colOff>184150</xdr:colOff>
      <xdr:row>63</xdr:row>
      <xdr:rowOff>154759</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85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164936</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6233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12700</xdr:rowOff>
    </xdr:from>
    <xdr:to>
      <xdr:col>15</xdr:col>
      <xdr:colOff>82550</xdr:colOff>
      <xdr:row>66</xdr:row>
      <xdr:rowOff>141151</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1156950"/>
          <a:ext cx="889000" cy="29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141151</xdr:rowOff>
    </xdr:from>
    <xdr:to>
      <xdr:col>11</xdr:col>
      <xdr:colOff>31750</xdr:colOff>
      <xdr:row>67</xdr:row>
      <xdr:rowOff>114481</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456851"/>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118654</xdr:rowOff>
    </xdr:from>
    <xdr:to>
      <xdr:col>11</xdr:col>
      <xdr:colOff>82550</xdr:colOff>
      <xdr:row>64</xdr:row>
      <xdr:rowOff>48804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2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58981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8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139337</xdr:rowOff>
    </xdr:from>
    <xdr:to>
      <xdr:col>7</xdr:col>
      <xdr:colOff>31750</xdr:colOff>
      <xdr:row>64</xdr:row>
      <xdr:rowOff>69487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940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79664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709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113574</xdr:rowOff>
    </xdr:from>
    <xdr:to>
      <xdr:col>23</xdr:col>
      <xdr:colOff>184150</xdr:colOff>
      <xdr:row>66</xdr:row>
      <xdr:rowOff>43724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9451</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79103</xdr:rowOff>
    </xdr:from>
    <xdr:to>
      <xdr:col>19</xdr:col>
      <xdr:colOff>184150</xdr:colOff>
      <xdr:row>66</xdr:row>
      <xdr:rowOff>9253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22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165480</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097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133350</xdr:rowOff>
    </xdr:from>
    <xdr:to>
      <xdr:col>15</xdr:col>
      <xdr:colOff>133350</xdr:colOff>
      <xdr:row>65</xdr:row>
      <xdr:rowOff>63500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48277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90351</xdr:rowOff>
    </xdr:from>
    <xdr:to>
      <xdr:col>11</xdr:col>
      <xdr:colOff>82550</xdr:colOff>
      <xdr:row>67</xdr:row>
      <xdr:rowOff>20501</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40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5278</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49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63681</xdr:rowOff>
    </xdr:from>
    <xdr:to>
      <xdr:col>7</xdr:col>
      <xdr:colOff>31750</xdr:colOff>
      <xdr:row>67</xdr:row>
      <xdr:rowOff>165281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55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150058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637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[170,070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類似団体平均を下回っているのは、主に物件費が要因となっている。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これは、主に令和元年度において、スポーツセンターを民間に指定管理したことや、公立保育所・幼稚園を廃止したことにより、経費を節減したためである。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今後は、</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ウクライナ情勢の長期化などに起因する</a:t>
          </a:r>
          <a:r>
            <a:rPr lang="ja-JP" altLang="en-US" sz="1100" b="0" i="0">
              <a:solidFill>
                <a:schemeClr val="tx1"/>
              </a:solidFill>
              <a:effectLst/>
              <a:latin typeface="ＭＳ ゴシック" panose="020B0609070205080204" pitchFamily="49" charset="-128"/>
              <a:ea typeface="ＭＳ ゴシック" panose="020B0609070205080204" pitchFamily="49" charset="-128"/>
              <a:cs typeface="+mn-cs"/>
            </a:rPr>
            <a:t>物価高騰や資材単価の上昇による物件費の増加が見込まれることから</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、引き続き</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一層の経費削減に努める。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49101</xdr:rowOff>
    </xdr:from>
    <xdr:to>
      <xdr:col>23</xdr:col>
      <xdr:colOff>133350</xdr:colOff>
      <xdr:row>87</xdr:row>
      <xdr:rowOff>161083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936551"/>
          <a:ext cx="0" cy="11406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133160</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04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161083</xdr:rowOff>
    </xdr:from>
    <xdr:to>
      <xdr:col>24</xdr:col>
      <xdr:colOff>12700</xdr:colOff>
      <xdr:row>87</xdr:row>
      <xdr:rowOff>161083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07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135478</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680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49101</xdr:rowOff>
    </xdr:from>
    <xdr:to>
      <xdr:col>24</xdr:col>
      <xdr:colOff>12700</xdr:colOff>
      <xdr:row>81</xdr:row>
      <xdr:rowOff>49101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93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151261</xdr:rowOff>
    </xdr:from>
    <xdr:to>
      <xdr:col>23</xdr:col>
      <xdr:colOff>133350</xdr:colOff>
      <xdr:row>82</xdr:row>
      <xdr:rowOff>160358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10161"/>
          <a:ext cx="838200" cy="9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30801</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42611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58724</xdr:rowOff>
    </xdr:from>
    <xdr:to>
      <xdr:col>23</xdr:col>
      <xdr:colOff>184150</xdr:colOff>
      <xdr:row>83</xdr:row>
      <xdr:rowOff>160324</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289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129736</xdr:rowOff>
    </xdr:from>
    <xdr:to>
      <xdr:col>19</xdr:col>
      <xdr:colOff>133350</xdr:colOff>
      <xdr:row>82</xdr:row>
      <xdr:rowOff>151261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188636"/>
          <a:ext cx="889000" cy="21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47943</xdr:rowOff>
    </xdr:from>
    <xdr:to>
      <xdr:col>19</xdr:col>
      <xdr:colOff>184150</xdr:colOff>
      <xdr:row>83</xdr:row>
      <xdr:rowOff>149543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27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134320</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4364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129736</xdr:rowOff>
    </xdr:from>
    <xdr:to>
      <xdr:col>15</xdr:col>
      <xdr:colOff>82550</xdr:colOff>
      <xdr:row>82</xdr:row>
      <xdr:rowOff>140069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2336800" y="14188636"/>
          <a:ext cx="889000" cy="1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6603</xdr:rowOff>
    </xdr:from>
    <xdr:to>
      <xdr:col>15</xdr:col>
      <xdr:colOff>133350</xdr:colOff>
      <xdr:row>83</xdr:row>
      <xdr:rowOff>108203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2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92980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432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93247</xdr:rowOff>
    </xdr:from>
    <xdr:to>
      <xdr:col>11</xdr:col>
      <xdr:colOff>31750</xdr:colOff>
      <xdr:row>82</xdr:row>
      <xdr:rowOff>140069</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4152147"/>
          <a:ext cx="889000" cy="4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142070</xdr:rowOff>
    </xdr:from>
    <xdr:to>
      <xdr:col>11</xdr:col>
      <xdr:colOff>82550</xdr:colOff>
      <xdr:row>83</xdr:row>
      <xdr:rowOff>72220</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2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56997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287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78550</xdr:rowOff>
    </xdr:from>
    <xdr:to>
      <xdr:col>7</xdr:col>
      <xdr:colOff>31750</xdr:colOff>
      <xdr:row>83</xdr:row>
      <xdr:rowOff>8700</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41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164927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2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109558</xdr:rowOff>
    </xdr:from>
    <xdr:to>
      <xdr:col>23</xdr:col>
      <xdr:colOff>184150</xdr:colOff>
      <xdr:row>83</xdr:row>
      <xdr:rowOff>39708</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16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126085</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013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100461</xdr:rowOff>
    </xdr:from>
    <xdr:to>
      <xdr:col>19</xdr:col>
      <xdr:colOff>184150</xdr:colOff>
      <xdr:row>83</xdr:row>
      <xdr:rowOff>30611</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15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40788</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3928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78936</xdr:rowOff>
    </xdr:from>
    <xdr:to>
      <xdr:col>15</xdr:col>
      <xdr:colOff>133350</xdr:colOff>
      <xdr:row>83</xdr:row>
      <xdr:rowOff>9086</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13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19263</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390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89269</xdr:rowOff>
    </xdr:from>
    <xdr:to>
      <xdr:col>11</xdr:col>
      <xdr:colOff>82550</xdr:colOff>
      <xdr:row>83</xdr:row>
      <xdr:rowOff>19419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414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29596</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91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42447</xdr:rowOff>
    </xdr:from>
    <xdr:to>
      <xdr:col>7</xdr:col>
      <xdr:colOff>31750</xdr:colOff>
      <xdr:row>82</xdr:row>
      <xdr:rowOff>144047</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410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154224</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870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本町のラスパイレス指数が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100</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を超えている原因は、国よりも大卒以外の管理職が多いこと及び優秀な人材を確保するために初任給を高く設定していること並びに過去に実施した退職者不補充により職員の年齢構成に偏りがあることなどによるものであ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前年度に続き、令和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においても、職員の年齢構成の偏りを解消するために職員の中途採用を実施するなど、ラスパイレス指数の上昇を防ぐための制度改革を行った。よって、今後は現在の数値よりも低くなることを予想し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151695</xdr:rowOff>
    </xdr:from>
    <xdr:to>
      <xdr:col>81</xdr:col>
      <xdr:colOff>44450</xdr:colOff>
      <xdr:row>89</xdr:row>
      <xdr:rowOff>136878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67695"/>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108955</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6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136878</xdr:rowOff>
    </xdr:from>
    <xdr:to>
      <xdr:col>81</xdr:col>
      <xdr:colOff>133350</xdr:colOff>
      <xdr:row>89</xdr:row>
      <xdr:rowOff>136878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9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66622</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1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151695</xdr:rowOff>
    </xdr:from>
    <xdr:to>
      <xdr:col>81</xdr:col>
      <xdr:colOff>133350</xdr:colOff>
      <xdr:row>80</xdr:row>
      <xdr:rowOff>151695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6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29634</xdr:rowOff>
    </xdr:from>
    <xdr:to>
      <xdr:col>81</xdr:col>
      <xdr:colOff>44450</xdr:colOff>
      <xdr:row>89</xdr:row>
      <xdr:rowOff>83255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5288684"/>
          <a:ext cx="8382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29634</xdr:rowOff>
    </xdr:from>
    <xdr:to>
      <xdr:col>77</xdr:col>
      <xdr:colOff>44450</xdr:colOff>
      <xdr:row>89</xdr:row>
      <xdr:rowOff>96661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5290800" y="1528868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56445</xdr:rowOff>
    </xdr:from>
    <xdr:to>
      <xdr:col>72</xdr:col>
      <xdr:colOff>203200</xdr:colOff>
      <xdr:row>89</xdr:row>
      <xdr:rowOff>96661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53154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88195</xdr:rowOff>
    </xdr:from>
    <xdr:to>
      <xdr:col>73</xdr:col>
      <xdr:colOff>44450</xdr:colOff>
      <xdr:row>86</xdr:row>
      <xdr:rowOff>18345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28522</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56445</xdr:rowOff>
    </xdr:from>
    <xdr:to>
      <xdr:col>68</xdr:col>
      <xdr:colOff>152400</xdr:colOff>
      <xdr:row>89</xdr:row>
      <xdr:rowOff>56445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53154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32455</xdr:rowOff>
    </xdr:from>
    <xdr:to>
      <xdr:col>81</xdr:col>
      <xdr:colOff>95250</xdr:colOff>
      <xdr:row>89</xdr:row>
      <xdr:rowOff>134055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52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99782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5187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150284</xdr:rowOff>
    </xdr:from>
    <xdr:to>
      <xdr:col>77</xdr:col>
      <xdr:colOff>95250</xdr:colOff>
      <xdr:row>89</xdr:row>
      <xdr:rowOff>80434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65211</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532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45861</xdr:rowOff>
    </xdr:from>
    <xdr:to>
      <xdr:col>73</xdr:col>
      <xdr:colOff>44450</xdr:colOff>
      <xdr:row>89</xdr:row>
      <xdr:rowOff>147461</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530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132238</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539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5645</xdr:rowOff>
    </xdr:from>
    <xdr:to>
      <xdr:col>68</xdr:col>
      <xdr:colOff>203200</xdr:colOff>
      <xdr:row>89</xdr:row>
      <xdr:rowOff>107245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52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92022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351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5645</xdr:rowOff>
    </xdr:from>
    <xdr:to>
      <xdr:col>64</xdr:col>
      <xdr:colOff>152400</xdr:colOff>
      <xdr:row>89</xdr:row>
      <xdr:rowOff>107245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2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92022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351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保育部門や消防部門などを直営で行っているものの、事務事業や組織を見直すことにより、近年は類似団体内平均値と概ね同水準で推移している。</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今後も類似団体内平均値を大きく上回ることのないよう、業務や職務の分析・評価を行いながら職務にみあった人材を必要な人数だけ適材適所に配置する定員管理に努める。</a:t>
          </a:r>
          <a:endParaRPr lang="ja-JP" altLang="ja-JP" sz="11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00000000-0008-0000-0300-00003B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138924</xdr:rowOff>
    </xdr:from>
    <xdr:to>
      <xdr:col>81</xdr:col>
      <xdr:colOff>44450</xdr:colOff>
      <xdr:row>67</xdr:row>
      <xdr:rowOff>15663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7018000" y="9911574"/>
          <a:ext cx="0" cy="1591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159190</xdr:rowOff>
    </xdr:from>
    <xdr:ext cx="762000" cy="259045"/>
    <xdr:sp macro="" textlink="">
      <xdr:nvSpPr>
        <xdr:cNvPr id="317" name="定員管理の状況最小値テキスト">
          <a:extLst>
            <a:ext uri="{FF2B5EF4-FFF2-40B4-BE49-F238E27FC236}">
              <a16:creationId xmlns:a16="http://schemas.microsoft.com/office/drawing/2014/main" id="{00000000-0008-0000-0300-00003D010000}"/>
            </a:ext>
          </a:extLst>
        </xdr:cNvPr>
        <xdr:cNvSpPr txBox="1"/>
      </xdr:nvSpPr>
      <xdr:spPr>
        <a:xfrm>
          <a:off x="17106900" y="1147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15663</xdr:rowOff>
    </xdr:from>
    <xdr:to>
      <xdr:col>81</xdr:col>
      <xdr:colOff>133350</xdr:colOff>
      <xdr:row>67</xdr:row>
      <xdr:rowOff>15663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150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53851</xdr:rowOff>
    </xdr:from>
    <xdr:ext cx="762000" cy="259045"/>
    <xdr:sp macro="" textlink="">
      <xdr:nvSpPr>
        <xdr:cNvPr id="319" name="定員管理の状況最大値テキスト">
          <a:extLst>
            <a:ext uri="{FF2B5EF4-FFF2-40B4-BE49-F238E27FC236}">
              <a16:creationId xmlns:a16="http://schemas.microsoft.com/office/drawing/2014/main" id="{00000000-0008-0000-0300-00003F010000}"/>
            </a:ext>
          </a:extLst>
        </xdr:cNvPr>
        <xdr:cNvSpPr txBox="1"/>
      </xdr:nvSpPr>
      <xdr:spPr>
        <a:xfrm>
          <a:off x="17106900" y="965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138924</xdr:rowOff>
    </xdr:from>
    <xdr:to>
      <xdr:col>81</xdr:col>
      <xdr:colOff>133350</xdr:colOff>
      <xdr:row>57</xdr:row>
      <xdr:rowOff>138924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991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162137</xdr:rowOff>
    </xdr:from>
    <xdr:to>
      <xdr:col>81</xdr:col>
      <xdr:colOff>44450</xdr:colOff>
      <xdr:row>61</xdr:row>
      <xdr:rowOff>79163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179800" y="10449137"/>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111777</xdr:rowOff>
    </xdr:from>
    <xdr:ext cx="762000" cy="259045"/>
    <xdr:sp macro="" textlink="">
      <xdr:nvSpPr>
        <xdr:cNvPr id="322" name="定員管理の状況平均値テキスト">
          <a:extLst>
            <a:ext uri="{FF2B5EF4-FFF2-40B4-BE49-F238E27FC236}">
              <a16:creationId xmlns:a16="http://schemas.microsoft.com/office/drawing/2014/main" id="{00000000-0008-0000-0300-000042010000}"/>
            </a:ext>
          </a:extLst>
        </xdr:cNvPr>
        <xdr:cNvSpPr txBox="1"/>
      </xdr:nvSpPr>
      <xdr:spPr>
        <a:xfrm>
          <a:off x="17106900" y="10227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95250</xdr:rowOff>
    </xdr:from>
    <xdr:to>
      <xdr:col>81</xdr:col>
      <xdr:colOff>95250</xdr:colOff>
      <xdr:row>61</xdr:row>
      <xdr:rowOff>25400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9672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160796</xdr:rowOff>
    </xdr:from>
    <xdr:to>
      <xdr:col>77</xdr:col>
      <xdr:colOff>44450</xdr:colOff>
      <xdr:row>60</xdr:row>
      <xdr:rowOff>162137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5290800" y="10447796"/>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93910</xdr:rowOff>
    </xdr:from>
    <xdr:to>
      <xdr:col>77</xdr:col>
      <xdr:colOff>95250</xdr:colOff>
      <xdr:row>61</xdr:row>
      <xdr:rowOff>24060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129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34237</xdr:rowOff>
    </xdr:from>
    <xdr:ext cx="7366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5798800" y="10149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150071</xdr:rowOff>
    </xdr:from>
    <xdr:to>
      <xdr:col>72</xdr:col>
      <xdr:colOff>203200</xdr:colOff>
      <xdr:row>60</xdr:row>
      <xdr:rowOff>160796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4401800" y="10437071"/>
          <a:ext cx="889000" cy="10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85866</xdr:rowOff>
    </xdr:from>
    <xdr:to>
      <xdr:col>73</xdr:col>
      <xdr:colOff>44450</xdr:colOff>
      <xdr:row>61</xdr:row>
      <xdr:rowOff>16016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5240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26193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909800" y="1014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113877</xdr:rowOff>
    </xdr:from>
    <xdr:to>
      <xdr:col>68</xdr:col>
      <xdr:colOff>152400</xdr:colOff>
      <xdr:row>60</xdr:row>
      <xdr:rowOff>150071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512800" y="10400877"/>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81845</xdr:rowOff>
    </xdr:from>
    <xdr:to>
      <xdr:col>68</xdr:col>
      <xdr:colOff>203200</xdr:colOff>
      <xdr:row>61</xdr:row>
      <xdr:rowOff>11995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4351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22172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020800" y="1013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112677</xdr:rowOff>
    </xdr:from>
    <xdr:to>
      <xdr:col>64</xdr:col>
      <xdr:colOff>152400</xdr:colOff>
      <xdr:row>61</xdr:row>
      <xdr:rowOff>42827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3462000" y="1039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27604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131800" y="1048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28363</xdr:rowOff>
    </xdr:from>
    <xdr:to>
      <xdr:col>81</xdr:col>
      <xdr:colOff>95250</xdr:colOff>
      <xdr:row>61</xdr:row>
      <xdr:rowOff>129963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9672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440</xdr:rowOff>
    </xdr:from>
    <xdr:ext cx="762000" cy="259045"/>
    <xdr:sp macro="" textlink="">
      <xdr:nvSpPr>
        <xdr:cNvPr id="341" name="定員管理の状況該当値テキスト">
          <a:extLst>
            <a:ext uri="{FF2B5EF4-FFF2-40B4-BE49-F238E27FC236}">
              <a16:creationId xmlns:a16="http://schemas.microsoft.com/office/drawing/2014/main" id="{00000000-0008-0000-0300-000055010000}"/>
            </a:ext>
          </a:extLst>
        </xdr:cNvPr>
        <xdr:cNvSpPr txBox="1"/>
      </xdr:nvSpPr>
      <xdr:spPr>
        <a:xfrm>
          <a:off x="17106900" y="10458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111337</xdr:rowOff>
    </xdr:from>
    <xdr:to>
      <xdr:col>77</xdr:col>
      <xdr:colOff>95250</xdr:colOff>
      <xdr:row>61</xdr:row>
      <xdr:rowOff>41487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129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26264</xdr:rowOff>
    </xdr:from>
    <xdr:ext cx="7366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798800" y="104847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109996</xdr:rowOff>
    </xdr:from>
    <xdr:to>
      <xdr:col>73</xdr:col>
      <xdr:colOff>44450</xdr:colOff>
      <xdr:row>61</xdr:row>
      <xdr:rowOff>40146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5240000" y="103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24923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909800" y="1048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99271</xdr:rowOff>
    </xdr:from>
    <xdr:to>
      <xdr:col>68</xdr:col>
      <xdr:colOff>203200</xdr:colOff>
      <xdr:row>61</xdr:row>
      <xdr:rowOff>29421</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4351000" y="1038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14198</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020800" y="10472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3462000" y="103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3404</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131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建設事業債等については、緊急性が高いものを除き、極力発行を抑えているため、比率は改善傾向にある。また、令和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年度は前年度に比べ</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0.5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ポイント改善し、類似団体平均を下回った。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今後とも、緊急度・住民ニーズを的確に把握した事業の選択により、過度の財政負担の生じることのないよう地方債を発行するなど、改善に努めていく。</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110490</xdr:rowOff>
    </xdr:from>
    <xdr:to>
      <xdr:col>81</xdr:col>
      <xdr:colOff>44450</xdr:colOff>
      <xdr:row>45</xdr:row>
      <xdr:rowOff>90170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45414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25417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110490</xdr:rowOff>
    </xdr:from>
    <xdr:to>
      <xdr:col>81</xdr:col>
      <xdr:colOff>133350</xdr:colOff>
      <xdr:row>37</xdr:row>
      <xdr:rowOff>110490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4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44027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703326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116417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707347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42</xdr:row>
      <xdr:rowOff>33444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714586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33444</xdr:rowOff>
    </xdr:from>
    <xdr:to>
      <xdr:col>68</xdr:col>
      <xdr:colOff>152400</xdr:colOff>
      <xdr:row>43</xdr:row>
      <xdr:rowOff>87206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7234344"/>
          <a:ext cx="889000" cy="22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62247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105004</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79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5944</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154094</xdr:rowOff>
    </xdr:from>
    <xdr:to>
      <xdr:col>68</xdr:col>
      <xdr:colOff>203200</xdr:colOff>
      <xdr:row>42</xdr:row>
      <xdr:rowOff>84244</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69021</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72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36406</xdr:rowOff>
    </xdr:from>
    <xdr:to>
      <xdr:col>64</xdr:col>
      <xdr:colOff>152400</xdr:colOff>
      <xdr:row>43</xdr:row>
      <xdr:rowOff>138006</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122783</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将来負担比率については、類似団体平均を上回っており、主な要因としては、一般会計において平成</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24</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年度に第三セクター等改革推進債を活用し、第三セクターを解散したことにより地方債残高が増加したこと、また下水道事業特別会計においても地方債残高が多いことなどがあげられる。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近年は、地方債発行を必要最小限に抑制し残高を減少させるよう努めているが、今後も行財政改革を進め、財政の健全化を図る。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159173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617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131250</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0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159173</xdr:rowOff>
    </xdr:from>
    <xdr:to>
      <xdr:col>81</xdr:col>
      <xdr:colOff>133350</xdr:colOff>
      <xdr:row>22</xdr:row>
      <xdr:rowOff>159173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119743</xdr:rowOff>
    </xdr:from>
    <xdr:to>
      <xdr:col>81</xdr:col>
      <xdr:colOff>44450</xdr:colOff>
      <xdr:row>14</xdr:row>
      <xdr:rowOff>155363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6179800" y="2520043"/>
          <a:ext cx="838200" cy="3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155363</xdr:rowOff>
    </xdr:from>
    <xdr:to>
      <xdr:col>77</xdr:col>
      <xdr:colOff>44450</xdr:colOff>
      <xdr:row>16</xdr:row>
      <xdr:rowOff>60658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555663"/>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42273</xdr:rowOff>
    </xdr:from>
    <xdr:to>
      <xdr:col>72</xdr:col>
      <xdr:colOff>203200</xdr:colOff>
      <xdr:row>16</xdr:row>
      <xdr:rowOff>60658</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4401800" y="2785473"/>
          <a:ext cx="889000" cy="1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42273</xdr:rowOff>
    </xdr:from>
    <xdr:to>
      <xdr:col>68</xdr:col>
      <xdr:colOff>152400</xdr:colOff>
      <xdr:row>17</xdr:row>
      <xdr:rowOff>94887</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785473"/>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9192</xdr:rowOff>
    </xdr:from>
    <xdr:to>
      <xdr:col>68</xdr:col>
      <xdr:colOff>203200</xdr:colOff>
      <xdr:row>14</xdr:row>
      <xdr:rowOff>110792</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120969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5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48337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7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68943</xdr:rowOff>
    </xdr:from>
    <xdr:to>
      <xdr:col>81</xdr:col>
      <xdr:colOff>95250</xdr:colOff>
      <xdr:row>14</xdr:row>
      <xdr:rowOff>170543</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46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41020</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104563</xdr:rowOff>
    </xdr:from>
    <xdr:to>
      <xdr:col>77</xdr:col>
      <xdr:colOff>95250</xdr:colOff>
      <xdr:row>15</xdr:row>
      <xdr:rowOff>34713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50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19490</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591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9858</xdr:rowOff>
    </xdr:from>
    <xdr:to>
      <xdr:col>73</xdr:col>
      <xdr:colOff>44450</xdr:colOff>
      <xdr:row>16</xdr:row>
      <xdr:rowOff>111458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75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96235</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839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162923</xdr:rowOff>
    </xdr:from>
    <xdr:to>
      <xdr:col>68</xdr:col>
      <xdr:colOff>203200</xdr:colOff>
      <xdr:row>16</xdr:row>
      <xdr:rowOff>93073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73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77850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8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44087</xdr:rowOff>
    </xdr:from>
    <xdr:to>
      <xdr:col>64</xdr:col>
      <xdr:colOff>152400</xdr:colOff>
      <xdr:row>17</xdr:row>
      <xdr:rowOff>145687</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9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130464</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304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年度において</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29.3</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％と類似団体平均と比べて高い水準にある。</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これは、</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こども園</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や消防署などの施設を直営で行っていることが主な要因であり、行政サービスの提供方法の差異によるものと言える。</a:t>
          </a:r>
          <a:endPar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令和元年度</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以降は</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、スポーツセンター</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指定管理制度を導入</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や</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、公立保育所・幼稚園を</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認定こども園に統廃合する</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など</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の経費</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削減を進めて</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お</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り、今後も定員管理計画に基づき、人件費の抑制に努める。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43180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72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129557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615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43180</xdr:rowOff>
    </xdr:from>
    <xdr:to>
      <xdr:col>24</xdr:col>
      <xdr:colOff>114300</xdr:colOff>
      <xdr:row>34</xdr:row>
      <xdr:rowOff>43180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7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8890</xdr:rowOff>
    </xdr:from>
    <xdr:to>
      <xdr:col>24</xdr:col>
      <xdr:colOff>25400</xdr:colOff>
      <xdr:row>39</xdr:row>
      <xdr:rowOff>54610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954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8890</xdr:rowOff>
    </xdr:from>
    <xdr:to>
      <xdr:col>19</xdr:col>
      <xdr:colOff>187325</xdr:colOff>
      <xdr:row>39</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954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54610</xdr:rowOff>
    </xdr:from>
    <xdr:to>
      <xdr:col>15</xdr:col>
      <xdr:colOff>98425</xdr:colOff>
      <xdr:row>39</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741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138430</xdr:rowOff>
    </xdr:from>
    <xdr:to>
      <xdr:col>11</xdr:col>
      <xdr:colOff>9525</xdr:colOff>
      <xdr:row>40</xdr:row>
      <xdr:rowOff>27940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24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47007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3810</xdr:rowOff>
    </xdr:from>
    <xdr:to>
      <xdr:col>24</xdr:col>
      <xdr:colOff>76200</xdr:colOff>
      <xdr:row>39</xdr:row>
      <xdr:rowOff>105410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147337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129540</xdr:rowOff>
    </xdr:from>
    <xdr:to>
      <xdr:col>20</xdr:col>
      <xdr:colOff>38100</xdr:colOff>
      <xdr:row>39</xdr:row>
      <xdr:rowOff>59690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44467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3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3810</xdr:rowOff>
    </xdr:from>
    <xdr:to>
      <xdr:col>15</xdr:col>
      <xdr:colOff>149225</xdr:colOff>
      <xdr:row>39</xdr:row>
      <xdr:rowOff>105410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90187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7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87630</xdr:rowOff>
    </xdr:from>
    <xdr:to>
      <xdr:col>11</xdr:col>
      <xdr:colOff>60325</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148590</xdr:rowOff>
    </xdr:from>
    <xdr:to>
      <xdr:col>6</xdr:col>
      <xdr:colOff>171450</xdr:colOff>
      <xdr:row>40</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83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63517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2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平均と比較して高止まりしているのは、シビックセンター（庁舎及びスポーツセンター等の複合施設）、文化会館及びごみ処理施設などの施設維持管理経費が大きくなっていることが主な要因であ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また、令和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0.3</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の改善となり</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、認定こども園</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が開園したことや</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シビックセンター等</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事業</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実施</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したことから、今後は一定の</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コスト削減効果が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見込まれるものの、一方で昨今の</a:t>
          </a:r>
          <a:r>
            <a:rPr lang="ja-JP" altLang="ja-JP" sz="1100" b="0" i="0">
              <a:solidFill>
                <a:schemeClr val="tx1"/>
              </a:solidFill>
              <a:effectLst/>
              <a:latin typeface="ＭＳ ゴシック" panose="020B0609070205080204" pitchFamily="49" charset="-128"/>
              <a:ea typeface="ＭＳ ゴシック" panose="020B0609070205080204" pitchFamily="49" charset="-128"/>
              <a:cs typeface="+mn-cs"/>
            </a:rPr>
            <a:t>物価高騰や資材単価の上昇による物件費の増加が見込まれることから</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、引き続き一層の経費削減に努める。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104140</xdr:rowOff>
    </xdr:from>
    <xdr:to>
      <xdr:col>82</xdr:col>
      <xdr:colOff>107950</xdr:colOff>
      <xdr:row>21</xdr:row>
      <xdr:rowOff>60706</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61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32783</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3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60706</xdr:rowOff>
    </xdr:from>
    <xdr:to>
      <xdr:col>82</xdr:col>
      <xdr:colOff>196850</xdr:colOff>
      <xdr:row>21</xdr:row>
      <xdr:rowOff>60706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61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19067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0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104140</xdr:rowOff>
    </xdr:from>
    <xdr:to>
      <xdr:col>82</xdr:col>
      <xdr:colOff>196850</xdr:colOff>
      <xdr:row>12</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61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18</xdr:row>
      <xdr:rowOff>154432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21310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104157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504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17272</xdr:rowOff>
    </xdr:from>
    <xdr:to>
      <xdr:col>78</xdr:col>
      <xdr:colOff>69850</xdr:colOff>
      <xdr:row>18</xdr:row>
      <xdr:rowOff>154432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0337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96774</xdr:rowOff>
    </xdr:from>
    <xdr:to>
      <xdr:col>78</xdr:col>
      <xdr:colOff>120650</xdr:colOff>
      <xdr:row>16</xdr:row>
      <xdr:rowOff>26924</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37101</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37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17272</xdr:rowOff>
    </xdr:from>
    <xdr:to>
      <xdr:col>73</xdr:col>
      <xdr:colOff>180975</xdr:colOff>
      <xdr:row>19</xdr:row>
      <xdr:rowOff>10414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10337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158496</xdr:rowOff>
    </xdr:from>
    <xdr:to>
      <xdr:col>74</xdr:col>
      <xdr:colOff>31750</xdr:colOff>
      <xdr:row>15</xdr:row>
      <xdr:rowOff>88646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98823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10414</xdr:rowOff>
    </xdr:from>
    <xdr:to>
      <xdr:col>69</xdr:col>
      <xdr:colOff>92075</xdr:colOff>
      <xdr:row>20</xdr:row>
      <xdr:rowOff>140716</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267964"/>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60198</xdr:rowOff>
    </xdr:from>
    <xdr:to>
      <xdr:col>69</xdr:col>
      <xdr:colOff>142875</xdr:colOff>
      <xdr:row>15</xdr:row>
      <xdr:rowOff>161798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525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151638</xdr:rowOff>
    </xdr:from>
    <xdr:to>
      <xdr:col>65</xdr:col>
      <xdr:colOff>53975</xdr:colOff>
      <xdr:row>16</xdr:row>
      <xdr:rowOff>81788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91965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103632</xdr:rowOff>
    </xdr:from>
    <xdr:to>
      <xdr:col>78</xdr:col>
      <xdr:colOff>120650</xdr:colOff>
      <xdr:row>19</xdr:row>
      <xdr:rowOff>33782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8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18559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76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137922</xdr:rowOff>
    </xdr:from>
    <xdr:to>
      <xdr:col>74</xdr:col>
      <xdr:colOff>31750</xdr:colOff>
      <xdr:row>18</xdr:row>
      <xdr:rowOff>68072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52849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131064</xdr:rowOff>
    </xdr:from>
    <xdr:to>
      <xdr:col>69</xdr:col>
      <xdr:colOff>142875</xdr:colOff>
      <xdr:row>19</xdr:row>
      <xdr:rowOff>61214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21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45991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30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89916</xdr:rowOff>
    </xdr:from>
    <xdr:to>
      <xdr:col>65</xdr:col>
      <xdr:colOff>53975</xdr:colOff>
      <xdr:row>21</xdr:row>
      <xdr:rowOff>20066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51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4843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60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類似団体平均を上回って推移しており、令和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9.3</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％で、前年度と比べ</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0.9</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ポイント悪化した。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類似団体内平均と比べて高くなっている主な要因としては、平成</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26</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年度以降、児童発達支援事業費</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や介護給付・訓練等給付費</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などの増に伴い、障がい福祉扶助費が著しく増加していることが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あ</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げられる。資格審査の適正化等の見直しを進めていくことで、財政を圧迫する上昇傾向に歯止めをかけるよう努める。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53522</xdr:rowOff>
    </xdr:from>
    <xdr:to>
      <xdr:col>24</xdr:col>
      <xdr:colOff>25400</xdr:colOff>
      <xdr:row>62</xdr:row>
      <xdr:rowOff>29028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40372"/>
          <a:ext cx="0" cy="1518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1105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3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29028</xdr:rowOff>
    </xdr:from>
    <xdr:to>
      <xdr:col>24</xdr:col>
      <xdr:colOff>114300</xdr:colOff>
      <xdr:row>62</xdr:row>
      <xdr:rowOff>29028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5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139899</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53522</xdr:rowOff>
    </xdr:from>
    <xdr:to>
      <xdr:col>24</xdr:col>
      <xdr:colOff>114300</xdr:colOff>
      <xdr:row>53</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4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102507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71100"/>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19249</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2722</xdr:rowOff>
    </xdr:from>
    <xdr:to>
      <xdr:col>24</xdr:col>
      <xdr:colOff>76200</xdr:colOff>
      <xdr:row>57</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151493</xdr:rowOff>
    </xdr:from>
    <xdr:to>
      <xdr:col>19</xdr:col>
      <xdr:colOff>187325</xdr:colOff>
      <xdr:row>58</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924143"/>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108857</xdr:rowOff>
    </xdr:from>
    <xdr:to>
      <xdr:col>20</xdr:col>
      <xdr:colOff>38100</xdr:colOff>
      <xdr:row>57</xdr:row>
      <xdr:rowOff>39007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49184</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78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151493</xdr:rowOff>
    </xdr:from>
    <xdr:to>
      <xdr:col>15</xdr:col>
      <xdr:colOff>98425</xdr:colOff>
      <xdr:row>58</xdr:row>
      <xdr:rowOff>159657</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9241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43543</xdr:rowOff>
    </xdr:from>
    <xdr:to>
      <xdr:col>15</xdr:col>
      <xdr:colOff>149225</xdr:colOff>
      <xdr:row>56</xdr:row>
      <xdr:rowOff>145143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155320</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159657</xdr:rowOff>
    </xdr:from>
    <xdr:to>
      <xdr:col>11</xdr:col>
      <xdr:colOff>9525</xdr:colOff>
      <xdr:row>59</xdr:row>
      <xdr:rowOff>37193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10375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2722</xdr:rowOff>
    </xdr:from>
    <xdr:to>
      <xdr:col>6</xdr:col>
      <xdr:colOff>171450</xdr:colOff>
      <xdr:row>57</xdr:row>
      <xdr:rowOff>104322</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7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114499</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4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51707</xdr:rowOff>
    </xdr:from>
    <xdr:to>
      <xdr:col>24</xdr:col>
      <xdr:colOff>76200</xdr:colOff>
      <xdr:row>59</xdr:row>
      <xdr:rowOff>153307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23784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100693</xdr:rowOff>
    </xdr:from>
    <xdr:to>
      <xdr:col>15</xdr:col>
      <xdr:colOff>149225</xdr:colOff>
      <xdr:row>58</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15620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108857</xdr:rowOff>
    </xdr:from>
    <xdr:to>
      <xdr:col>11</xdr:col>
      <xdr:colOff>60325</xdr:colOff>
      <xdr:row>59</xdr:row>
      <xdr:rowOff>39007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23784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157843</xdr:rowOff>
    </xdr:from>
    <xdr:to>
      <xdr:col>6</xdr:col>
      <xdr:colOff>171450</xdr:colOff>
      <xdr:row>59</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類似団体内平均と比較して上回って推移していたが、令和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年度より下水道事業の法適化に伴う下水道事業特別会計に対する繰出金の減の影響により比率は改善し、類似団体平均と同水準で推移している。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62</xdr:row>
      <xdr:rowOff>20320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4908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163847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2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20320</xdr:rowOff>
    </xdr:from>
    <xdr:to>
      <xdr:col>82</xdr:col>
      <xdr:colOff>196850</xdr:colOff>
      <xdr:row>62</xdr:row>
      <xdr:rowOff>20320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5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107950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196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107967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xdr:rowOff>
    </xdr:from>
    <xdr:to>
      <xdr:col>78</xdr:col>
      <xdr:colOff>69850</xdr:colOff>
      <xdr:row>57</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739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1270</xdr:rowOff>
    </xdr:from>
    <xdr:to>
      <xdr:col>73</xdr:col>
      <xdr:colOff>180975</xdr:colOff>
      <xdr:row>57</xdr:row>
      <xdr:rowOff>115570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7739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115570</xdr:rowOff>
    </xdr:from>
    <xdr:to>
      <xdr:col>69</xdr:col>
      <xdr:colOff>92075</xdr:colOff>
      <xdr:row>61</xdr:row>
      <xdr:rowOff>92710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88220"/>
          <a:ext cx="889000" cy="66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146067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139717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143527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121920</xdr:rowOff>
    </xdr:from>
    <xdr:to>
      <xdr:col>74</xdr:col>
      <xdr:colOff>31750</xdr:colOff>
      <xdr:row>57</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36847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64770</xdr:rowOff>
    </xdr:from>
    <xdr:to>
      <xdr:col>69</xdr:col>
      <xdr:colOff>142875</xdr:colOff>
      <xdr:row>57</xdr:row>
      <xdr:rowOff>166370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151147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41910</xdr:rowOff>
    </xdr:from>
    <xdr:to>
      <xdr:col>65</xdr:col>
      <xdr:colOff>53975</xdr:colOff>
      <xdr:row>61</xdr:row>
      <xdr:rowOff>143510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50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128287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5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類似団体平均と比較して下回っているのは、本町は消防、ごみ処理施設などを単独で有しているため、一部事務組合等に対する負担金が少ないことが要因である。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年度より下水道会計が地方公営企業法の適用となったことに伴う下水道会計負担金の支出により、比率は上昇した。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今後は国民健康保険財政調整交付金や介護給付費負担金など社会保障関係経費の増加等が見込まれるため、事業の見直し、介護予防の推進等により経費の縮減に努め</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る</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78994</xdr:rowOff>
    </xdr:from>
    <xdr:to>
      <xdr:col>82</xdr:col>
      <xdr:colOff>107950</xdr:colOff>
      <xdr:row>40</xdr:row>
      <xdr:rowOff>131572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6079744"/>
          <a:ext cx="0" cy="90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165371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823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78994</xdr:rowOff>
    </xdr:from>
    <xdr:to>
      <xdr:col>82</xdr:col>
      <xdr:colOff>196850</xdr:colOff>
      <xdr:row>35</xdr:row>
      <xdr:rowOff>78994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079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53848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0776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4843</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35560</xdr:rowOff>
    </xdr:from>
    <xdr:to>
      <xdr:col>78</xdr:col>
      <xdr:colOff>69850</xdr:colOff>
      <xdr:row>36</xdr:row>
      <xdr:rowOff>40132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2077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122428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2123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53848</xdr:rowOff>
    </xdr:from>
    <xdr:to>
      <xdr:col>69</xdr:col>
      <xdr:colOff>92075</xdr:colOff>
      <xdr:row>36</xdr:row>
      <xdr:rowOff>122428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5883148"/>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19050</xdr:rowOff>
    </xdr:from>
    <xdr:to>
      <xdr:col>69</xdr:col>
      <xdr:colOff>142875</xdr:colOff>
      <xdr:row>37</xdr:row>
      <xdr:rowOff>120650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19575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2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156210</xdr:rowOff>
    </xdr:from>
    <xdr:to>
      <xdr:col>78</xdr:col>
      <xdr:colOff>120650</xdr:colOff>
      <xdr:row>36</xdr:row>
      <xdr:rowOff>86360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96537</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71628</xdr:rowOff>
    </xdr:from>
    <xdr:to>
      <xdr:col>69</xdr:col>
      <xdr:colOff>142875</xdr:colOff>
      <xdr:row>37</xdr:row>
      <xdr:rowOff>1778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xdr:rowOff>
    </xdr:from>
    <xdr:to>
      <xdr:col>65</xdr:col>
      <xdr:colOff>53975</xdr:colOff>
      <xdr:row>34</xdr:row>
      <xdr:rowOff>104648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114825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60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年度までは類似団体平均を上回っていたが、庁舎建設事業債の償還完了などにより、平成</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30</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年度は類似団体平均を下回った。その後は類似団体平均と同水準で横ばいに推移して</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おり、令和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年度は</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15.7</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％となっている。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引き続き、過度の財政負担が生じることのないよう地方債の発行に努める。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80</xdr:row>
      <xdr:rowOff>94996</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00000"/>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92711</xdr:rowOff>
    </xdr:from>
    <xdr:to>
      <xdr:col>24</xdr:col>
      <xdr:colOff>25400</xdr:colOff>
      <xdr:row>77</xdr:row>
      <xdr:rowOff>101854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3294361"/>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8145</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03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163068</xdr:rowOff>
    </xdr:from>
    <xdr:to>
      <xdr:col>24</xdr:col>
      <xdr:colOff>76200</xdr:colOff>
      <xdr:row>77</xdr:row>
      <xdr:rowOff>93218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78994</xdr:rowOff>
    </xdr:from>
    <xdr:to>
      <xdr:col>19</xdr:col>
      <xdr:colOff>187325</xdr:colOff>
      <xdr:row>77</xdr:row>
      <xdr:rowOff>92711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3280644"/>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78994</xdr:rowOff>
    </xdr:from>
    <xdr:to>
      <xdr:col>15</xdr:col>
      <xdr:colOff>98425</xdr:colOff>
      <xdr:row>77</xdr:row>
      <xdr:rowOff>143002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2209800" y="132806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158496</xdr:rowOff>
    </xdr:from>
    <xdr:to>
      <xdr:col>15</xdr:col>
      <xdr:colOff>149225</xdr:colOff>
      <xdr:row>77</xdr:row>
      <xdr:rowOff>88646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98823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143002</xdr:rowOff>
    </xdr:from>
    <xdr:to>
      <xdr:col>11</xdr:col>
      <xdr:colOff>9525</xdr:colOff>
      <xdr:row>77</xdr:row>
      <xdr:rowOff>147574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3446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135399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23131</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41911</xdr:rowOff>
    </xdr:from>
    <xdr:to>
      <xdr:col>20</xdr:col>
      <xdr:colOff>38100</xdr:colOff>
      <xdr:row>77</xdr:row>
      <xdr:rowOff>143511</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28194</xdr:rowOff>
    </xdr:from>
    <xdr:to>
      <xdr:col>15</xdr:col>
      <xdr:colOff>149225</xdr:colOff>
      <xdr:row>77</xdr:row>
      <xdr:rowOff>129794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114571</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92202</xdr:rowOff>
    </xdr:from>
    <xdr:to>
      <xdr:col>11</xdr:col>
      <xdr:colOff>60325</xdr:colOff>
      <xdr:row>78</xdr:row>
      <xdr:rowOff>22352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7129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96774</xdr:rowOff>
    </xdr:from>
    <xdr:to>
      <xdr:col>6</xdr:col>
      <xdr:colOff>171450</xdr:colOff>
      <xdr:row>78</xdr:row>
      <xdr:rowOff>26924</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11701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物件費</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や</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扶助費</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など</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、全体として類似団体平均値を大きく上回っている。</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　今後も一般財源収入の増が見込めないなか、経常経費の削減に努め</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る</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78994</xdr:rowOff>
    </xdr:from>
    <xdr:to>
      <xdr:col>82</xdr:col>
      <xdr:colOff>107950</xdr:colOff>
      <xdr:row>81</xdr:row>
      <xdr:rowOff>28702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594844"/>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165371</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78994</xdr:rowOff>
    </xdr:from>
    <xdr:to>
      <xdr:col>82</xdr:col>
      <xdr:colOff>196850</xdr:colOff>
      <xdr:row>73</xdr:row>
      <xdr:rowOff>78994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110998</xdr:rowOff>
    </xdr:from>
    <xdr:to>
      <xdr:col>82</xdr:col>
      <xdr:colOff>107950</xdr:colOff>
      <xdr:row>79</xdr:row>
      <xdr:rowOff>147574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65554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8145</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038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163068</xdr:rowOff>
    </xdr:from>
    <xdr:to>
      <xdr:col>82</xdr:col>
      <xdr:colOff>158750</xdr:colOff>
      <xdr:row>77</xdr:row>
      <xdr:rowOff>93218</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140715</xdr:rowOff>
    </xdr:from>
    <xdr:to>
      <xdr:col>78</xdr:col>
      <xdr:colOff>69850</xdr:colOff>
      <xdr:row>79</xdr:row>
      <xdr:rowOff>110998</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513815"/>
          <a:ext cx="8890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108204</xdr:rowOff>
    </xdr:from>
    <xdr:to>
      <xdr:col>78</xdr:col>
      <xdr:colOff>120650</xdr:colOff>
      <xdr:row>77</xdr:row>
      <xdr:rowOff>38354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48531</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2907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140715</xdr:rowOff>
    </xdr:from>
    <xdr:to>
      <xdr:col>73</xdr:col>
      <xdr:colOff>180975</xdr:colOff>
      <xdr:row>80</xdr:row>
      <xdr:rowOff>131572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3513815"/>
          <a:ext cx="889000" cy="3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131572</xdr:rowOff>
    </xdr:from>
    <xdr:to>
      <xdr:col>69</xdr:col>
      <xdr:colOff>92075</xdr:colOff>
      <xdr:row>81</xdr:row>
      <xdr:rowOff>147574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84757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32765</xdr:rowOff>
    </xdr:from>
    <xdr:to>
      <xdr:col>69</xdr:col>
      <xdr:colOff>142875</xdr:colOff>
      <xdr:row>77</xdr:row>
      <xdr:rowOff>134365</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144542</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96774</xdr:rowOff>
    </xdr:from>
    <xdr:to>
      <xdr:col>82</xdr:col>
      <xdr:colOff>158750</xdr:colOff>
      <xdr:row>80</xdr:row>
      <xdr:rowOff>26924</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64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68851</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61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60198</xdr:rowOff>
    </xdr:from>
    <xdr:to>
      <xdr:col>78</xdr:col>
      <xdr:colOff>120650</xdr:colOff>
      <xdr:row>79</xdr:row>
      <xdr:rowOff>161798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146575</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69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89915</xdr:rowOff>
    </xdr:from>
    <xdr:to>
      <xdr:col>74</xdr:col>
      <xdr:colOff>31750</xdr:colOff>
      <xdr:row>79</xdr:row>
      <xdr:rowOff>20065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4842</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80772</xdr:rowOff>
    </xdr:from>
    <xdr:to>
      <xdr:col>69</xdr:col>
      <xdr:colOff>142875</xdr:colOff>
      <xdr:row>81</xdr:row>
      <xdr:rowOff>10922</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79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167149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88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96774</xdr:rowOff>
    </xdr:from>
    <xdr:to>
      <xdr:col>65</xdr:col>
      <xdr:colOff>53975</xdr:colOff>
      <xdr:row>82</xdr:row>
      <xdr:rowOff>26924</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98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82</xdr:row>
      <xdr:rowOff>11701</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407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145631</xdr:rowOff>
    </xdr:from>
    <xdr:to>
      <xdr:col>29</xdr:col>
      <xdr:colOff>127000</xdr:colOff>
      <xdr:row>20</xdr:row>
      <xdr:rowOff>79045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79206"/>
          <a:ext cx="0" cy="14764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51122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2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79045</xdr:rowOff>
    </xdr:from>
    <xdr:to>
      <xdr:col>30</xdr:col>
      <xdr:colOff>25400</xdr:colOff>
      <xdr:row>20</xdr:row>
      <xdr:rowOff>79045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5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60558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145631</xdr:rowOff>
    </xdr:from>
    <xdr:to>
      <xdr:col>30</xdr:col>
      <xdr:colOff>25400</xdr:colOff>
      <xdr:row>11</xdr:row>
      <xdr:rowOff>145631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792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166853</xdr:rowOff>
    </xdr:from>
    <xdr:to>
      <xdr:col>29</xdr:col>
      <xdr:colOff>127000</xdr:colOff>
      <xdr:row>18</xdr:row>
      <xdr:rowOff>15900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29128"/>
          <a:ext cx="647700" cy="20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132592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5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116065</xdr:rowOff>
    </xdr:from>
    <xdr:to>
      <xdr:col>29</xdr:col>
      <xdr:colOff>177800</xdr:colOff>
      <xdr:row>17</xdr:row>
      <xdr:rowOff>46215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6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15900</xdr:rowOff>
    </xdr:from>
    <xdr:to>
      <xdr:col>26</xdr:col>
      <xdr:colOff>50800</xdr:colOff>
      <xdr:row>18</xdr:row>
      <xdr:rowOff>47155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49625"/>
          <a:ext cx="698500" cy="312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157150</xdr:rowOff>
    </xdr:from>
    <xdr:to>
      <xdr:col>26</xdr:col>
      <xdr:colOff>101600</xdr:colOff>
      <xdr:row>17</xdr:row>
      <xdr:rowOff>87300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7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97477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16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47155</xdr:rowOff>
    </xdr:from>
    <xdr:to>
      <xdr:col>22</xdr:col>
      <xdr:colOff>114300</xdr:colOff>
      <xdr:row>18</xdr:row>
      <xdr:rowOff>97218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80880"/>
          <a:ext cx="698500" cy="50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4305</xdr:rowOff>
    </xdr:from>
    <xdr:to>
      <xdr:col>22</xdr:col>
      <xdr:colOff>165100</xdr:colOff>
      <xdr:row>17</xdr:row>
      <xdr:rowOff>105905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6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116082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97218</xdr:rowOff>
    </xdr:from>
    <xdr:to>
      <xdr:col>18</xdr:col>
      <xdr:colOff>177800</xdr:colOff>
      <xdr:row>18</xdr:row>
      <xdr:rowOff>105346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30943"/>
          <a:ext cx="698500" cy="8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16662</xdr:rowOff>
    </xdr:from>
    <xdr:to>
      <xdr:col>19</xdr:col>
      <xdr:colOff>38100</xdr:colOff>
      <xdr:row>17</xdr:row>
      <xdr:rowOff>118262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789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128439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4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7125</xdr:rowOff>
    </xdr:from>
    <xdr:to>
      <xdr:col>15</xdr:col>
      <xdr:colOff>101600</xdr:colOff>
      <xdr:row>17</xdr:row>
      <xdr:rowOff>108725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9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118902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116053</xdr:rowOff>
    </xdr:from>
    <xdr:to>
      <xdr:col>29</xdr:col>
      <xdr:colOff>177800</xdr:colOff>
      <xdr:row>18</xdr:row>
      <xdr:rowOff>46203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78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88130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0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136550</xdr:rowOff>
    </xdr:from>
    <xdr:to>
      <xdr:col>26</xdr:col>
      <xdr:colOff>101600</xdr:colOff>
      <xdr:row>18</xdr:row>
      <xdr:rowOff>66700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98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51478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8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167805</xdr:rowOff>
    </xdr:from>
    <xdr:to>
      <xdr:col>22</xdr:col>
      <xdr:colOff>165100</xdr:colOff>
      <xdr:row>18</xdr:row>
      <xdr:rowOff>97955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300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82732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16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46418</xdr:rowOff>
    </xdr:from>
    <xdr:to>
      <xdr:col>19</xdr:col>
      <xdr:colOff>38100</xdr:colOff>
      <xdr:row>18</xdr:row>
      <xdr:rowOff>148018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80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132795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6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54546</xdr:rowOff>
    </xdr:from>
    <xdr:to>
      <xdr:col>15</xdr:col>
      <xdr:colOff>101600</xdr:colOff>
      <xdr:row>18</xdr:row>
      <xdr:rowOff>156146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882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140924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7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32771</xdr:rowOff>
    </xdr:from>
    <xdr:to>
      <xdr:col>29</xdr:col>
      <xdr:colOff>127000</xdr:colOff>
      <xdr:row>38</xdr:row>
      <xdr:rowOff>99340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300221"/>
          <a:ext cx="0" cy="12667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71417</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5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99340</xdr:rowOff>
    </xdr:from>
    <xdr:to>
      <xdr:col>30</xdr:col>
      <xdr:colOff>25400</xdr:colOff>
      <xdr:row>38</xdr:row>
      <xdr:rowOff>99340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566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119148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43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32771</xdr:rowOff>
    </xdr:from>
    <xdr:to>
      <xdr:col>30</xdr:col>
      <xdr:colOff>25400</xdr:colOff>
      <xdr:row>34</xdr:row>
      <xdr:rowOff>32771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3002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41024</xdr:rowOff>
    </xdr:from>
    <xdr:to>
      <xdr:col>29</xdr:col>
      <xdr:colOff>127000</xdr:colOff>
      <xdr:row>37</xdr:row>
      <xdr:rowOff>86835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165724"/>
          <a:ext cx="647700" cy="458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193426</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03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5449</xdr:rowOff>
    </xdr:from>
    <xdr:to>
      <xdr:col>29</xdr:col>
      <xdr:colOff>177800</xdr:colOff>
      <xdr:row>36</xdr:row>
      <xdr:rowOff>107049</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58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22187</xdr:rowOff>
    </xdr:from>
    <xdr:to>
      <xdr:col>26</xdr:col>
      <xdr:colOff>50800</xdr:colOff>
      <xdr:row>37</xdr:row>
      <xdr:rowOff>86835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7146887"/>
          <a:ext cx="698500" cy="64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337513</xdr:rowOff>
    </xdr:from>
    <xdr:to>
      <xdr:col>26</xdr:col>
      <xdr:colOff>101600</xdr:colOff>
      <xdr:row>36</xdr:row>
      <xdr:rowOff>96213</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47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106390</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716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168400</xdr:rowOff>
    </xdr:from>
    <xdr:to>
      <xdr:col>22</xdr:col>
      <xdr:colOff>114300</xdr:colOff>
      <xdr:row>37</xdr:row>
      <xdr:rowOff>22187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121650"/>
          <a:ext cx="698500" cy="25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23325</xdr:rowOff>
    </xdr:from>
    <xdr:to>
      <xdr:col>22</xdr:col>
      <xdr:colOff>165100</xdr:colOff>
      <xdr:row>36</xdr:row>
      <xdr:rowOff>124925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76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135102</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4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156444</xdr:rowOff>
    </xdr:from>
    <xdr:to>
      <xdr:col>18</xdr:col>
      <xdr:colOff>177800</xdr:colOff>
      <xdr:row>36</xdr:row>
      <xdr:rowOff>168400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109694"/>
          <a:ext cx="698500" cy="119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49111</xdr:rowOff>
    </xdr:from>
    <xdr:to>
      <xdr:col>19</xdr:col>
      <xdr:colOff>38100</xdr:colOff>
      <xdr:row>36</xdr:row>
      <xdr:rowOff>150711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70023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160888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71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30343</xdr:rowOff>
    </xdr:from>
    <xdr:to>
      <xdr:col>15</xdr:col>
      <xdr:colOff>101600</xdr:colOff>
      <xdr:row>36</xdr:row>
      <xdr:rowOff>131943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835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142120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5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161674</xdr:rowOff>
    </xdr:from>
    <xdr:to>
      <xdr:col>29</xdr:col>
      <xdr:colOff>177800</xdr:colOff>
      <xdr:row>37</xdr:row>
      <xdr:rowOff>91824</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114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133751</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087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36035</xdr:rowOff>
    </xdr:from>
    <xdr:to>
      <xdr:col>26</xdr:col>
      <xdr:colOff>101600</xdr:colOff>
      <xdr:row>37</xdr:row>
      <xdr:rowOff>137635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160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122412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247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142837</xdr:rowOff>
    </xdr:from>
    <xdr:to>
      <xdr:col>22</xdr:col>
      <xdr:colOff>165100</xdr:colOff>
      <xdr:row>37</xdr:row>
      <xdr:rowOff>72987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960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57764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82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117600</xdr:rowOff>
    </xdr:from>
    <xdr:to>
      <xdr:col>19</xdr:col>
      <xdr:colOff>38100</xdr:colOff>
      <xdr:row>37</xdr:row>
      <xdr:rowOff>47750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070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32527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15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105644</xdr:rowOff>
    </xdr:from>
    <xdr:to>
      <xdr:col>15</xdr:col>
      <xdr:colOff>101600</xdr:colOff>
      <xdr:row>37</xdr:row>
      <xdr:rowOff>35794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58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20571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4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52268</xdr:rowOff>
    </xdr:from>
    <xdr:to>
      <xdr:col>24</xdr:col>
      <xdr:colOff>62865</xdr:colOff>
      <xdr:row>39</xdr:row>
      <xdr:rowOff>56139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195768"/>
          <a:ext cx="1270" cy="1546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59966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56139</xdr:rowOff>
    </xdr:from>
    <xdr:to>
      <xdr:col>24</xdr:col>
      <xdr:colOff>152400</xdr:colOff>
      <xdr:row>39</xdr:row>
      <xdr:rowOff>56139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2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170395</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7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52268</xdr:rowOff>
    </xdr:from>
    <xdr:to>
      <xdr:col>24</xdr:col>
      <xdr:colOff>152400</xdr:colOff>
      <xdr:row>30</xdr:row>
      <xdr:rowOff>52268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19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17719</xdr:rowOff>
    </xdr:from>
    <xdr:to>
      <xdr:col>24</xdr:col>
      <xdr:colOff>63500</xdr:colOff>
      <xdr:row>36</xdr:row>
      <xdr:rowOff>74503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89919"/>
          <a:ext cx="8382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108851</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3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85974</xdr:rowOff>
    </xdr:from>
    <xdr:to>
      <xdr:col>24</xdr:col>
      <xdr:colOff>114300</xdr:colOff>
      <xdr:row>36</xdr:row>
      <xdr:rowOff>16124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8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27945</xdr:rowOff>
    </xdr:from>
    <xdr:to>
      <xdr:col>19</xdr:col>
      <xdr:colOff>177800</xdr:colOff>
      <xdr:row>36</xdr:row>
      <xdr:rowOff>74503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200145"/>
          <a:ext cx="889000" cy="4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115707</xdr:rowOff>
    </xdr:from>
    <xdr:to>
      <xdr:col>20</xdr:col>
      <xdr:colOff>38100</xdr:colOff>
      <xdr:row>36</xdr:row>
      <xdr:rowOff>45857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16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62384</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9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27945</xdr:rowOff>
    </xdr:from>
    <xdr:to>
      <xdr:col>15</xdr:col>
      <xdr:colOff>50800</xdr:colOff>
      <xdr:row>36</xdr:row>
      <xdr:rowOff>111597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00145"/>
          <a:ext cx="889000" cy="83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117094</xdr:rowOff>
    </xdr:from>
    <xdr:to>
      <xdr:col>15</xdr:col>
      <xdr:colOff>101600</xdr:colOff>
      <xdr:row>36</xdr:row>
      <xdr:rowOff>47244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63771</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93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111597</xdr:rowOff>
    </xdr:from>
    <xdr:to>
      <xdr:col>10</xdr:col>
      <xdr:colOff>114300</xdr:colOff>
      <xdr:row>36</xdr:row>
      <xdr:rowOff>126274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83797"/>
          <a:ext cx="889000" cy="14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139908</xdr:rowOff>
    </xdr:from>
    <xdr:to>
      <xdr:col>10</xdr:col>
      <xdr:colOff>165100</xdr:colOff>
      <xdr:row>36</xdr:row>
      <xdr:rowOff>70058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86585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1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102509</xdr:rowOff>
    </xdr:from>
    <xdr:to>
      <xdr:col>6</xdr:col>
      <xdr:colOff>38100</xdr:colOff>
      <xdr:row>37</xdr:row>
      <xdr:rowOff>32659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7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23786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6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138369</xdr:rowOff>
    </xdr:from>
    <xdr:to>
      <xdr:col>24</xdr:col>
      <xdr:colOff>114300</xdr:colOff>
      <xdr:row>36</xdr:row>
      <xdr:rowOff>68519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3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116796</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1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23703</xdr:rowOff>
    </xdr:from>
    <xdr:to>
      <xdr:col>20</xdr:col>
      <xdr:colOff>38100</xdr:colOff>
      <xdr:row>36</xdr:row>
      <xdr:rowOff>125303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9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116430</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8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148595</xdr:rowOff>
    </xdr:from>
    <xdr:to>
      <xdr:col>15</xdr:col>
      <xdr:colOff>101600</xdr:colOff>
      <xdr:row>36</xdr:row>
      <xdr:rowOff>78745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4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69872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4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60797</xdr:rowOff>
    </xdr:from>
    <xdr:to>
      <xdr:col>10</xdr:col>
      <xdr:colOff>165100</xdr:colOff>
      <xdr:row>36</xdr:row>
      <xdr:rowOff>162397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3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153524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2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75474</xdr:rowOff>
    </xdr:from>
    <xdr:to>
      <xdr:col>6</xdr:col>
      <xdr:colOff>38100</xdr:colOff>
      <xdr:row>37</xdr:row>
      <xdr:rowOff>5624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47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22151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02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3711</xdr:rowOff>
    </xdr:from>
    <xdr:to>
      <xdr:col>24</xdr:col>
      <xdr:colOff>62865</xdr:colOff>
      <xdr:row>58</xdr:row>
      <xdr:rowOff>149110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576211"/>
          <a:ext cx="1270" cy="1516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152937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9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149110</xdr:rowOff>
    </xdr:from>
    <xdr:to>
      <xdr:col>24</xdr:col>
      <xdr:colOff>152400</xdr:colOff>
      <xdr:row>58</xdr:row>
      <xdr:rowOff>149110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9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121838</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35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3711</xdr:rowOff>
    </xdr:from>
    <xdr:to>
      <xdr:col>24</xdr:col>
      <xdr:colOff>152400</xdr:colOff>
      <xdr:row>50</xdr:row>
      <xdr:rowOff>3711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576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35843</xdr:rowOff>
    </xdr:from>
    <xdr:to>
      <xdr:col>24</xdr:col>
      <xdr:colOff>63500</xdr:colOff>
      <xdr:row>57</xdr:row>
      <xdr:rowOff>59900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808493"/>
          <a:ext cx="838200" cy="24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31703</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4614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8826</xdr:rowOff>
    </xdr:from>
    <xdr:to>
      <xdr:col>24</xdr:col>
      <xdr:colOff>114300</xdr:colOff>
      <xdr:row>56</xdr:row>
      <xdr:rowOff>110426</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10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35843</xdr:rowOff>
    </xdr:from>
    <xdr:to>
      <xdr:col>19</xdr:col>
      <xdr:colOff>177800</xdr:colOff>
      <xdr:row>57</xdr:row>
      <xdr:rowOff>58556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08493"/>
          <a:ext cx="889000" cy="2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2197</xdr:rowOff>
    </xdr:from>
    <xdr:to>
      <xdr:col>20</xdr:col>
      <xdr:colOff>38100</xdr:colOff>
      <xdr:row>56</xdr:row>
      <xdr:rowOff>103797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0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120324</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37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1836</xdr:rowOff>
    </xdr:from>
    <xdr:to>
      <xdr:col>15</xdr:col>
      <xdr:colOff>50800</xdr:colOff>
      <xdr:row>57</xdr:row>
      <xdr:rowOff>58556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774486"/>
          <a:ext cx="889000" cy="5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74434</xdr:rowOff>
    </xdr:from>
    <xdr:to>
      <xdr:col>15</xdr:col>
      <xdr:colOff>101600</xdr:colOff>
      <xdr:row>57</xdr:row>
      <xdr:rowOff>4584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7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21111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45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1836</xdr:rowOff>
    </xdr:from>
    <xdr:to>
      <xdr:col>10</xdr:col>
      <xdr:colOff>114300</xdr:colOff>
      <xdr:row>57</xdr:row>
      <xdr:rowOff>30942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774486"/>
          <a:ext cx="889000" cy="2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124031</xdr:rowOff>
    </xdr:from>
    <xdr:to>
      <xdr:col>10</xdr:col>
      <xdr:colOff>165100</xdr:colOff>
      <xdr:row>57</xdr:row>
      <xdr:rowOff>54181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2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45308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81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151372</xdr:rowOff>
    </xdr:from>
    <xdr:to>
      <xdr:col>6</xdr:col>
      <xdr:colOff>38100</xdr:colOff>
      <xdr:row>57</xdr:row>
      <xdr:rowOff>81522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5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98049</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52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9100</xdr:rowOff>
    </xdr:from>
    <xdr:to>
      <xdr:col>24</xdr:col>
      <xdr:colOff>114300</xdr:colOff>
      <xdr:row>57</xdr:row>
      <xdr:rowOff>110700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158977</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156493</xdr:rowOff>
    </xdr:from>
    <xdr:to>
      <xdr:col>20</xdr:col>
      <xdr:colOff>38100</xdr:colOff>
      <xdr:row>57</xdr:row>
      <xdr:rowOff>86643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5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77770</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85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7756</xdr:rowOff>
    </xdr:from>
    <xdr:to>
      <xdr:col>15</xdr:col>
      <xdr:colOff>101600</xdr:colOff>
      <xdr:row>57</xdr:row>
      <xdr:rowOff>109356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8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100483</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87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122486</xdr:rowOff>
    </xdr:from>
    <xdr:to>
      <xdr:col>10</xdr:col>
      <xdr:colOff>165100</xdr:colOff>
      <xdr:row>57</xdr:row>
      <xdr:rowOff>52636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2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69163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49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151592</xdr:rowOff>
    </xdr:from>
    <xdr:to>
      <xdr:col>6</xdr:col>
      <xdr:colOff>38100</xdr:colOff>
      <xdr:row>57</xdr:row>
      <xdr:rowOff>81742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5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72869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84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99626</xdr:rowOff>
    </xdr:from>
    <xdr:to>
      <xdr:col>24</xdr:col>
      <xdr:colOff>62865</xdr:colOff>
      <xdr:row>78</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101126"/>
          <a:ext cx="1270" cy="141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46303</xdr:rowOff>
    </xdr:from>
    <xdr:ext cx="534377"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18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99626</xdr:rowOff>
    </xdr:from>
    <xdr:to>
      <xdr:col>24</xdr:col>
      <xdr:colOff>152400</xdr:colOff>
      <xdr:row>70</xdr:row>
      <xdr:rowOff>99626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101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121458</xdr:rowOff>
    </xdr:from>
    <xdr:to>
      <xdr:col>24</xdr:col>
      <xdr:colOff>63500</xdr:colOff>
      <xdr:row>78</xdr:row>
      <xdr:rowOff>122051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94558"/>
          <a:ext cx="838200" cy="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83591</xdr:rowOff>
    </xdr:from>
    <xdr:ext cx="469744"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13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60714</xdr:rowOff>
    </xdr:from>
    <xdr:to>
      <xdr:col>24</xdr:col>
      <xdr:colOff>114300</xdr:colOff>
      <xdr:row>77</xdr:row>
      <xdr:rowOff>162314</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115125</xdr:rowOff>
    </xdr:from>
    <xdr:to>
      <xdr:col>19</xdr:col>
      <xdr:colOff>177800</xdr:colOff>
      <xdr:row>78</xdr:row>
      <xdr:rowOff>122051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488225"/>
          <a:ext cx="889000" cy="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65080</xdr:rowOff>
    </xdr:from>
    <xdr:to>
      <xdr:col>20</xdr:col>
      <xdr:colOff>38100</xdr:colOff>
      <xdr:row>77</xdr:row>
      <xdr:rowOff>166680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11757</xdr:rowOff>
    </xdr:from>
    <xdr:ext cx="469744"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62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115125</xdr:rowOff>
    </xdr:from>
    <xdr:to>
      <xdr:col>15</xdr:col>
      <xdr:colOff>50800</xdr:colOff>
      <xdr:row>78</xdr:row>
      <xdr:rowOff>115331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88225"/>
          <a:ext cx="889000" cy="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63571</xdr:rowOff>
    </xdr:from>
    <xdr:to>
      <xdr:col>15</xdr:col>
      <xdr:colOff>101600</xdr:colOff>
      <xdr:row>77</xdr:row>
      <xdr:rowOff>165171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10248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73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109068</xdr:rowOff>
    </xdr:from>
    <xdr:to>
      <xdr:col>10</xdr:col>
      <xdr:colOff>114300</xdr:colOff>
      <xdr:row>78</xdr:row>
      <xdr:rowOff>115331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482168"/>
          <a:ext cx="889000" cy="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76716</xdr:rowOff>
    </xdr:from>
    <xdr:to>
      <xdr:col>10</xdr:col>
      <xdr:colOff>165100</xdr:colOff>
      <xdr:row>78</xdr:row>
      <xdr:rowOff>6866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23393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84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113178</xdr:rowOff>
    </xdr:from>
    <xdr:to>
      <xdr:col>6</xdr:col>
      <xdr:colOff>38100</xdr:colOff>
      <xdr:row>78</xdr:row>
      <xdr:rowOff>43328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59855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090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70658</xdr:rowOff>
    </xdr:from>
    <xdr:to>
      <xdr:col>24</xdr:col>
      <xdr:colOff>114300</xdr:colOff>
      <xdr:row>79</xdr:row>
      <xdr:rowOff>808</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4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157035</xdr:rowOff>
    </xdr:from>
    <xdr:ext cx="378565"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58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71251</xdr:rowOff>
    </xdr:from>
    <xdr:to>
      <xdr:col>20</xdr:col>
      <xdr:colOff>38100</xdr:colOff>
      <xdr:row>79</xdr:row>
      <xdr:rowOff>1401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4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163978</xdr:rowOff>
    </xdr:from>
    <xdr:ext cx="378565"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8017" y="13537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64325</xdr:rowOff>
    </xdr:from>
    <xdr:to>
      <xdr:col>15</xdr:col>
      <xdr:colOff>101600</xdr:colOff>
      <xdr:row>78</xdr:row>
      <xdr:rowOff>165925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3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157052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73428" y="1353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64531</xdr:rowOff>
    </xdr:from>
    <xdr:to>
      <xdr:col>10</xdr:col>
      <xdr:colOff>165100</xdr:colOff>
      <xdr:row>78</xdr:row>
      <xdr:rowOff>166131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3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157258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5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58268</xdr:rowOff>
    </xdr:from>
    <xdr:to>
      <xdr:col>6</xdr:col>
      <xdr:colOff>38100</xdr:colOff>
      <xdr:row>78</xdr:row>
      <xdr:rowOff>159868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3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150995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95428" y="1352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158859</xdr:rowOff>
    </xdr:from>
    <xdr:to>
      <xdr:col>24</xdr:col>
      <xdr:colOff>62865</xdr:colOff>
      <xdr:row>98</xdr:row>
      <xdr:rowOff>167904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89359"/>
          <a:ext cx="1270" cy="138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281</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7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167904</xdr:rowOff>
    </xdr:from>
    <xdr:to>
      <xdr:col>24</xdr:col>
      <xdr:colOff>152400</xdr:colOff>
      <xdr:row>98</xdr:row>
      <xdr:rowOff>167904</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70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105536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6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158859</xdr:rowOff>
    </xdr:from>
    <xdr:to>
      <xdr:col>24</xdr:col>
      <xdr:colOff>152400</xdr:colOff>
      <xdr:row>90</xdr:row>
      <xdr:rowOff>158859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89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64382</xdr:rowOff>
    </xdr:from>
    <xdr:to>
      <xdr:col>24</xdr:col>
      <xdr:colOff>63500</xdr:colOff>
      <xdr:row>95</xdr:row>
      <xdr:rowOff>74800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3797300" y="16352132"/>
          <a:ext cx="838200" cy="1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5464</xdr:rowOff>
    </xdr:from>
    <xdr:ext cx="534377"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93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27037</xdr:rowOff>
    </xdr:from>
    <xdr:to>
      <xdr:col>24</xdr:col>
      <xdr:colOff>114300</xdr:colOff>
      <xdr:row>95</xdr:row>
      <xdr:rowOff>128637</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64382</xdr:rowOff>
    </xdr:from>
    <xdr:to>
      <xdr:col>19</xdr:col>
      <xdr:colOff>177800</xdr:colOff>
      <xdr:row>95</xdr:row>
      <xdr:rowOff>151881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6352132"/>
          <a:ext cx="889000" cy="8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121514</xdr:rowOff>
    </xdr:from>
    <xdr:to>
      <xdr:col>20</xdr:col>
      <xdr:colOff>38100</xdr:colOff>
      <xdr:row>96</xdr:row>
      <xdr:rowOff>51664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42791</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530111" y="165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151881</xdr:rowOff>
    </xdr:from>
    <xdr:to>
      <xdr:col>15</xdr:col>
      <xdr:colOff>50800</xdr:colOff>
      <xdr:row>97</xdr:row>
      <xdr:rowOff>41500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439631"/>
          <a:ext cx="889000" cy="23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19134</xdr:rowOff>
    </xdr:from>
    <xdr:to>
      <xdr:col>15</xdr:col>
      <xdr:colOff>101600</xdr:colOff>
      <xdr:row>95</xdr:row>
      <xdr:rowOff>120734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137261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34522</xdr:rowOff>
    </xdr:from>
    <xdr:to>
      <xdr:col>10</xdr:col>
      <xdr:colOff>114300</xdr:colOff>
      <xdr:row>97</xdr:row>
      <xdr:rowOff>41500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1130300" y="16665172"/>
          <a:ext cx="889000" cy="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104380</xdr:rowOff>
    </xdr:from>
    <xdr:to>
      <xdr:col>10</xdr:col>
      <xdr:colOff>165100</xdr:colOff>
      <xdr:row>97</xdr:row>
      <xdr:rowOff>34530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51057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52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101614</xdr:rowOff>
    </xdr:from>
    <xdr:to>
      <xdr:col>6</xdr:col>
      <xdr:colOff>38100</xdr:colOff>
      <xdr:row>97</xdr:row>
      <xdr:rowOff>31764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6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48291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33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24000</xdr:rowOff>
    </xdr:from>
    <xdr:to>
      <xdr:col>24</xdr:col>
      <xdr:colOff>114300</xdr:colOff>
      <xdr:row>95</xdr:row>
      <xdr:rowOff>125600</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31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46877</xdr:rowOff>
    </xdr:from>
    <xdr:ext cx="534377"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16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13582</xdr:rowOff>
    </xdr:from>
    <xdr:to>
      <xdr:col>20</xdr:col>
      <xdr:colOff>38100</xdr:colOff>
      <xdr:row>95</xdr:row>
      <xdr:rowOff>115182</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0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131709</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530111" y="1607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101081</xdr:rowOff>
    </xdr:from>
    <xdr:to>
      <xdr:col>15</xdr:col>
      <xdr:colOff>101600</xdr:colOff>
      <xdr:row>96</xdr:row>
      <xdr:rowOff>31231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38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22358</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41111" y="1648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162150</xdr:rowOff>
    </xdr:from>
    <xdr:to>
      <xdr:col>10</xdr:col>
      <xdr:colOff>165100</xdr:colOff>
      <xdr:row>97</xdr:row>
      <xdr:rowOff>92300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6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83427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52111" y="1671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155172</xdr:rowOff>
    </xdr:from>
    <xdr:to>
      <xdr:col>6</xdr:col>
      <xdr:colOff>38100</xdr:colOff>
      <xdr:row>97</xdr:row>
      <xdr:rowOff>85322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61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76449</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70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a:extLst>
            <a:ext uri="{FF2B5EF4-FFF2-40B4-BE49-F238E27FC236}">
              <a16:creationId xmlns:a16="http://schemas.microsoft.com/office/drawing/2014/main" id="{00000000-0008-0000-06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18368</xdr:rowOff>
    </xdr:from>
    <xdr:to>
      <xdr:col>54</xdr:col>
      <xdr:colOff>189865</xdr:colOff>
      <xdr:row>37</xdr:row>
      <xdr:rowOff>129299</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flipV="1">
          <a:off x="10475595" y="5504768"/>
          <a:ext cx="1270" cy="968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133126</xdr:rowOff>
    </xdr:from>
    <xdr:ext cx="534377" cy="259045"/>
    <xdr:sp macro="" textlink="">
      <xdr:nvSpPr>
        <xdr:cNvPr id="281" name="補助費等最小値テキスト">
          <a:extLst>
            <a:ext uri="{FF2B5EF4-FFF2-40B4-BE49-F238E27FC236}">
              <a16:creationId xmlns:a16="http://schemas.microsoft.com/office/drawing/2014/main" id="{00000000-0008-0000-0600-000019010000}"/>
            </a:ext>
          </a:extLst>
        </xdr:cNvPr>
        <xdr:cNvSpPr txBox="1"/>
      </xdr:nvSpPr>
      <xdr:spPr>
        <a:xfrm>
          <a:off x="10528300" y="647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129299</xdr:rowOff>
    </xdr:from>
    <xdr:to>
      <xdr:col>55</xdr:col>
      <xdr:colOff>88900</xdr:colOff>
      <xdr:row>37</xdr:row>
      <xdr:rowOff>129299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6472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136495</xdr:rowOff>
    </xdr:from>
    <xdr:ext cx="599010" cy="259045"/>
    <xdr:sp macro="" textlink="">
      <xdr:nvSpPr>
        <xdr:cNvPr id="283" name="補助費等最大値テキスト">
          <a:extLst>
            <a:ext uri="{FF2B5EF4-FFF2-40B4-BE49-F238E27FC236}">
              <a16:creationId xmlns:a16="http://schemas.microsoft.com/office/drawing/2014/main" id="{00000000-0008-0000-0600-00001B010000}"/>
            </a:ext>
          </a:extLst>
        </xdr:cNvPr>
        <xdr:cNvSpPr txBox="1"/>
      </xdr:nvSpPr>
      <xdr:spPr>
        <a:xfrm>
          <a:off x="10528300" y="527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18368</xdr:rowOff>
    </xdr:from>
    <xdr:to>
      <xdr:col>55</xdr:col>
      <xdr:colOff>88900</xdr:colOff>
      <xdr:row>32</xdr:row>
      <xdr:rowOff>18368</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5504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100564</xdr:rowOff>
    </xdr:from>
    <xdr:to>
      <xdr:col>55</xdr:col>
      <xdr:colOff>0</xdr:colOff>
      <xdr:row>37</xdr:row>
      <xdr:rowOff>100779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9639300" y="6444214"/>
          <a:ext cx="838200" cy="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10539</xdr:rowOff>
    </xdr:from>
    <xdr:ext cx="534377" cy="259045"/>
    <xdr:sp macro="" textlink="">
      <xdr:nvSpPr>
        <xdr:cNvPr id="286" name="補助費等平均値テキスト">
          <a:extLst>
            <a:ext uri="{FF2B5EF4-FFF2-40B4-BE49-F238E27FC236}">
              <a16:creationId xmlns:a16="http://schemas.microsoft.com/office/drawing/2014/main" id="{00000000-0008-0000-0600-00001E010000}"/>
            </a:ext>
          </a:extLst>
        </xdr:cNvPr>
        <xdr:cNvSpPr txBox="1"/>
      </xdr:nvSpPr>
      <xdr:spPr>
        <a:xfrm>
          <a:off x="10528300" y="601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159112</xdr:rowOff>
    </xdr:from>
    <xdr:to>
      <xdr:col>55</xdr:col>
      <xdr:colOff>50800</xdr:colOff>
      <xdr:row>36</xdr:row>
      <xdr:rowOff>89262</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10426700" y="61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100564</xdr:rowOff>
    </xdr:from>
    <xdr:to>
      <xdr:col>50</xdr:col>
      <xdr:colOff>114300</xdr:colOff>
      <xdr:row>37</xdr:row>
      <xdr:rowOff>109058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8750300" y="6444214"/>
          <a:ext cx="889000" cy="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161361</xdr:rowOff>
    </xdr:from>
    <xdr:to>
      <xdr:col>50</xdr:col>
      <xdr:colOff>165100</xdr:colOff>
      <xdr:row>36</xdr:row>
      <xdr:rowOff>91511</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9588500" y="616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108038</xdr:rowOff>
    </xdr:from>
    <xdr:ext cx="534377"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9372111" y="593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110942</xdr:rowOff>
    </xdr:from>
    <xdr:to>
      <xdr:col>45</xdr:col>
      <xdr:colOff>177800</xdr:colOff>
      <xdr:row>37</xdr:row>
      <xdr:rowOff>109058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7861300" y="5940242"/>
          <a:ext cx="889000" cy="51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34589</xdr:rowOff>
    </xdr:from>
    <xdr:to>
      <xdr:col>46</xdr:col>
      <xdr:colOff>38100</xdr:colOff>
      <xdr:row>36</xdr:row>
      <xdr:rowOff>136189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8699500" y="6206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152716</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8483111" y="5982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110942</xdr:rowOff>
    </xdr:from>
    <xdr:to>
      <xdr:col>41</xdr:col>
      <xdr:colOff>50800</xdr:colOff>
      <xdr:row>38</xdr:row>
      <xdr:rowOff>50222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6972300" y="5940242"/>
          <a:ext cx="889000" cy="62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75673</xdr:rowOff>
    </xdr:from>
    <xdr:to>
      <xdr:col>41</xdr:col>
      <xdr:colOff>101600</xdr:colOff>
      <xdr:row>34</xdr:row>
      <xdr:rowOff>5823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7810500" y="573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22350</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7561795" y="5508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111111</xdr:rowOff>
    </xdr:from>
    <xdr:to>
      <xdr:col>36</xdr:col>
      <xdr:colOff>165100</xdr:colOff>
      <xdr:row>37</xdr:row>
      <xdr:rowOff>41261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6921500" y="628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57788</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6705111" y="605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49979</xdr:rowOff>
    </xdr:from>
    <xdr:to>
      <xdr:col>55</xdr:col>
      <xdr:colOff>50800</xdr:colOff>
      <xdr:row>37</xdr:row>
      <xdr:rowOff>151579</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10426700" y="639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136356</xdr:rowOff>
    </xdr:from>
    <xdr:ext cx="534377" cy="259045"/>
    <xdr:sp macro="" textlink="">
      <xdr:nvSpPr>
        <xdr:cNvPr id="305" name="補助費等該当値テキスト">
          <a:extLst>
            <a:ext uri="{FF2B5EF4-FFF2-40B4-BE49-F238E27FC236}">
              <a16:creationId xmlns:a16="http://schemas.microsoft.com/office/drawing/2014/main" id="{00000000-0008-0000-0600-000031010000}"/>
            </a:ext>
          </a:extLst>
        </xdr:cNvPr>
        <xdr:cNvSpPr txBox="1"/>
      </xdr:nvSpPr>
      <xdr:spPr>
        <a:xfrm>
          <a:off x="10528300" y="630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49764</xdr:rowOff>
    </xdr:from>
    <xdr:to>
      <xdr:col>50</xdr:col>
      <xdr:colOff>165100</xdr:colOff>
      <xdr:row>37</xdr:row>
      <xdr:rowOff>151364</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9588500" y="639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142491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372111" y="648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58258</xdr:rowOff>
    </xdr:from>
    <xdr:to>
      <xdr:col>46</xdr:col>
      <xdr:colOff>38100</xdr:colOff>
      <xdr:row>37</xdr:row>
      <xdr:rowOff>159858</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8699500" y="640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150985</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483111" y="649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60142</xdr:rowOff>
    </xdr:from>
    <xdr:to>
      <xdr:col>41</xdr:col>
      <xdr:colOff>101600</xdr:colOff>
      <xdr:row>34</xdr:row>
      <xdr:rowOff>161742</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7810500" y="588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152869</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61795" y="598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170872</xdr:rowOff>
    </xdr:from>
    <xdr:to>
      <xdr:col>36</xdr:col>
      <xdr:colOff>165100</xdr:colOff>
      <xdr:row>38</xdr:row>
      <xdr:rowOff>101022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6921500" y="65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92149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660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111590</xdr:rowOff>
    </xdr:from>
    <xdr:to>
      <xdr:col>54</xdr:col>
      <xdr:colOff>189865</xdr:colOff>
      <xdr:row>58</xdr:row>
      <xdr:rowOff>89606</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4090"/>
          <a:ext cx="1270" cy="134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93433</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0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89606</xdr:rowOff>
    </xdr:from>
    <xdr:to>
      <xdr:col>55</xdr:col>
      <xdr:colOff>88900</xdr:colOff>
      <xdr:row>58</xdr:row>
      <xdr:rowOff>89606</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033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58267</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5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111590</xdr:rowOff>
    </xdr:from>
    <xdr:to>
      <xdr:col>55</xdr:col>
      <xdr:colOff>88900</xdr:colOff>
      <xdr:row>50</xdr:row>
      <xdr:rowOff>111590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168801</xdr:rowOff>
    </xdr:from>
    <xdr:to>
      <xdr:col>55</xdr:col>
      <xdr:colOff>0</xdr:colOff>
      <xdr:row>57</xdr:row>
      <xdr:rowOff>30841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9639300" y="9598551"/>
          <a:ext cx="838200" cy="20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141050</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570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162623</xdr:rowOff>
    </xdr:from>
    <xdr:to>
      <xdr:col>55</xdr:col>
      <xdr:colOff>50800</xdr:colOff>
      <xdr:row>56</xdr:row>
      <xdr:rowOff>92773</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30841</xdr:rowOff>
    </xdr:from>
    <xdr:to>
      <xdr:col>50</xdr:col>
      <xdr:colOff>114300</xdr:colOff>
      <xdr:row>57</xdr:row>
      <xdr:rowOff>92143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8750300" y="9803491"/>
          <a:ext cx="889000" cy="6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1415</xdr:rowOff>
    </xdr:from>
    <xdr:to>
      <xdr:col>50</xdr:col>
      <xdr:colOff>165100</xdr:colOff>
      <xdr:row>56</xdr:row>
      <xdr:rowOff>103015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60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119542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37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92143</xdr:rowOff>
    </xdr:from>
    <xdr:to>
      <xdr:col>45</xdr:col>
      <xdr:colOff>177800</xdr:colOff>
      <xdr:row>57</xdr:row>
      <xdr:rowOff>106972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864793"/>
          <a:ext cx="889000" cy="14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97183</xdr:rowOff>
    </xdr:from>
    <xdr:to>
      <xdr:col>46</xdr:col>
      <xdr:colOff>38100</xdr:colOff>
      <xdr:row>56</xdr:row>
      <xdr:rowOff>27333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52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43860</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3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106972</xdr:rowOff>
    </xdr:from>
    <xdr:to>
      <xdr:col>41</xdr:col>
      <xdr:colOff>50800</xdr:colOff>
      <xdr:row>59</xdr:row>
      <xdr:rowOff>467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6972300" y="9879622"/>
          <a:ext cx="889000" cy="23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117491</xdr:rowOff>
    </xdr:from>
    <xdr:to>
      <xdr:col>41</xdr:col>
      <xdr:colOff>101600</xdr:colOff>
      <xdr:row>55</xdr:row>
      <xdr:rowOff>47641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37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64168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15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12974</xdr:rowOff>
    </xdr:from>
    <xdr:to>
      <xdr:col>36</xdr:col>
      <xdr:colOff>165100</xdr:colOff>
      <xdr:row>55</xdr:row>
      <xdr:rowOff>114574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44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131101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21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118001</xdr:rowOff>
    </xdr:from>
    <xdr:to>
      <xdr:col>55</xdr:col>
      <xdr:colOff>50800</xdr:colOff>
      <xdr:row>56</xdr:row>
      <xdr:rowOff>48151</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54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140878</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39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151491</xdr:rowOff>
    </xdr:from>
    <xdr:to>
      <xdr:col>50</xdr:col>
      <xdr:colOff>165100</xdr:colOff>
      <xdr:row>57</xdr:row>
      <xdr:rowOff>81641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75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72768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84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41343</xdr:rowOff>
    </xdr:from>
    <xdr:to>
      <xdr:col>46</xdr:col>
      <xdr:colOff>38100</xdr:colOff>
      <xdr:row>57</xdr:row>
      <xdr:rowOff>142943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81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134070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90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56172</xdr:rowOff>
    </xdr:from>
    <xdr:to>
      <xdr:col>41</xdr:col>
      <xdr:colOff>101600</xdr:colOff>
      <xdr:row>57</xdr:row>
      <xdr:rowOff>157772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82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148899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9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121117</xdr:rowOff>
    </xdr:from>
    <xdr:to>
      <xdr:col>36</xdr:col>
      <xdr:colOff>165100</xdr:colOff>
      <xdr:row>59</xdr:row>
      <xdr:rowOff>51267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1006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42394</xdr:rowOff>
    </xdr:from>
    <xdr:ext cx="469744"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37428" y="10157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16885</xdr:rowOff>
    </xdr:from>
    <xdr:to>
      <xdr:col>54</xdr:col>
      <xdr:colOff>189865</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189835"/>
          <a:ext cx="1270" cy="139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135012</xdr:rowOff>
    </xdr:from>
    <xdr:ext cx="534377"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96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16885</xdr:rowOff>
    </xdr:from>
    <xdr:to>
      <xdr:col>55</xdr:col>
      <xdr:colOff>88900</xdr:colOff>
      <xdr:row>71</xdr:row>
      <xdr:rowOff>16885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18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159341</xdr:rowOff>
    </xdr:from>
    <xdr:to>
      <xdr:col>55</xdr:col>
      <xdr:colOff>0</xdr:colOff>
      <xdr:row>77</xdr:row>
      <xdr:rowOff>70377</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2846641"/>
          <a:ext cx="838200" cy="425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53688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55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75261</xdr:rowOff>
    </xdr:from>
    <xdr:to>
      <xdr:col>55</xdr:col>
      <xdr:colOff>50800</xdr:colOff>
      <xdr:row>78</xdr:row>
      <xdr:rowOff>5411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2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159341</xdr:rowOff>
    </xdr:from>
    <xdr:to>
      <xdr:col>50</xdr:col>
      <xdr:colOff>114300</xdr:colOff>
      <xdr:row>77</xdr:row>
      <xdr:rowOff>98056</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2846641"/>
          <a:ext cx="889000" cy="45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70059</xdr:rowOff>
    </xdr:from>
    <xdr:to>
      <xdr:col>50</xdr:col>
      <xdr:colOff>165100</xdr:colOff>
      <xdr:row>78</xdr:row>
      <xdr:rowOff>209</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71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162786</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36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98056</xdr:rowOff>
    </xdr:from>
    <xdr:to>
      <xdr:col>45</xdr:col>
      <xdr:colOff>177800</xdr:colOff>
      <xdr:row>79</xdr:row>
      <xdr:rowOff>12103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299706"/>
          <a:ext cx="889000" cy="25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163043</xdr:rowOff>
    </xdr:from>
    <xdr:to>
      <xdr:col>46</xdr:col>
      <xdr:colOff>38100</xdr:colOff>
      <xdr:row>77</xdr:row>
      <xdr:rowOff>93193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3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109720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6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12103</xdr:rowOff>
    </xdr:from>
    <xdr:to>
      <xdr:col>41</xdr:col>
      <xdr:colOff>50800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6972300" y="13556653"/>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110198</xdr:rowOff>
    </xdr:from>
    <xdr:to>
      <xdr:col>41</xdr:col>
      <xdr:colOff>101600</xdr:colOff>
      <xdr:row>76</xdr:row>
      <xdr:rowOff>40348</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29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56875</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74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92386</xdr:rowOff>
    </xdr:from>
    <xdr:to>
      <xdr:col>36</xdr:col>
      <xdr:colOff>165100</xdr:colOff>
      <xdr:row>76</xdr:row>
      <xdr:rowOff>22535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29511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39063</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272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19577</xdr:rowOff>
    </xdr:from>
    <xdr:to>
      <xdr:col>55</xdr:col>
      <xdr:colOff>50800</xdr:colOff>
      <xdr:row>77</xdr:row>
      <xdr:rowOff>121177</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22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42454</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07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108541</xdr:rowOff>
    </xdr:from>
    <xdr:to>
      <xdr:col>50</xdr:col>
      <xdr:colOff>165100</xdr:colOff>
      <xdr:row>75</xdr:row>
      <xdr:rowOff>38691</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279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55218</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257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47256</xdr:rowOff>
    </xdr:from>
    <xdr:to>
      <xdr:col>46</xdr:col>
      <xdr:colOff>38100</xdr:colOff>
      <xdr:row>77</xdr:row>
      <xdr:rowOff>148856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24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139983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34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132753</xdr:rowOff>
    </xdr:from>
    <xdr:to>
      <xdr:col>41</xdr:col>
      <xdr:colOff>101600</xdr:colOff>
      <xdr:row>79</xdr:row>
      <xdr:rowOff>62903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50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54030</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598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165100</xdr:rowOff>
    </xdr:from>
    <xdr:to>
      <xdr:col>36</xdr:col>
      <xdr:colOff>165100</xdr:colOff>
      <xdr:row>79</xdr:row>
      <xdr:rowOff>95250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86377</xdr:rowOff>
    </xdr:from>
    <xdr:ext cx="249299"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84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17900</xdr:rowOff>
    </xdr:from>
    <xdr:to>
      <xdr:col>54</xdr:col>
      <xdr:colOff>189865</xdr:colOff>
      <xdr:row>99</xdr:row>
      <xdr:rowOff>15788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48400"/>
          <a:ext cx="1270" cy="1540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19615</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93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15788</xdr:rowOff>
    </xdr:from>
    <xdr:to>
      <xdr:col>55</xdr:col>
      <xdr:colOff>88900</xdr:colOff>
      <xdr:row>99</xdr:row>
      <xdr:rowOff>15788</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89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136027</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2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17900</xdr:rowOff>
    </xdr:from>
    <xdr:to>
      <xdr:col>55</xdr:col>
      <xdr:colOff>88900</xdr:colOff>
      <xdr:row>90</xdr:row>
      <xdr:rowOff>17900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4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164193</xdr:rowOff>
    </xdr:from>
    <xdr:to>
      <xdr:col>55</xdr:col>
      <xdr:colOff>0</xdr:colOff>
      <xdr:row>99</xdr:row>
      <xdr:rowOff>15407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451943"/>
          <a:ext cx="838200" cy="537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64084</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5232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85657</xdr:rowOff>
    </xdr:from>
    <xdr:to>
      <xdr:col>55</xdr:col>
      <xdr:colOff>50800</xdr:colOff>
      <xdr:row>97</xdr:row>
      <xdr:rowOff>15807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4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15320</xdr:rowOff>
    </xdr:from>
    <xdr:to>
      <xdr:col>50</xdr:col>
      <xdr:colOff>114300</xdr:colOff>
      <xdr:row>99</xdr:row>
      <xdr:rowOff>15407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8750300" y="16817420"/>
          <a:ext cx="889000" cy="17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100874</xdr:rowOff>
    </xdr:from>
    <xdr:to>
      <xdr:col>50</xdr:col>
      <xdr:colOff>165100</xdr:colOff>
      <xdr:row>97</xdr:row>
      <xdr:rowOff>31024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6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47551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35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115185</xdr:rowOff>
    </xdr:from>
    <xdr:to>
      <xdr:col>45</xdr:col>
      <xdr:colOff>177800</xdr:colOff>
      <xdr:row>98</xdr:row>
      <xdr:rowOff>15320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745835"/>
          <a:ext cx="889000" cy="7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47915</xdr:rowOff>
    </xdr:from>
    <xdr:to>
      <xdr:col>46</xdr:col>
      <xdr:colOff>38100</xdr:colOff>
      <xdr:row>96</xdr:row>
      <xdr:rowOff>149515</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07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166042</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282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115185</xdr:rowOff>
    </xdr:from>
    <xdr:to>
      <xdr:col>41</xdr:col>
      <xdr:colOff>50800</xdr:colOff>
      <xdr:row>99</xdr:row>
      <xdr:rowOff>36874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745835"/>
          <a:ext cx="889000" cy="26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142959</xdr:rowOff>
    </xdr:from>
    <xdr:to>
      <xdr:col>41</xdr:col>
      <xdr:colOff>101600</xdr:colOff>
      <xdr:row>96</xdr:row>
      <xdr:rowOff>73109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30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89636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20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68272</xdr:rowOff>
    </xdr:from>
    <xdr:to>
      <xdr:col>36</xdr:col>
      <xdr:colOff>165100</xdr:colOff>
      <xdr:row>96</xdr:row>
      <xdr:rowOff>169872</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2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14949</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0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113393</xdr:rowOff>
    </xdr:from>
    <xdr:to>
      <xdr:col>55</xdr:col>
      <xdr:colOff>50800</xdr:colOff>
      <xdr:row>96</xdr:row>
      <xdr:rowOff>43543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0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136270</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25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136057</xdr:rowOff>
    </xdr:from>
    <xdr:to>
      <xdr:col>50</xdr:col>
      <xdr:colOff>165100</xdr:colOff>
      <xdr:row>99</xdr:row>
      <xdr:rowOff>66207</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93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57334</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703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135970</xdr:rowOff>
    </xdr:from>
    <xdr:to>
      <xdr:col>46</xdr:col>
      <xdr:colOff>38100</xdr:colOff>
      <xdr:row>98</xdr:row>
      <xdr:rowOff>66120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6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57247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85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64385</xdr:rowOff>
    </xdr:from>
    <xdr:to>
      <xdr:col>41</xdr:col>
      <xdr:colOff>101600</xdr:colOff>
      <xdr:row>97</xdr:row>
      <xdr:rowOff>165985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695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157112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7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157524</xdr:rowOff>
    </xdr:from>
    <xdr:to>
      <xdr:col>36</xdr:col>
      <xdr:colOff>165100</xdr:colOff>
      <xdr:row>99</xdr:row>
      <xdr:rowOff>87674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95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78801</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37428" y="17052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104191</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247691"/>
          <a:ext cx="1269" cy="153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50868</xdr:rowOff>
    </xdr:from>
    <xdr:ext cx="599010"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0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104191</xdr:rowOff>
    </xdr:from>
    <xdr:to>
      <xdr:col>86</xdr:col>
      <xdr:colOff>25400</xdr:colOff>
      <xdr:row>30</xdr:row>
      <xdr:rowOff>104191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247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12020</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271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160593</xdr:rowOff>
    </xdr:from>
    <xdr:to>
      <xdr:col>85</xdr:col>
      <xdr:colOff>177800</xdr:colOff>
      <xdr:row>39</xdr:row>
      <xdr:rowOff>90743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7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171228</xdr:rowOff>
    </xdr:from>
    <xdr:to>
      <xdr:col>81</xdr:col>
      <xdr:colOff>101600</xdr:colOff>
      <xdr:row>39</xdr:row>
      <xdr:rowOff>101378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86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117906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46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10000</xdr:rowOff>
    </xdr:from>
    <xdr:to>
      <xdr:col>76</xdr:col>
      <xdr:colOff>165100</xdr:colOff>
      <xdr:row>39</xdr:row>
      <xdr:rowOff>111600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9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128127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47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83933</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70483"/>
          <a:ext cx="889000" cy="14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166591</xdr:rowOff>
    </xdr:from>
    <xdr:to>
      <xdr:col>72</xdr:col>
      <xdr:colOff>38100</xdr:colOff>
      <xdr:row>39</xdr:row>
      <xdr:rowOff>96741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8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113268</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45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153464</xdr:rowOff>
    </xdr:from>
    <xdr:to>
      <xdr:col>67</xdr:col>
      <xdr:colOff>101600</xdr:colOff>
      <xdr:row>39</xdr:row>
      <xdr:rowOff>83614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66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100140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44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139020</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541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33133</xdr:rowOff>
    </xdr:from>
    <xdr:to>
      <xdr:col>67</xdr:col>
      <xdr:colOff>101600</xdr:colOff>
      <xdr:row>39</xdr:row>
      <xdr:rowOff>134733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1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125860</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681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127668</xdr:rowOff>
    </xdr:from>
    <xdr:to>
      <xdr:col>85</xdr:col>
      <xdr:colOff>126364</xdr:colOff>
      <xdr:row>78</xdr:row>
      <xdr:rowOff>118525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300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122352</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9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118525</xdr:rowOff>
    </xdr:from>
    <xdr:to>
      <xdr:col>86</xdr:col>
      <xdr:colOff>25400</xdr:colOff>
      <xdr:row>78</xdr:row>
      <xdr:rowOff>118525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91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74345</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7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127668</xdr:rowOff>
    </xdr:from>
    <xdr:to>
      <xdr:col>86</xdr:col>
      <xdr:colOff>25400</xdr:colOff>
      <xdr:row>71</xdr:row>
      <xdr:rowOff>127668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300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33629</xdr:rowOff>
    </xdr:from>
    <xdr:to>
      <xdr:col>85</xdr:col>
      <xdr:colOff>127000</xdr:colOff>
      <xdr:row>77</xdr:row>
      <xdr:rowOff>45639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235279"/>
          <a:ext cx="838200" cy="1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128122</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8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105245</xdr:rowOff>
    </xdr:from>
    <xdr:to>
      <xdr:col>85</xdr:col>
      <xdr:colOff>177800</xdr:colOff>
      <xdr:row>77</xdr:row>
      <xdr:rowOff>35395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3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43154</xdr:rowOff>
    </xdr:from>
    <xdr:to>
      <xdr:col>81</xdr:col>
      <xdr:colOff>50800</xdr:colOff>
      <xdr:row>77</xdr:row>
      <xdr:rowOff>45639</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3244804"/>
          <a:ext cx="8890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74887</xdr:rowOff>
    </xdr:from>
    <xdr:to>
      <xdr:col>81</xdr:col>
      <xdr:colOff>101600</xdr:colOff>
      <xdr:row>77</xdr:row>
      <xdr:rowOff>5037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21564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8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43154</xdr:rowOff>
    </xdr:from>
    <xdr:to>
      <xdr:col>76</xdr:col>
      <xdr:colOff>114300</xdr:colOff>
      <xdr:row>77</xdr:row>
      <xdr:rowOff>47628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44804"/>
          <a:ext cx="889000" cy="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92162</xdr:rowOff>
    </xdr:from>
    <xdr:to>
      <xdr:col>76</xdr:col>
      <xdr:colOff>165100</xdr:colOff>
      <xdr:row>77</xdr:row>
      <xdr:rowOff>22312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2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38838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9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47628</xdr:rowOff>
    </xdr:from>
    <xdr:to>
      <xdr:col>71</xdr:col>
      <xdr:colOff>177800</xdr:colOff>
      <xdr:row>77</xdr:row>
      <xdr:rowOff>64841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249278"/>
          <a:ext cx="889000" cy="1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111051</xdr:rowOff>
    </xdr:from>
    <xdr:to>
      <xdr:col>72</xdr:col>
      <xdr:colOff>38100</xdr:colOff>
      <xdr:row>77</xdr:row>
      <xdr:rowOff>41201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4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57728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1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110106</xdr:rowOff>
    </xdr:from>
    <xdr:to>
      <xdr:col>67</xdr:col>
      <xdr:colOff>101600</xdr:colOff>
      <xdr:row>77</xdr:row>
      <xdr:rowOff>40256</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56783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1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154279</xdr:rowOff>
    </xdr:from>
    <xdr:to>
      <xdr:col>85</xdr:col>
      <xdr:colOff>177800</xdr:colOff>
      <xdr:row>77</xdr:row>
      <xdr:rowOff>84429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18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132706</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6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166289</xdr:rowOff>
    </xdr:from>
    <xdr:to>
      <xdr:col>81</xdr:col>
      <xdr:colOff>101600</xdr:colOff>
      <xdr:row>77</xdr:row>
      <xdr:rowOff>96439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9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87566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28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163804</xdr:rowOff>
    </xdr:from>
    <xdr:to>
      <xdr:col>76</xdr:col>
      <xdr:colOff>165100</xdr:colOff>
      <xdr:row>77</xdr:row>
      <xdr:rowOff>93954</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19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85081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28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168278</xdr:rowOff>
    </xdr:from>
    <xdr:to>
      <xdr:col>72</xdr:col>
      <xdr:colOff>38100</xdr:colOff>
      <xdr:row>77</xdr:row>
      <xdr:rowOff>98428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19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89555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29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14041</xdr:rowOff>
    </xdr:from>
    <xdr:to>
      <xdr:col>67</xdr:col>
      <xdr:colOff>101600</xdr:colOff>
      <xdr:row>77</xdr:row>
      <xdr:rowOff>115641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1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106768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0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41292</xdr:rowOff>
    </xdr:from>
    <xdr:to>
      <xdr:col>85</xdr:col>
      <xdr:colOff>126364</xdr:colOff>
      <xdr:row>98</xdr:row>
      <xdr:rowOff>131959</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71792"/>
          <a:ext cx="1269" cy="146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135786</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3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131959</xdr:rowOff>
    </xdr:from>
    <xdr:to>
      <xdr:col>86</xdr:col>
      <xdr:colOff>25400</xdr:colOff>
      <xdr:row>98</xdr:row>
      <xdr:rowOff>131959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34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159419</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4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41292</xdr:rowOff>
    </xdr:from>
    <xdr:to>
      <xdr:col>86</xdr:col>
      <xdr:colOff>25400</xdr:colOff>
      <xdr:row>90</xdr:row>
      <xdr:rowOff>41292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71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131155</xdr:rowOff>
    </xdr:from>
    <xdr:to>
      <xdr:col>85</xdr:col>
      <xdr:colOff>127000</xdr:colOff>
      <xdr:row>97</xdr:row>
      <xdr:rowOff>167869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761805"/>
          <a:ext cx="838200" cy="3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52150</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5113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29273</xdr:rowOff>
    </xdr:from>
    <xdr:to>
      <xdr:col>85</xdr:col>
      <xdr:colOff>177800</xdr:colOff>
      <xdr:row>97</xdr:row>
      <xdr:rowOff>130873</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65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131155</xdr:rowOff>
    </xdr:from>
    <xdr:to>
      <xdr:col>81</xdr:col>
      <xdr:colOff>50800</xdr:colOff>
      <xdr:row>98</xdr:row>
      <xdr:rowOff>104815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761805"/>
          <a:ext cx="889000" cy="1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76991</xdr:rowOff>
    </xdr:from>
    <xdr:to>
      <xdr:col>81</xdr:col>
      <xdr:colOff>101600</xdr:colOff>
      <xdr:row>98</xdr:row>
      <xdr:rowOff>7141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0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23668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53966</xdr:rowOff>
    </xdr:from>
    <xdr:to>
      <xdr:col>76</xdr:col>
      <xdr:colOff>114300</xdr:colOff>
      <xdr:row>98</xdr:row>
      <xdr:rowOff>104815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3703300" y="16856066"/>
          <a:ext cx="889000" cy="50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47867</xdr:rowOff>
    </xdr:from>
    <xdr:to>
      <xdr:col>76</xdr:col>
      <xdr:colOff>165100</xdr:colOff>
      <xdr:row>97</xdr:row>
      <xdr:rowOff>149467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7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165994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45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53966</xdr:rowOff>
    </xdr:from>
    <xdr:to>
      <xdr:col>71</xdr:col>
      <xdr:colOff>177800</xdr:colOff>
      <xdr:row>98</xdr:row>
      <xdr:rowOff>73013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856066"/>
          <a:ext cx="889000" cy="19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114498</xdr:rowOff>
    </xdr:from>
    <xdr:to>
      <xdr:col>72</xdr:col>
      <xdr:colOff>38100</xdr:colOff>
      <xdr:row>98</xdr:row>
      <xdr:rowOff>44648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45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61175</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149698</xdr:rowOff>
    </xdr:from>
    <xdr:to>
      <xdr:col>67</xdr:col>
      <xdr:colOff>101600</xdr:colOff>
      <xdr:row>98</xdr:row>
      <xdr:rowOff>79848</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8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96375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5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117069</xdr:rowOff>
    </xdr:from>
    <xdr:to>
      <xdr:col>85</xdr:col>
      <xdr:colOff>177800</xdr:colOff>
      <xdr:row>98</xdr:row>
      <xdr:rowOff>47219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74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95496</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2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80355</xdr:rowOff>
    </xdr:from>
    <xdr:to>
      <xdr:col>81</xdr:col>
      <xdr:colOff>101600</xdr:colOff>
      <xdr:row>98</xdr:row>
      <xdr:rowOff>10505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1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1632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80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54015</xdr:rowOff>
    </xdr:from>
    <xdr:to>
      <xdr:col>76</xdr:col>
      <xdr:colOff>165100</xdr:colOff>
      <xdr:row>98</xdr:row>
      <xdr:rowOff>155615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85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146742</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57428" y="16948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3166</xdr:rowOff>
    </xdr:from>
    <xdr:to>
      <xdr:col>72</xdr:col>
      <xdr:colOff>38100</xdr:colOff>
      <xdr:row>98</xdr:row>
      <xdr:rowOff>104766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80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95893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89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22213</xdr:rowOff>
    </xdr:from>
    <xdr:to>
      <xdr:col>67</xdr:col>
      <xdr:colOff>101600</xdr:colOff>
      <xdr:row>98</xdr:row>
      <xdr:rowOff>123813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2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114940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91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32555</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347505"/>
          <a:ext cx="1269" cy="130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150682</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2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32555</xdr:rowOff>
    </xdr:from>
    <xdr:to>
      <xdr:col>116</xdr:col>
      <xdr:colOff>152400</xdr:colOff>
      <xdr:row>31</xdr:row>
      <xdr:rowOff>32555</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347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104244</xdr:rowOff>
    </xdr:from>
    <xdr:to>
      <xdr:col>116</xdr:col>
      <xdr:colOff>63500</xdr:colOff>
      <xdr:row>37</xdr:row>
      <xdr:rowOff>106873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1323300" y="6447894"/>
          <a:ext cx="8382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158310</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501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8433</xdr:rowOff>
    </xdr:from>
    <xdr:to>
      <xdr:col>116</xdr:col>
      <xdr:colOff>114300</xdr:colOff>
      <xdr:row>38</xdr:row>
      <xdr:rowOff>110033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106873</xdr:rowOff>
    </xdr:from>
    <xdr:to>
      <xdr:col>111</xdr:col>
      <xdr:colOff>177800</xdr:colOff>
      <xdr:row>37</xdr:row>
      <xdr:rowOff>146444</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0434300" y="6450523"/>
          <a:ext cx="889000" cy="3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33944</xdr:rowOff>
    </xdr:from>
    <xdr:to>
      <xdr:col>112</xdr:col>
      <xdr:colOff>38100</xdr:colOff>
      <xdr:row>38</xdr:row>
      <xdr:rowOff>135544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4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126671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641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146444</xdr:rowOff>
    </xdr:from>
    <xdr:to>
      <xdr:col>107</xdr:col>
      <xdr:colOff>50800</xdr:colOff>
      <xdr:row>38</xdr:row>
      <xdr:rowOff>34384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9545300" y="6490094"/>
          <a:ext cx="889000" cy="5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45512</xdr:rowOff>
    </xdr:from>
    <xdr:to>
      <xdr:col>107</xdr:col>
      <xdr:colOff>101600</xdr:colOff>
      <xdr:row>38</xdr:row>
      <xdr:rowOff>147112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138239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653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34384</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8656300" y="6549484"/>
          <a:ext cx="889000" cy="10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48598</xdr:rowOff>
    </xdr:from>
    <xdr:to>
      <xdr:col>102</xdr:col>
      <xdr:colOff>165100</xdr:colOff>
      <xdr:row>38</xdr:row>
      <xdr:rowOff>150198</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6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141325</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65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64829</xdr:rowOff>
    </xdr:from>
    <xdr:to>
      <xdr:col>98</xdr:col>
      <xdr:colOff>38100</xdr:colOff>
      <xdr:row>38</xdr:row>
      <xdr:rowOff>166429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11506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35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53444</xdr:rowOff>
    </xdr:from>
    <xdr:to>
      <xdr:col>116</xdr:col>
      <xdr:colOff>114300</xdr:colOff>
      <xdr:row>37</xdr:row>
      <xdr:rowOff>155044</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39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76321</xdr:rowOff>
    </xdr:from>
    <xdr:ext cx="469744"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248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56073</xdr:rowOff>
    </xdr:from>
    <xdr:to>
      <xdr:col>112</xdr:col>
      <xdr:colOff>38100</xdr:colOff>
      <xdr:row>37</xdr:row>
      <xdr:rowOff>157673</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39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2750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088428" y="6174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95644</xdr:rowOff>
    </xdr:from>
    <xdr:to>
      <xdr:col>107</xdr:col>
      <xdr:colOff>101600</xdr:colOff>
      <xdr:row>38</xdr:row>
      <xdr:rowOff>25794</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43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42321</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214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155034</xdr:rowOff>
    </xdr:from>
    <xdr:to>
      <xdr:col>102</xdr:col>
      <xdr:colOff>165100</xdr:colOff>
      <xdr:row>38</xdr:row>
      <xdr:rowOff>85184</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49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101711</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7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16542</xdr:rowOff>
    </xdr:from>
    <xdr:to>
      <xdr:col>116</xdr:col>
      <xdr:colOff>62864</xdr:colOff>
      <xdr:row>58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760492"/>
          <a:ext cx="1269" cy="120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134669</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53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16542</xdr:rowOff>
    </xdr:from>
    <xdr:to>
      <xdr:col>116</xdr:col>
      <xdr:colOff>152400</xdr:colOff>
      <xdr:row>51</xdr:row>
      <xdr:rowOff>16542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76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70858</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672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47981</xdr:rowOff>
    </xdr:from>
    <xdr:to>
      <xdr:col>116</xdr:col>
      <xdr:colOff>114300</xdr:colOff>
      <xdr:row>57</xdr:row>
      <xdr:rowOff>149581</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48209</xdr:rowOff>
    </xdr:from>
    <xdr:to>
      <xdr:col>112</xdr:col>
      <xdr:colOff>38100</xdr:colOff>
      <xdr:row>57</xdr:row>
      <xdr:rowOff>149809</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166336</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74726</xdr:rowOff>
    </xdr:from>
    <xdr:to>
      <xdr:col>107</xdr:col>
      <xdr:colOff>101600</xdr:colOff>
      <xdr:row>57</xdr:row>
      <xdr:rowOff>4876</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21403</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112846</xdr:rowOff>
    </xdr:from>
    <xdr:to>
      <xdr:col>102</xdr:col>
      <xdr:colOff>165100</xdr:colOff>
      <xdr:row>57</xdr:row>
      <xdr:rowOff>42996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59523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47181</xdr:rowOff>
    </xdr:from>
    <xdr:to>
      <xdr:col>98</xdr:col>
      <xdr:colOff>38100</xdr:colOff>
      <xdr:row>57</xdr:row>
      <xdr:rowOff>148781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8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165308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59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60977</xdr:rowOff>
    </xdr:from>
    <xdr:ext cx="249299"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83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28254</xdr:rowOff>
    </xdr:from>
    <xdr:to>
      <xdr:col>116</xdr:col>
      <xdr:colOff>62864</xdr:colOff>
      <xdr:row>78</xdr:row>
      <xdr:rowOff>80969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201204"/>
          <a:ext cx="1269" cy="125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84796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5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80969</xdr:rowOff>
    </xdr:from>
    <xdr:to>
      <xdr:col>116</xdr:col>
      <xdr:colOff>152400</xdr:colOff>
      <xdr:row>78</xdr:row>
      <xdr:rowOff>80969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54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146381</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97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28254</xdr:rowOff>
    </xdr:from>
    <xdr:to>
      <xdr:col>116</xdr:col>
      <xdr:colOff>152400</xdr:colOff>
      <xdr:row>71</xdr:row>
      <xdr:rowOff>28254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20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112881</xdr:rowOff>
    </xdr:from>
    <xdr:to>
      <xdr:col>116</xdr:col>
      <xdr:colOff>63500</xdr:colOff>
      <xdr:row>77</xdr:row>
      <xdr:rowOff>121145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314531"/>
          <a:ext cx="838200" cy="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56560</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086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33683</xdr:rowOff>
    </xdr:from>
    <xdr:to>
      <xdr:col>116</xdr:col>
      <xdr:colOff>114300</xdr:colOff>
      <xdr:row>77</xdr:row>
      <xdr:rowOff>135283</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23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121145</xdr:rowOff>
    </xdr:from>
    <xdr:to>
      <xdr:col>111</xdr:col>
      <xdr:colOff>177800</xdr:colOff>
      <xdr:row>77</xdr:row>
      <xdr:rowOff>136017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322795"/>
          <a:ext cx="889000" cy="14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39816</xdr:rowOff>
    </xdr:from>
    <xdr:to>
      <xdr:col>112</xdr:col>
      <xdr:colOff>38100</xdr:colOff>
      <xdr:row>77</xdr:row>
      <xdr:rowOff>141416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241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157943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136017</xdr:rowOff>
    </xdr:from>
    <xdr:to>
      <xdr:col>107</xdr:col>
      <xdr:colOff>50800</xdr:colOff>
      <xdr:row>77</xdr:row>
      <xdr:rowOff>146388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337667"/>
          <a:ext cx="889000" cy="1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42396</xdr:rowOff>
    </xdr:from>
    <xdr:to>
      <xdr:col>107</xdr:col>
      <xdr:colOff>101600</xdr:colOff>
      <xdr:row>77</xdr:row>
      <xdr:rowOff>143996</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24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160523</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01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144709</xdr:rowOff>
    </xdr:from>
    <xdr:to>
      <xdr:col>102</xdr:col>
      <xdr:colOff>114300</xdr:colOff>
      <xdr:row>77</xdr:row>
      <xdr:rowOff>146388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174909"/>
          <a:ext cx="889000" cy="17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41097</xdr:rowOff>
    </xdr:from>
    <xdr:to>
      <xdr:col>102</xdr:col>
      <xdr:colOff>165100</xdr:colOff>
      <xdr:row>77</xdr:row>
      <xdr:rowOff>142697</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24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159224</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0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163685</xdr:rowOff>
    </xdr:from>
    <xdr:to>
      <xdr:col>98</xdr:col>
      <xdr:colOff>38100</xdr:colOff>
      <xdr:row>77</xdr:row>
      <xdr:rowOff>93835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9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84962</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8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62081</xdr:rowOff>
    </xdr:from>
    <xdr:to>
      <xdr:col>116</xdr:col>
      <xdr:colOff>114300</xdr:colOff>
      <xdr:row>77</xdr:row>
      <xdr:rowOff>163681</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6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40508</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4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70345</xdr:rowOff>
    </xdr:from>
    <xdr:to>
      <xdr:col>112</xdr:col>
      <xdr:colOff>38100</xdr:colOff>
      <xdr:row>78</xdr:row>
      <xdr:rowOff>495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7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163072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6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85217</xdr:rowOff>
    </xdr:from>
    <xdr:to>
      <xdr:col>107</xdr:col>
      <xdr:colOff>101600</xdr:colOff>
      <xdr:row>78</xdr:row>
      <xdr:rowOff>15367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28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6494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37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95588</xdr:rowOff>
    </xdr:from>
    <xdr:to>
      <xdr:col>102</xdr:col>
      <xdr:colOff>165100</xdr:colOff>
      <xdr:row>78</xdr:row>
      <xdr:rowOff>25738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29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16865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38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93909</xdr:rowOff>
    </xdr:from>
    <xdr:to>
      <xdr:col>98</xdr:col>
      <xdr:colOff>38100</xdr:colOff>
      <xdr:row>77</xdr:row>
      <xdr:rowOff>24059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12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40587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9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歳出決算総額は、住民一人当たり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520,851</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円となっている。主な構成項目である人件費は住民一人当たり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90,504</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円となっており、前年度に比べ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3,726</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と</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なっている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。また、定員管理などにより抑制に努めているため、類似団体平均並みで推移している。物件費は、住民一人当たり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77,477</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円となっており、前年度に比べ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2,631</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となった。この主な要因</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は</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シビックセンターやクリーンセンターをはじめとした各公共施設等の電気使用料</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や東忠岡地区認定こども園整備事業の終了に伴い当該施設用の備品購入費</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となったことによるものである。補助費等は、令和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年度に実施した特別定額給付金給付事業等の反動減により大幅な減となったが、</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以降は横ばいで推移している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普通建設事業費は、住民一人当たり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73,681</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円となっており、前年度に比べ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26,895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円の大幅な増となっている。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この主な要因は</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シビックセンター等</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事業や町民運動場改修工事など、大規模な事業を実施したことによるものである。一方で、普通建設事業費</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うち新規整備</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の住民一人当たりのコストは前年度に比べ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22,330</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円の大幅な減となっているが、この主な要因は昨年に続き実施していた東忠岡地区認定こども園整備事業が終了したことによるものである。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積立金は、前年度決算剰余金の処分に伴う基金積立金</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やふるさと忠岡応援寄附金に係る基金積立金の減</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などにより、一人当たり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31,339</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8,030</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減</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となっている。</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大阪府忠岡町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16,573
15,999
3.97
8,739,824
8,632,058
107,420
4,629,800
7,297,970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18.0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82321</xdr:rowOff>
    </xdr:from>
    <xdr:to>
      <xdr:col>24</xdr:col>
      <xdr:colOff>62865</xdr:colOff>
      <xdr:row>39</xdr:row>
      <xdr:rowOff>47574</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97271"/>
          <a:ext cx="1270" cy="1336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51401</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3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47574</xdr:rowOff>
    </xdr:from>
    <xdr:to>
      <xdr:col>24</xdr:col>
      <xdr:colOff>152400</xdr:colOff>
      <xdr:row>39</xdr:row>
      <xdr:rowOff>47574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28998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82321</xdr:rowOff>
    </xdr:from>
    <xdr:to>
      <xdr:col>24</xdr:col>
      <xdr:colOff>152400</xdr:colOff>
      <xdr:row>31</xdr:row>
      <xdr:rowOff>82321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15342</xdr:rowOff>
    </xdr:from>
    <xdr:to>
      <xdr:col>24</xdr:col>
      <xdr:colOff>63500</xdr:colOff>
      <xdr:row>35</xdr:row>
      <xdr:rowOff>160960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44642"/>
          <a:ext cx="838200" cy="31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4005</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76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25578</xdr:rowOff>
    </xdr:from>
    <xdr:to>
      <xdr:col>24</xdr:col>
      <xdr:colOff>114300</xdr:colOff>
      <xdr:row>36</xdr:row>
      <xdr:rowOff>127178</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9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160960</xdr:rowOff>
    </xdr:from>
    <xdr:to>
      <xdr:col>19</xdr:col>
      <xdr:colOff>177800</xdr:colOff>
      <xdr:row>36</xdr:row>
      <xdr:rowOff>70434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61710"/>
          <a:ext cx="8890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66268</xdr:rowOff>
    </xdr:from>
    <xdr:to>
      <xdr:col>20</xdr:col>
      <xdr:colOff>38100</xdr:colOff>
      <xdr:row>36</xdr:row>
      <xdr:rowOff>167868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23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158995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3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59233</xdr:rowOff>
    </xdr:from>
    <xdr:to>
      <xdr:col>15</xdr:col>
      <xdr:colOff>50800</xdr:colOff>
      <xdr:row>36</xdr:row>
      <xdr:rowOff>70434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231433"/>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81813</xdr:rowOff>
    </xdr:from>
    <xdr:to>
      <xdr:col>15</xdr:col>
      <xdr:colOff>101600</xdr:colOff>
      <xdr:row>37</xdr:row>
      <xdr:rowOff>11963</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3090</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34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59233</xdr:rowOff>
    </xdr:from>
    <xdr:to>
      <xdr:col>10</xdr:col>
      <xdr:colOff>114300</xdr:colOff>
      <xdr:row>36</xdr:row>
      <xdr:rowOff>131699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231433"/>
          <a:ext cx="889000" cy="7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50724</xdr:rowOff>
    </xdr:from>
    <xdr:to>
      <xdr:col>10</xdr:col>
      <xdr:colOff>165100</xdr:colOff>
      <xdr:row>36</xdr:row>
      <xdr:rowOff>152324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222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143451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315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16891</xdr:rowOff>
    </xdr:from>
    <xdr:to>
      <xdr:col>6</xdr:col>
      <xdr:colOff>38100</xdr:colOff>
      <xdr:row>36</xdr:row>
      <xdr:rowOff>118491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8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135018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64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135992</xdr:rowOff>
    </xdr:from>
    <xdr:to>
      <xdr:col>24</xdr:col>
      <xdr:colOff>114300</xdr:colOff>
      <xdr:row>34</xdr:row>
      <xdr:rowOff>66142</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9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158869</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4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110160</xdr:rowOff>
    </xdr:from>
    <xdr:to>
      <xdr:col>20</xdr:col>
      <xdr:colOff>38100</xdr:colOff>
      <xdr:row>36</xdr:row>
      <xdr:rowOff>40310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56837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88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19634</xdr:rowOff>
    </xdr:from>
    <xdr:to>
      <xdr:col>15</xdr:col>
      <xdr:colOff>101600</xdr:colOff>
      <xdr:row>36</xdr:row>
      <xdr:rowOff>121234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9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137761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6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8433</xdr:rowOff>
    </xdr:from>
    <xdr:to>
      <xdr:col>10</xdr:col>
      <xdr:colOff>165100</xdr:colOff>
      <xdr:row>36</xdr:row>
      <xdr:rowOff>110033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8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126560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5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80899</xdr:rowOff>
    </xdr:from>
    <xdr:to>
      <xdr:col>6</xdr:col>
      <xdr:colOff>38100</xdr:colOff>
      <xdr:row>37</xdr:row>
      <xdr:rowOff>11049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2176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345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29718</xdr:rowOff>
    </xdr:from>
    <xdr:to>
      <xdr:col>24</xdr:col>
      <xdr:colOff>62865</xdr:colOff>
      <xdr:row>58</xdr:row>
      <xdr:rowOff>103859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73668"/>
          <a:ext cx="1270" cy="127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107686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103859</xdr:rowOff>
    </xdr:from>
    <xdr:to>
      <xdr:col>24</xdr:col>
      <xdr:colOff>152400</xdr:colOff>
      <xdr:row>58</xdr:row>
      <xdr:rowOff>103859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4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147845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4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441,178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29718</xdr:rowOff>
    </xdr:from>
    <xdr:to>
      <xdr:col>24</xdr:col>
      <xdr:colOff>152400</xdr:colOff>
      <xdr:row>51</xdr:row>
      <xdr:rowOff>29718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73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109626</xdr:rowOff>
    </xdr:from>
    <xdr:to>
      <xdr:col>24</xdr:col>
      <xdr:colOff>63500</xdr:colOff>
      <xdr:row>57</xdr:row>
      <xdr:rowOff>161727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82276"/>
          <a:ext cx="838200" cy="5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165217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949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142340</xdr:rowOff>
    </xdr:from>
    <xdr:to>
      <xdr:col>24</xdr:col>
      <xdr:colOff>114300</xdr:colOff>
      <xdr:row>57</xdr:row>
      <xdr:rowOff>72490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161727</xdr:rowOff>
    </xdr:from>
    <xdr:to>
      <xdr:col>19</xdr:col>
      <xdr:colOff>177800</xdr:colOff>
      <xdr:row>58</xdr:row>
      <xdr:rowOff>83170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34377"/>
          <a:ext cx="889000" cy="9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895</xdr:rowOff>
    </xdr:from>
    <xdr:to>
      <xdr:col>20</xdr:col>
      <xdr:colOff>38100</xdr:colOff>
      <xdr:row>57</xdr:row>
      <xdr:rowOff>102495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7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119022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48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58318</xdr:rowOff>
    </xdr:from>
    <xdr:to>
      <xdr:col>15</xdr:col>
      <xdr:colOff>50800</xdr:colOff>
      <xdr:row>58</xdr:row>
      <xdr:rowOff>83170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659518"/>
          <a:ext cx="889000" cy="36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164109</xdr:rowOff>
    </xdr:from>
    <xdr:to>
      <xdr:col>15</xdr:col>
      <xdr:colOff>101600</xdr:colOff>
      <xdr:row>57</xdr:row>
      <xdr:rowOff>94259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6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110786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4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58318</xdr:rowOff>
    </xdr:from>
    <xdr:to>
      <xdr:col>10</xdr:col>
      <xdr:colOff>114300</xdr:colOff>
      <xdr:row>58</xdr:row>
      <xdr:rowOff>68406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59518"/>
          <a:ext cx="889000" cy="35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24595</xdr:rowOff>
    </xdr:from>
    <xdr:to>
      <xdr:col>10</xdr:col>
      <xdr:colOff>165100</xdr:colOff>
      <xdr:row>55</xdr:row>
      <xdr:rowOff>126195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4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142722</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22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77444</xdr:rowOff>
    </xdr:from>
    <xdr:to>
      <xdr:col>6</xdr:col>
      <xdr:colOff>38100</xdr:colOff>
      <xdr:row>58</xdr:row>
      <xdr:rowOff>7594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5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24121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6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58826</xdr:rowOff>
    </xdr:from>
    <xdr:to>
      <xdr:col>24</xdr:col>
      <xdr:colOff>114300</xdr:colOff>
      <xdr:row>57</xdr:row>
      <xdr:rowOff>160426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3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37253</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110927</xdr:rowOff>
    </xdr:from>
    <xdr:to>
      <xdr:col>20</xdr:col>
      <xdr:colOff>38100</xdr:colOff>
      <xdr:row>58</xdr:row>
      <xdr:rowOff>41077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8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32204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7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32370</xdr:rowOff>
    </xdr:from>
    <xdr:to>
      <xdr:col>15</xdr:col>
      <xdr:colOff>101600</xdr:colOff>
      <xdr:row>58</xdr:row>
      <xdr:rowOff>133970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7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125097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69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7518</xdr:rowOff>
    </xdr:from>
    <xdr:to>
      <xdr:col>10</xdr:col>
      <xdr:colOff>165100</xdr:colOff>
      <xdr:row>56</xdr:row>
      <xdr:rowOff>109118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0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100245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70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17606</xdr:rowOff>
    </xdr:from>
    <xdr:to>
      <xdr:col>6</xdr:col>
      <xdr:colOff>38100</xdr:colOff>
      <xdr:row>58</xdr:row>
      <xdr:rowOff>119206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6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110333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5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19217</xdr:rowOff>
    </xdr:from>
    <xdr:to>
      <xdr:col>24</xdr:col>
      <xdr:colOff>62865</xdr:colOff>
      <xdr:row>79</xdr:row>
      <xdr:rowOff>20655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20717"/>
          <a:ext cx="1270" cy="1544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24482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6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20655</xdr:rowOff>
    </xdr:from>
    <xdr:to>
      <xdr:col>24</xdr:col>
      <xdr:colOff>152400</xdr:colOff>
      <xdr:row>79</xdr:row>
      <xdr:rowOff>20655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65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137344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9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19217</xdr:rowOff>
    </xdr:from>
    <xdr:to>
      <xdr:col>24</xdr:col>
      <xdr:colOff>152400</xdr:colOff>
      <xdr:row>70</xdr:row>
      <xdr:rowOff>19217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20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31355</xdr:rowOff>
    </xdr:from>
    <xdr:to>
      <xdr:col>24</xdr:col>
      <xdr:colOff>63500</xdr:colOff>
      <xdr:row>75</xdr:row>
      <xdr:rowOff>39900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890105"/>
          <a:ext cx="838200" cy="8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20061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788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41634</xdr:rowOff>
    </xdr:from>
    <xdr:to>
      <xdr:col>24</xdr:col>
      <xdr:colOff>114300</xdr:colOff>
      <xdr:row>75</xdr:row>
      <xdr:rowOff>143234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31355</xdr:rowOff>
    </xdr:from>
    <xdr:to>
      <xdr:col>19</xdr:col>
      <xdr:colOff>177800</xdr:colOff>
      <xdr:row>76</xdr:row>
      <xdr:rowOff>50296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890105"/>
          <a:ext cx="889000" cy="19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18111</xdr:rowOff>
    </xdr:from>
    <xdr:to>
      <xdr:col>20</xdr:col>
      <xdr:colOff>38100</xdr:colOff>
      <xdr:row>76</xdr:row>
      <xdr:rowOff>119711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110838</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41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50296</xdr:rowOff>
    </xdr:from>
    <xdr:to>
      <xdr:col>15</xdr:col>
      <xdr:colOff>50800</xdr:colOff>
      <xdr:row>77</xdr:row>
      <xdr:rowOff>96048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80496"/>
          <a:ext cx="889000" cy="2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109409</xdr:rowOff>
    </xdr:from>
    <xdr:to>
      <xdr:col>15</xdr:col>
      <xdr:colOff>101600</xdr:colOff>
      <xdr:row>76</xdr:row>
      <xdr:rowOff>39559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56086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43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96048</xdr:rowOff>
    </xdr:from>
    <xdr:to>
      <xdr:col>10</xdr:col>
      <xdr:colOff>114300</xdr:colOff>
      <xdr:row>78</xdr:row>
      <xdr:rowOff>17388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97698"/>
          <a:ext cx="889000" cy="9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24523</xdr:rowOff>
    </xdr:from>
    <xdr:to>
      <xdr:col>10</xdr:col>
      <xdr:colOff>165100</xdr:colOff>
      <xdr:row>77</xdr:row>
      <xdr:rowOff>126123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26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142650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0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71079</xdr:rowOff>
    </xdr:from>
    <xdr:to>
      <xdr:col>6</xdr:col>
      <xdr:colOff>38100</xdr:colOff>
      <xdr:row>78</xdr:row>
      <xdr:rowOff>1229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7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17756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47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160550</xdr:rowOff>
    </xdr:from>
    <xdr:to>
      <xdr:col>24</xdr:col>
      <xdr:colOff>114300</xdr:colOff>
      <xdr:row>75</xdr:row>
      <xdr:rowOff>90700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4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11977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99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152005</xdr:rowOff>
    </xdr:from>
    <xdr:to>
      <xdr:col>20</xdr:col>
      <xdr:colOff>38100</xdr:colOff>
      <xdr:row>75</xdr:row>
      <xdr:rowOff>82155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3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98682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170946</xdr:rowOff>
    </xdr:from>
    <xdr:to>
      <xdr:col>15</xdr:col>
      <xdr:colOff>101600</xdr:colOff>
      <xdr:row>76</xdr:row>
      <xdr:rowOff>101096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2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92223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22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45248</xdr:rowOff>
    </xdr:from>
    <xdr:to>
      <xdr:col>10</xdr:col>
      <xdr:colOff>165100</xdr:colOff>
      <xdr:row>77</xdr:row>
      <xdr:rowOff>146848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4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137975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39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138038</xdr:rowOff>
    </xdr:from>
    <xdr:to>
      <xdr:col>6</xdr:col>
      <xdr:colOff>38100</xdr:colOff>
      <xdr:row>78</xdr:row>
      <xdr:rowOff>68188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59315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2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146875</xdr:rowOff>
    </xdr:from>
    <xdr:to>
      <xdr:col>24</xdr:col>
      <xdr:colOff>62865</xdr:colOff>
      <xdr:row>99</xdr:row>
      <xdr:rowOff>89599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77375"/>
          <a:ext cx="1270" cy="1485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93426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6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89599</xdr:rowOff>
    </xdr:from>
    <xdr:to>
      <xdr:col>24</xdr:col>
      <xdr:colOff>152400</xdr:colOff>
      <xdr:row>99</xdr:row>
      <xdr:rowOff>89599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6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93552</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52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143,435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146875</xdr:rowOff>
    </xdr:from>
    <xdr:to>
      <xdr:col>24</xdr:col>
      <xdr:colOff>152400</xdr:colOff>
      <xdr:row>90</xdr:row>
      <xdr:rowOff>146875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7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11646</xdr:rowOff>
    </xdr:from>
    <xdr:to>
      <xdr:col>24</xdr:col>
      <xdr:colOff>63500</xdr:colOff>
      <xdr:row>98</xdr:row>
      <xdr:rowOff>62382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813746"/>
          <a:ext cx="838200" cy="5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8831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68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157404</xdr:rowOff>
    </xdr:from>
    <xdr:to>
      <xdr:col>24</xdr:col>
      <xdr:colOff>114300</xdr:colOff>
      <xdr:row>97</xdr:row>
      <xdr:rowOff>87554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1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8255</xdr:rowOff>
    </xdr:from>
    <xdr:to>
      <xdr:col>19</xdr:col>
      <xdr:colOff>177800</xdr:colOff>
      <xdr:row>98</xdr:row>
      <xdr:rowOff>11646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638905"/>
          <a:ext cx="889000" cy="17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140703</xdr:rowOff>
    </xdr:from>
    <xdr:to>
      <xdr:col>20</xdr:col>
      <xdr:colOff>38100</xdr:colOff>
      <xdr:row>97</xdr:row>
      <xdr:rowOff>70853</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87380</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7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139167</xdr:rowOff>
    </xdr:from>
    <xdr:to>
      <xdr:col>15</xdr:col>
      <xdr:colOff>50800</xdr:colOff>
      <xdr:row>97</xdr:row>
      <xdr:rowOff>8255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598367"/>
          <a:ext cx="889000" cy="4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131724</xdr:rowOff>
    </xdr:from>
    <xdr:to>
      <xdr:col>15</xdr:col>
      <xdr:colOff>101600</xdr:colOff>
      <xdr:row>97</xdr:row>
      <xdr:rowOff>61874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53001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68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139167</xdr:rowOff>
    </xdr:from>
    <xdr:to>
      <xdr:col>10</xdr:col>
      <xdr:colOff>114300</xdr:colOff>
      <xdr:row>98</xdr:row>
      <xdr:rowOff>40970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598367"/>
          <a:ext cx="889000" cy="24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63373</xdr:rowOff>
    </xdr:from>
    <xdr:to>
      <xdr:col>10</xdr:col>
      <xdr:colOff>165100</xdr:colOff>
      <xdr:row>97</xdr:row>
      <xdr:rowOff>164973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9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156100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8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104863</xdr:rowOff>
    </xdr:from>
    <xdr:to>
      <xdr:col>6</xdr:col>
      <xdr:colOff>38100</xdr:colOff>
      <xdr:row>98</xdr:row>
      <xdr:rowOff>35013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51540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11582</xdr:rowOff>
    </xdr:from>
    <xdr:to>
      <xdr:col>24</xdr:col>
      <xdr:colOff>114300</xdr:colOff>
      <xdr:row>98</xdr:row>
      <xdr:rowOff>113182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1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161459</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132296</xdr:rowOff>
    </xdr:from>
    <xdr:to>
      <xdr:col>20</xdr:col>
      <xdr:colOff>38100</xdr:colOff>
      <xdr:row>98</xdr:row>
      <xdr:rowOff>62446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53573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855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128905</xdr:rowOff>
    </xdr:from>
    <xdr:to>
      <xdr:col>15</xdr:col>
      <xdr:colOff>101600</xdr:colOff>
      <xdr:row>97</xdr:row>
      <xdr:rowOff>59055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75582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36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88367</xdr:rowOff>
    </xdr:from>
    <xdr:to>
      <xdr:col>10</xdr:col>
      <xdr:colOff>165100</xdr:colOff>
      <xdr:row>97</xdr:row>
      <xdr:rowOff>18517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4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35044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3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161620</xdr:rowOff>
    </xdr:from>
    <xdr:to>
      <xdr:col>6</xdr:col>
      <xdr:colOff>38100</xdr:colOff>
      <xdr:row>98</xdr:row>
      <xdr:rowOff>91770</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9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82897</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142672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7622"/>
          <a:ext cx="1270" cy="1197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89349</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2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142672</xdr:rowOff>
    </xdr:from>
    <xdr:to>
      <xdr:col>55</xdr:col>
      <xdr:colOff>88900</xdr:colOff>
      <xdr:row>31</xdr:row>
      <xdr:rowOff>142672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32258</xdr:rowOff>
    </xdr:from>
    <xdr:to>
      <xdr:col>55</xdr:col>
      <xdr:colOff>0</xdr:colOff>
      <xdr:row>38</xdr:row>
      <xdr:rowOff>44374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547358"/>
          <a:ext cx="8382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160012</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137135</xdr:rowOff>
    </xdr:from>
    <xdr:to>
      <xdr:col>55</xdr:col>
      <xdr:colOff>50800</xdr:colOff>
      <xdr:row>38</xdr:row>
      <xdr:rowOff>67284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8078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8255</xdr:rowOff>
    </xdr:from>
    <xdr:to>
      <xdr:col>50</xdr:col>
      <xdr:colOff>114300</xdr:colOff>
      <xdr:row>38</xdr:row>
      <xdr:rowOff>44374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523355"/>
          <a:ext cx="889000" cy="3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137592</xdr:rowOff>
    </xdr:from>
    <xdr:to>
      <xdr:col>50</xdr:col>
      <xdr:colOff>165100</xdr:colOff>
      <xdr:row>38</xdr:row>
      <xdr:rowOff>67742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8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84269</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56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134442</xdr:rowOff>
    </xdr:from>
    <xdr:to>
      <xdr:col>45</xdr:col>
      <xdr:colOff>177800</xdr:colOff>
      <xdr:row>38</xdr:row>
      <xdr:rowOff>8255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478092"/>
          <a:ext cx="889000" cy="4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130734</xdr:rowOff>
    </xdr:from>
    <xdr:to>
      <xdr:col>46</xdr:col>
      <xdr:colOff>38100</xdr:colOff>
      <xdr:row>38</xdr:row>
      <xdr:rowOff>60884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7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52011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67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134442</xdr:rowOff>
    </xdr:from>
    <xdr:to>
      <xdr:col>41</xdr:col>
      <xdr:colOff>50800</xdr:colOff>
      <xdr:row>37</xdr:row>
      <xdr:rowOff>151359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478092"/>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118618</xdr:rowOff>
    </xdr:from>
    <xdr:to>
      <xdr:col>41</xdr:col>
      <xdr:colOff>101600</xdr:colOff>
      <xdr:row>38</xdr:row>
      <xdr:rowOff>48768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39895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148565</xdr:rowOff>
    </xdr:from>
    <xdr:to>
      <xdr:col>36</xdr:col>
      <xdr:colOff>165100</xdr:colOff>
      <xdr:row>38</xdr:row>
      <xdr:rowOff>78715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9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69842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84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152908</xdr:rowOff>
    </xdr:from>
    <xdr:to>
      <xdr:col>55</xdr:col>
      <xdr:colOff>50800</xdr:colOff>
      <xdr:row>38</xdr:row>
      <xdr:rowOff>83058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49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115562</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59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165024</xdr:rowOff>
    </xdr:from>
    <xdr:to>
      <xdr:col>50</xdr:col>
      <xdr:colOff>165100</xdr:colOff>
      <xdr:row>38</xdr:row>
      <xdr:rowOff>95174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50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86301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601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128905</xdr:rowOff>
    </xdr:from>
    <xdr:to>
      <xdr:col>46</xdr:col>
      <xdr:colOff>38100</xdr:colOff>
      <xdr:row>38</xdr:row>
      <xdr:rowOff>59055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7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75582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247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83642</xdr:rowOff>
    </xdr:from>
    <xdr:to>
      <xdr:col>41</xdr:col>
      <xdr:colOff>101600</xdr:colOff>
      <xdr:row>38</xdr:row>
      <xdr:rowOff>13792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4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30319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202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100559</xdr:rowOff>
    </xdr:from>
    <xdr:to>
      <xdr:col>36</xdr:col>
      <xdr:colOff>165100</xdr:colOff>
      <xdr:row>38</xdr:row>
      <xdr:rowOff>30708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4442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47236</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219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145288</xdr:rowOff>
    </xdr:from>
    <xdr:to>
      <xdr:col>54</xdr:col>
      <xdr:colOff>189865</xdr:colOff>
      <xdr:row>59</xdr:row>
      <xdr:rowOff>30493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46338"/>
          <a:ext cx="1270" cy="159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34320</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30493</xdr:rowOff>
    </xdr:from>
    <xdr:to>
      <xdr:col>55</xdr:col>
      <xdr:colOff>88900</xdr:colOff>
      <xdr:row>59</xdr:row>
      <xdr:rowOff>30493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91965</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2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127,060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145288</xdr:rowOff>
    </xdr:from>
    <xdr:to>
      <xdr:col>55</xdr:col>
      <xdr:colOff>88900</xdr:colOff>
      <xdr:row>49</xdr:row>
      <xdr:rowOff>145288</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46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30493</xdr:rowOff>
    </xdr:from>
    <xdr:to>
      <xdr:col>55</xdr:col>
      <xdr:colOff>0</xdr:colOff>
      <xdr:row>59</xdr:row>
      <xdr:rowOff>31801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46043"/>
          <a:ext cx="838200" cy="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23753</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24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876</xdr:rowOff>
    </xdr:from>
    <xdr:to>
      <xdr:col>55</xdr:col>
      <xdr:colOff>50800</xdr:colOff>
      <xdr:row>57</xdr:row>
      <xdr:rowOff>102476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77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31801</xdr:rowOff>
    </xdr:from>
    <xdr:to>
      <xdr:col>50</xdr:col>
      <xdr:colOff>114300</xdr:colOff>
      <xdr:row>59</xdr:row>
      <xdr:rowOff>31826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47351"/>
          <a:ext cx="8890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35192</xdr:rowOff>
    </xdr:from>
    <xdr:to>
      <xdr:col>50</xdr:col>
      <xdr:colOff>165100</xdr:colOff>
      <xdr:row>57</xdr:row>
      <xdr:rowOff>136792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153319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31572</xdr:rowOff>
    </xdr:from>
    <xdr:to>
      <xdr:col>45</xdr:col>
      <xdr:colOff>177800</xdr:colOff>
      <xdr:row>59</xdr:row>
      <xdr:rowOff>31826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47122"/>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68135</xdr:rowOff>
    </xdr:from>
    <xdr:to>
      <xdr:col>46</xdr:col>
      <xdr:colOff>38100</xdr:colOff>
      <xdr:row>57</xdr:row>
      <xdr:rowOff>169735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4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1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29451</xdr:rowOff>
    </xdr:from>
    <xdr:to>
      <xdr:col>41</xdr:col>
      <xdr:colOff>50800</xdr:colOff>
      <xdr:row>59</xdr:row>
      <xdr:rowOff>31572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45001"/>
          <a:ext cx="889000" cy="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72860</xdr:rowOff>
    </xdr:from>
    <xdr:to>
      <xdr:col>41</xdr:col>
      <xdr:colOff>101600</xdr:colOff>
      <xdr:row>58</xdr:row>
      <xdr:rowOff>3010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4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19537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2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24105</xdr:rowOff>
    </xdr:from>
    <xdr:to>
      <xdr:col>36</xdr:col>
      <xdr:colOff>165100</xdr:colOff>
      <xdr:row>57</xdr:row>
      <xdr:rowOff>125705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79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142232</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71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151143</xdr:rowOff>
    </xdr:from>
    <xdr:to>
      <xdr:col>55</xdr:col>
      <xdr:colOff>50800</xdr:colOff>
      <xdr:row>59</xdr:row>
      <xdr:rowOff>81293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9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66070</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1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152451</xdr:rowOff>
    </xdr:from>
    <xdr:to>
      <xdr:col>50</xdr:col>
      <xdr:colOff>165100</xdr:colOff>
      <xdr:row>59</xdr:row>
      <xdr:rowOff>82601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73728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89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152476</xdr:rowOff>
    </xdr:from>
    <xdr:to>
      <xdr:col>46</xdr:col>
      <xdr:colOff>38100</xdr:colOff>
      <xdr:row>59</xdr:row>
      <xdr:rowOff>82626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73753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893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152222</xdr:rowOff>
    </xdr:from>
    <xdr:to>
      <xdr:col>41</xdr:col>
      <xdr:colOff>101600</xdr:colOff>
      <xdr:row>59</xdr:row>
      <xdr:rowOff>82372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73499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8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150101</xdr:rowOff>
    </xdr:from>
    <xdr:to>
      <xdr:col>36</xdr:col>
      <xdr:colOff>165100</xdr:colOff>
      <xdr:row>59</xdr:row>
      <xdr:rowOff>80251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71378</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8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130728</xdr:rowOff>
    </xdr:from>
    <xdr:to>
      <xdr:col>54</xdr:col>
      <xdr:colOff>189865</xdr:colOff>
      <xdr:row>79</xdr:row>
      <xdr:rowOff>24124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1960778"/>
          <a:ext cx="1270" cy="160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27951</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7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24124</xdr:rowOff>
    </xdr:from>
    <xdr:to>
      <xdr:col>55</xdr:col>
      <xdr:colOff>88900</xdr:colOff>
      <xdr:row>79</xdr:row>
      <xdr:rowOff>24124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68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77405</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3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130728</xdr:rowOff>
    </xdr:from>
    <xdr:to>
      <xdr:col>55</xdr:col>
      <xdr:colOff>88900</xdr:colOff>
      <xdr:row>69</xdr:row>
      <xdr:rowOff>130728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1960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11455</xdr:rowOff>
    </xdr:from>
    <xdr:to>
      <xdr:col>55</xdr:col>
      <xdr:colOff>0</xdr:colOff>
      <xdr:row>79</xdr:row>
      <xdr:rowOff>19856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56005"/>
          <a:ext cx="838200" cy="8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15860</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46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164433</xdr:rowOff>
    </xdr:from>
    <xdr:to>
      <xdr:col>55</xdr:col>
      <xdr:colOff>50800</xdr:colOff>
      <xdr:row>77</xdr:row>
      <xdr:rowOff>94583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9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168714</xdr:rowOff>
    </xdr:from>
    <xdr:to>
      <xdr:col>50</xdr:col>
      <xdr:colOff>114300</xdr:colOff>
      <xdr:row>79</xdr:row>
      <xdr:rowOff>11455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41814"/>
          <a:ext cx="889000" cy="1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100788</xdr:rowOff>
    </xdr:from>
    <xdr:to>
      <xdr:col>50</xdr:col>
      <xdr:colOff>165100</xdr:colOff>
      <xdr:row>77</xdr:row>
      <xdr:rowOff>30938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47464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90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168714</xdr:rowOff>
    </xdr:from>
    <xdr:to>
      <xdr:col>45</xdr:col>
      <xdr:colOff>177800</xdr:colOff>
      <xdr:row>79</xdr:row>
      <xdr:rowOff>7035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41814"/>
          <a:ext cx="889000" cy="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137801</xdr:rowOff>
    </xdr:from>
    <xdr:to>
      <xdr:col>46</xdr:col>
      <xdr:colOff>38100</xdr:colOff>
      <xdr:row>77</xdr:row>
      <xdr:rowOff>67951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84479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4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7035</xdr:rowOff>
    </xdr:from>
    <xdr:to>
      <xdr:col>41</xdr:col>
      <xdr:colOff>50800</xdr:colOff>
      <xdr:row>79</xdr:row>
      <xdr:rowOff>19323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51585"/>
          <a:ext cx="889000" cy="1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71679</xdr:rowOff>
    </xdr:from>
    <xdr:to>
      <xdr:col>41</xdr:col>
      <xdr:colOff>101600</xdr:colOff>
      <xdr:row>77</xdr:row>
      <xdr:rowOff>1829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18356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7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57334</xdr:rowOff>
    </xdr:from>
    <xdr:to>
      <xdr:col>36</xdr:col>
      <xdr:colOff>165100</xdr:colOff>
      <xdr:row>77</xdr:row>
      <xdr:rowOff>158934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5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4011</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03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140506</xdr:rowOff>
    </xdr:from>
    <xdr:to>
      <xdr:col>55</xdr:col>
      <xdr:colOff>50800</xdr:colOff>
      <xdr:row>79</xdr:row>
      <xdr:rowOff>70656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1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55433</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28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132105</xdr:rowOff>
    </xdr:from>
    <xdr:to>
      <xdr:col>50</xdr:col>
      <xdr:colOff>165100</xdr:colOff>
      <xdr:row>79</xdr:row>
      <xdr:rowOff>62255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0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53382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97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117914</xdr:rowOff>
    </xdr:from>
    <xdr:to>
      <xdr:col>46</xdr:col>
      <xdr:colOff>38100</xdr:colOff>
      <xdr:row>79</xdr:row>
      <xdr:rowOff>48064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9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39191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8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127685</xdr:rowOff>
    </xdr:from>
    <xdr:to>
      <xdr:col>41</xdr:col>
      <xdr:colOff>101600</xdr:colOff>
      <xdr:row>79</xdr:row>
      <xdr:rowOff>57835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0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48962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93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139973</xdr:rowOff>
    </xdr:from>
    <xdr:to>
      <xdr:col>36</xdr:col>
      <xdr:colOff>165100</xdr:colOff>
      <xdr:row>79</xdr:row>
      <xdr:rowOff>70123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1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61250</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605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37833</xdr:rowOff>
    </xdr:from>
    <xdr:to>
      <xdr:col>54</xdr:col>
      <xdr:colOff>189865</xdr:colOff>
      <xdr:row>99</xdr:row>
      <xdr:rowOff>129769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39783"/>
          <a:ext cx="1270" cy="1463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133596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0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129769</xdr:rowOff>
    </xdr:from>
    <xdr:to>
      <xdr:col>55</xdr:col>
      <xdr:colOff>88900</xdr:colOff>
      <xdr:row>99</xdr:row>
      <xdr:rowOff>129769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03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155960</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1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37833</xdr:rowOff>
    </xdr:from>
    <xdr:to>
      <xdr:col>55</xdr:col>
      <xdr:colOff>88900</xdr:colOff>
      <xdr:row>91</xdr:row>
      <xdr:rowOff>37833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3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77215</xdr:rowOff>
    </xdr:from>
    <xdr:to>
      <xdr:col>55</xdr:col>
      <xdr:colOff>0</xdr:colOff>
      <xdr:row>98</xdr:row>
      <xdr:rowOff>126885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879315"/>
          <a:ext cx="838200" cy="4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134497</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22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111620</xdr:rowOff>
    </xdr:from>
    <xdr:to>
      <xdr:col>55</xdr:col>
      <xdr:colOff>50800</xdr:colOff>
      <xdr:row>97</xdr:row>
      <xdr:rowOff>41770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7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104660</xdr:rowOff>
    </xdr:from>
    <xdr:to>
      <xdr:col>50</xdr:col>
      <xdr:colOff>114300</xdr:colOff>
      <xdr:row>98</xdr:row>
      <xdr:rowOff>126885</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906760"/>
          <a:ext cx="8890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143193</xdr:rowOff>
    </xdr:from>
    <xdr:to>
      <xdr:col>50</xdr:col>
      <xdr:colOff>165100</xdr:colOff>
      <xdr:row>97</xdr:row>
      <xdr:rowOff>73343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89870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104660</xdr:rowOff>
    </xdr:from>
    <xdr:to>
      <xdr:col>45</xdr:col>
      <xdr:colOff>177800</xdr:colOff>
      <xdr:row>98</xdr:row>
      <xdr:rowOff>137389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906760"/>
          <a:ext cx="889000" cy="32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127558</xdr:rowOff>
    </xdr:from>
    <xdr:to>
      <xdr:col>46</xdr:col>
      <xdr:colOff>38100</xdr:colOff>
      <xdr:row>97</xdr:row>
      <xdr:rowOff>57708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8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74235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6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137389</xdr:rowOff>
    </xdr:from>
    <xdr:to>
      <xdr:col>41</xdr:col>
      <xdr:colOff>50800</xdr:colOff>
      <xdr:row>98</xdr:row>
      <xdr:rowOff>139612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939489"/>
          <a:ext cx="889000" cy="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109474</xdr:rowOff>
    </xdr:from>
    <xdr:to>
      <xdr:col>41</xdr:col>
      <xdr:colOff>101600</xdr:colOff>
      <xdr:row>97</xdr:row>
      <xdr:rowOff>39624</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6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56151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43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130429</xdr:rowOff>
    </xdr:from>
    <xdr:to>
      <xdr:col>36</xdr:col>
      <xdr:colOff>165100</xdr:colOff>
      <xdr:row>97</xdr:row>
      <xdr:rowOff>60579</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8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77106</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6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26415</xdr:rowOff>
    </xdr:from>
    <xdr:to>
      <xdr:col>55</xdr:col>
      <xdr:colOff>50800</xdr:colOff>
      <xdr:row>98</xdr:row>
      <xdr:rowOff>128015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8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4842</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80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76085</xdr:rowOff>
    </xdr:from>
    <xdr:to>
      <xdr:col>50</xdr:col>
      <xdr:colOff>165100</xdr:colOff>
      <xdr:row>99</xdr:row>
      <xdr:rowOff>6235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8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168812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97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53860</xdr:rowOff>
    </xdr:from>
    <xdr:to>
      <xdr:col>46</xdr:col>
      <xdr:colOff>38100</xdr:colOff>
      <xdr:row>98</xdr:row>
      <xdr:rowOff>155460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85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146587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94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86589</xdr:rowOff>
    </xdr:from>
    <xdr:to>
      <xdr:col>41</xdr:col>
      <xdr:colOff>101600</xdr:colOff>
      <xdr:row>99</xdr:row>
      <xdr:rowOff>16739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8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7866</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981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88812</xdr:rowOff>
    </xdr:from>
    <xdr:to>
      <xdr:col>36</xdr:col>
      <xdr:colOff>165100</xdr:colOff>
      <xdr:row>99</xdr:row>
      <xdr:rowOff>18962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8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10089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98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34968</xdr:rowOff>
    </xdr:from>
    <xdr:to>
      <xdr:col>85</xdr:col>
      <xdr:colOff>126364</xdr:colOff>
      <xdr:row>39</xdr:row>
      <xdr:rowOff>65111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78468"/>
          <a:ext cx="1269" cy="1573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68938</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5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65111</xdr:rowOff>
    </xdr:from>
    <xdr:to>
      <xdr:col>86</xdr:col>
      <xdr:colOff>25400</xdr:colOff>
      <xdr:row>39</xdr:row>
      <xdr:rowOff>65111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5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153095</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5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34968</xdr:rowOff>
    </xdr:from>
    <xdr:to>
      <xdr:col>86</xdr:col>
      <xdr:colOff>25400</xdr:colOff>
      <xdr:row>30</xdr:row>
      <xdr:rowOff>34968</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7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146068</xdr:rowOff>
    </xdr:from>
    <xdr:to>
      <xdr:col>85</xdr:col>
      <xdr:colOff>127000</xdr:colOff>
      <xdr:row>37</xdr:row>
      <xdr:rowOff>76672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318268"/>
          <a:ext cx="838200" cy="10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82023</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254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103596</xdr:rowOff>
    </xdr:from>
    <xdr:to>
      <xdr:col>85</xdr:col>
      <xdr:colOff>177800</xdr:colOff>
      <xdr:row>37</xdr:row>
      <xdr:rowOff>33746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27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76672</xdr:rowOff>
    </xdr:from>
    <xdr:to>
      <xdr:col>81</xdr:col>
      <xdr:colOff>50800</xdr:colOff>
      <xdr:row>37</xdr:row>
      <xdr:rowOff>134932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420322"/>
          <a:ext cx="889000" cy="5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146213</xdr:rowOff>
    </xdr:from>
    <xdr:to>
      <xdr:col>81</xdr:col>
      <xdr:colOff>101600</xdr:colOff>
      <xdr:row>37</xdr:row>
      <xdr:rowOff>76363</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18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92890</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09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62107</xdr:rowOff>
    </xdr:from>
    <xdr:to>
      <xdr:col>76</xdr:col>
      <xdr:colOff>114300</xdr:colOff>
      <xdr:row>37</xdr:row>
      <xdr:rowOff>134932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405757"/>
          <a:ext cx="889000" cy="7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80997</xdr:rowOff>
    </xdr:from>
    <xdr:to>
      <xdr:col>76</xdr:col>
      <xdr:colOff>165100</xdr:colOff>
      <xdr:row>37</xdr:row>
      <xdr:rowOff>11147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25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27674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028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62107</xdr:rowOff>
    </xdr:from>
    <xdr:to>
      <xdr:col>71</xdr:col>
      <xdr:colOff>177800</xdr:colOff>
      <xdr:row>37</xdr:row>
      <xdr:rowOff>158053</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05757"/>
          <a:ext cx="889000" cy="9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171229</xdr:rowOff>
    </xdr:from>
    <xdr:to>
      <xdr:col>72</xdr:col>
      <xdr:colOff>38100</xdr:colOff>
      <xdr:row>36</xdr:row>
      <xdr:rowOff>101379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7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117906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4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72767</xdr:rowOff>
    </xdr:from>
    <xdr:to>
      <xdr:col>67</xdr:col>
      <xdr:colOff>101600</xdr:colOff>
      <xdr:row>37</xdr:row>
      <xdr:rowOff>2917</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4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19444</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2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95268</xdr:rowOff>
    </xdr:from>
    <xdr:to>
      <xdr:col>85</xdr:col>
      <xdr:colOff>177800</xdr:colOff>
      <xdr:row>37</xdr:row>
      <xdr:rowOff>25418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6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118145</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11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25872</xdr:rowOff>
    </xdr:from>
    <xdr:to>
      <xdr:col>81</xdr:col>
      <xdr:colOff>101600</xdr:colOff>
      <xdr:row>37</xdr:row>
      <xdr:rowOff>127472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36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118599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46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84132</xdr:rowOff>
    </xdr:from>
    <xdr:to>
      <xdr:col>76</xdr:col>
      <xdr:colOff>165100</xdr:colOff>
      <xdr:row>38</xdr:row>
      <xdr:rowOff>14282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42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5409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52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11307</xdr:rowOff>
    </xdr:from>
    <xdr:to>
      <xdr:col>72</xdr:col>
      <xdr:colOff>38100</xdr:colOff>
      <xdr:row>37</xdr:row>
      <xdr:rowOff>112907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5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104034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4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107253</xdr:rowOff>
    </xdr:from>
    <xdr:to>
      <xdr:col>67</xdr:col>
      <xdr:colOff>101600</xdr:colOff>
      <xdr:row>38</xdr:row>
      <xdr:rowOff>37403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45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28530</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54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152095</xdr:rowOff>
    </xdr:from>
    <xdr:to>
      <xdr:col>85</xdr:col>
      <xdr:colOff>126364</xdr:colOff>
      <xdr:row>59</xdr:row>
      <xdr:rowOff>8217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24595"/>
          <a:ext cx="1269" cy="1399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12044</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12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8217</xdr:rowOff>
    </xdr:from>
    <xdr:to>
      <xdr:col>86</xdr:col>
      <xdr:colOff>25400</xdr:colOff>
      <xdr:row>59</xdr:row>
      <xdr:rowOff>8217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123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98772</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99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143,024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152095</xdr:rowOff>
    </xdr:from>
    <xdr:to>
      <xdr:col>86</xdr:col>
      <xdr:colOff>25400</xdr:colOff>
      <xdr:row>50</xdr:row>
      <xdr:rowOff>152095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24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94145</xdr:rowOff>
    </xdr:from>
    <xdr:to>
      <xdr:col>85</xdr:col>
      <xdr:colOff>127000</xdr:colOff>
      <xdr:row>56</xdr:row>
      <xdr:rowOff>107506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95345"/>
          <a:ext cx="838200" cy="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62006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63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83579</xdr:rowOff>
    </xdr:from>
    <xdr:to>
      <xdr:col>85</xdr:col>
      <xdr:colOff>177800</xdr:colOff>
      <xdr:row>57</xdr:row>
      <xdr:rowOff>13729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84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107506</xdr:rowOff>
    </xdr:from>
    <xdr:to>
      <xdr:col>81</xdr:col>
      <xdr:colOff>50800</xdr:colOff>
      <xdr:row>58</xdr:row>
      <xdr:rowOff>33312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08706"/>
          <a:ext cx="889000" cy="26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79528</xdr:rowOff>
    </xdr:from>
    <xdr:to>
      <xdr:col>81</xdr:col>
      <xdr:colOff>101600</xdr:colOff>
      <xdr:row>57</xdr:row>
      <xdr:rowOff>9678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8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805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77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18466</xdr:rowOff>
    </xdr:from>
    <xdr:to>
      <xdr:col>76</xdr:col>
      <xdr:colOff>114300</xdr:colOff>
      <xdr:row>58</xdr:row>
      <xdr:rowOff>33312</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962566"/>
          <a:ext cx="889000" cy="1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73901</xdr:rowOff>
    </xdr:from>
    <xdr:to>
      <xdr:col>76</xdr:col>
      <xdr:colOff>165100</xdr:colOff>
      <xdr:row>57</xdr:row>
      <xdr:rowOff>4051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7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20578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18466</xdr:rowOff>
    </xdr:from>
    <xdr:to>
      <xdr:col>71</xdr:col>
      <xdr:colOff>177800</xdr:colOff>
      <xdr:row>59</xdr:row>
      <xdr:rowOff>16891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962566"/>
          <a:ext cx="889000" cy="16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162585</xdr:rowOff>
    </xdr:from>
    <xdr:to>
      <xdr:col>72</xdr:col>
      <xdr:colOff>38100</xdr:colOff>
      <xdr:row>56</xdr:row>
      <xdr:rowOff>92735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9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109262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3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92151</xdr:rowOff>
    </xdr:from>
    <xdr:to>
      <xdr:col>67</xdr:col>
      <xdr:colOff>101600</xdr:colOff>
      <xdr:row>57</xdr:row>
      <xdr:rowOff>22301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6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38828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46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43345</xdr:rowOff>
    </xdr:from>
    <xdr:to>
      <xdr:col>85</xdr:col>
      <xdr:colOff>177800</xdr:colOff>
      <xdr:row>56</xdr:row>
      <xdr:rowOff>144945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4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66222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495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56706</xdr:rowOff>
    </xdr:from>
    <xdr:to>
      <xdr:col>81</xdr:col>
      <xdr:colOff>101600</xdr:colOff>
      <xdr:row>56</xdr:row>
      <xdr:rowOff>158306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5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3383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43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153962</xdr:rowOff>
    </xdr:from>
    <xdr:to>
      <xdr:col>76</xdr:col>
      <xdr:colOff>165100</xdr:colOff>
      <xdr:row>58</xdr:row>
      <xdr:rowOff>84112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26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75239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1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139116</xdr:rowOff>
    </xdr:from>
    <xdr:to>
      <xdr:col>72</xdr:col>
      <xdr:colOff>38100</xdr:colOff>
      <xdr:row>58</xdr:row>
      <xdr:rowOff>69266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91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60393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0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137541</xdr:rowOff>
    </xdr:from>
    <xdr:to>
      <xdr:col>67</xdr:col>
      <xdr:colOff>101600</xdr:colOff>
      <xdr:row>59</xdr:row>
      <xdr:rowOff>67691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1008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58818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17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104191</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105691"/>
          <a:ext cx="1269" cy="1537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50868</xdr:rowOff>
    </xdr:from>
    <xdr:ext cx="599010"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80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104191</xdr:rowOff>
    </xdr:from>
    <xdr:to>
      <xdr:col>86</xdr:col>
      <xdr:colOff>25400</xdr:colOff>
      <xdr:row>70</xdr:row>
      <xdr:rowOff>104191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10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12009</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38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160582</xdr:rowOff>
    </xdr:from>
    <xdr:to>
      <xdr:col>85</xdr:col>
      <xdr:colOff>177800</xdr:colOff>
      <xdr:row>79</xdr:row>
      <xdr:rowOff>90732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171228</xdr:rowOff>
    </xdr:from>
    <xdr:to>
      <xdr:col>81</xdr:col>
      <xdr:colOff>101600</xdr:colOff>
      <xdr:row>79</xdr:row>
      <xdr:rowOff>101378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4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117905</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46428" y="1331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10001</xdr:rowOff>
    </xdr:from>
    <xdr:to>
      <xdr:col>76</xdr:col>
      <xdr:colOff>165100</xdr:colOff>
      <xdr:row>79</xdr:row>
      <xdr:rowOff>111601</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5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128128</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32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83933</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28483"/>
          <a:ext cx="889000" cy="1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166581</xdr:rowOff>
    </xdr:from>
    <xdr:to>
      <xdr:col>72</xdr:col>
      <xdr:colOff>38100</xdr:colOff>
      <xdr:row>79</xdr:row>
      <xdr:rowOff>96731</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9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113258</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314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153464</xdr:rowOff>
    </xdr:from>
    <xdr:to>
      <xdr:col>67</xdr:col>
      <xdr:colOff>101600</xdr:colOff>
      <xdr:row>79</xdr:row>
      <xdr:rowOff>83614</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2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100141</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139010</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12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33133</xdr:rowOff>
    </xdr:from>
    <xdr:to>
      <xdr:col>67</xdr:col>
      <xdr:colOff>101600</xdr:colOff>
      <xdr:row>79</xdr:row>
      <xdr:rowOff>134733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7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125860</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579428" y="1367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127668</xdr:rowOff>
    </xdr:from>
    <xdr:to>
      <xdr:col>85</xdr:col>
      <xdr:colOff>126364</xdr:colOff>
      <xdr:row>98</xdr:row>
      <xdr:rowOff>118525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729618"/>
          <a:ext cx="1269"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122352</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2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118525</xdr:rowOff>
    </xdr:from>
    <xdr:to>
      <xdr:col>86</xdr:col>
      <xdr:colOff>25400</xdr:colOff>
      <xdr:row>98</xdr:row>
      <xdr:rowOff>118525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74345</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0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127668</xdr:rowOff>
    </xdr:from>
    <xdr:to>
      <xdr:col>86</xdr:col>
      <xdr:colOff>25400</xdr:colOff>
      <xdr:row>91</xdr:row>
      <xdr:rowOff>127668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72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33629</xdr:rowOff>
    </xdr:from>
    <xdr:to>
      <xdr:col>85</xdr:col>
      <xdr:colOff>127000</xdr:colOff>
      <xdr:row>97</xdr:row>
      <xdr:rowOff>45639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64279"/>
          <a:ext cx="838200" cy="1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128122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15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105245</xdr:rowOff>
    </xdr:from>
    <xdr:to>
      <xdr:col>85</xdr:col>
      <xdr:colOff>177800</xdr:colOff>
      <xdr:row>97</xdr:row>
      <xdr:rowOff>35395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64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43154</xdr:rowOff>
    </xdr:from>
    <xdr:to>
      <xdr:col>81</xdr:col>
      <xdr:colOff>50800</xdr:colOff>
      <xdr:row>97</xdr:row>
      <xdr:rowOff>45639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73804"/>
          <a:ext cx="889000" cy="2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74887</xdr:rowOff>
    </xdr:from>
    <xdr:to>
      <xdr:col>81</xdr:col>
      <xdr:colOff>101600</xdr:colOff>
      <xdr:row>97</xdr:row>
      <xdr:rowOff>5037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5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21564</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43154</xdr:rowOff>
    </xdr:from>
    <xdr:to>
      <xdr:col>76</xdr:col>
      <xdr:colOff>114300</xdr:colOff>
      <xdr:row>97</xdr:row>
      <xdr:rowOff>47628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73804"/>
          <a:ext cx="889000" cy="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92100</xdr:rowOff>
    </xdr:from>
    <xdr:to>
      <xdr:col>76</xdr:col>
      <xdr:colOff>165100</xdr:colOff>
      <xdr:row>97</xdr:row>
      <xdr:rowOff>22250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5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38777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2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47628</xdr:rowOff>
    </xdr:from>
    <xdr:to>
      <xdr:col>71</xdr:col>
      <xdr:colOff>177800</xdr:colOff>
      <xdr:row>97</xdr:row>
      <xdr:rowOff>64841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678278"/>
          <a:ext cx="889000" cy="1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111044</xdr:rowOff>
    </xdr:from>
    <xdr:to>
      <xdr:col>72</xdr:col>
      <xdr:colOff>38100</xdr:colOff>
      <xdr:row>97</xdr:row>
      <xdr:rowOff>41194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5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57721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4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110099</xdr:rowOff>
    </xdr:from>
    <xdr:to>
      <xdr:col>67</xdr:col>
      <xdr:colOff>101600</xdr:colOff>
      <xdr:row>97</xdr:row>
      <xdr:rowOff>40249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69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56776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4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154279</xdr:rowOff>
    </xdr:from>
    <xdr:to>
      <xdr:col>85</xdr:col>
      <xdr:colOff>177800</xdr:colOff>
      <xdr:row>97</xdr:row>
      <xdr:rowOff>84429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13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132706</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59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166289</xdr:rowOff>
    </xdr:from>
    <xdr:to>
      <xdr:col>81</xdr:col>
      <xdr:colOff>101600</xdr:colOff>
      <xdr:row>97</xdr:row>
      <xdr:rowOff>96439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87566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1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163804</xdr:rowOff>
    </xdr:from>
    <xdr:to>
      <xdr:col>76</xdr:col>
      <xdr:colOff>165100</xdr:colOff>
      <xdr:row>97</xdr:row>
      <xdr:rowOff>93954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2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85081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1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168278</xdr:rowOff>
    </xdr:from>
    <xdr:to>
      <xdr:col>72</xdr:col>
      <xdr:colOff>38100</xdr:colOff>
      <xdr:row>97</xdr:row>
      <xdr:rowOff>98428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2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89555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2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14041</xdr:rowOff>
    </xdr:from>
    <xdr:to>
      <xdr:col>67</xdr:col>
      <xdr:colOff>101600</xdr:colOff>
      <xdr:row>97</xdr:row>
      <xdr:rowOff>115641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4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106768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3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112268</xdr:rowOff>
    </xdr:from>
    <xdr:to>
      <xdr:col>116</xdr:col>
      <xdr:colOff>62864</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55768"/>
          <a:ext cx="1269"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155465</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670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58945</xdr:rowOff>
    </xdr:from>
    <xdr:ext cx="378565"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30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112268</xdr:rowOff>
    </xdr:from>
    <xdr:to>
      <xdr:col>116</xdr:col>
      <xdr:colOff>152400</xdr:colOff>
      <xdr:row>30</xdr:row>
      <xdr:rowOff>112268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5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72915</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165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50038</xdr:rowOff>
    </xdr:from>
    <xdr:to>
      <xdr:col>116</xdr:col>
      <xdr:colOff>114300</xdr:colOff>
      <xdr:row>38</xdr:row>
      <xdr:rowOff>151638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56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107188</xdr:rowOff>
    </xdr:from>
    <xdr:to>
      <xdr:col>112</xdr:col>
      <xdr:colOff>38100</xdr:colOff>
      <xdr:row>38</xdr:row>
      <xdr:rowOff>37338</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53865</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62260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170451</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63426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56896</xdr:rowOff>
    </xdr:from>
    <xdr:to>
      <xdr:col>98</xdr:col>
      <xdr:colOff>38100</xdr:colOff>
      <xdr:row>38</xdr:row>
      <xdr:rowOff>158496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3573</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63472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28465</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43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議会費は、住民一人あたり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7,544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円となっており、前年度に比べ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1,387</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円の増となった。この主な要因は議会議場等音響設備改修事業を実施したことによるものである。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総務費は</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住民一人あたり</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101,709</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円となっており、類似団体平均を下回って推移している。令和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年度は特別定額給付金に係る経費などの影響により大幅な増となったが、令和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年度は例年並みに、令和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年度は前年度決算剰余金の処分に伴う財政調整基金積立金の増などにより前年度に比べ大幅な増</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に、令和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年度はシビックセンター等</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ESCO</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事業の実施などにより、前年度に比べ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15,954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円の増となった</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。民生費は</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、認定こども園施設型給付費などの増加や東忠岡地区認定こども園整備事業の実施などにより増加傾向にあったが、令和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年度で前述事業が終了したことや令和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年度に実施した電力・ガス・食料品等価格高騰緊急支援給付金事業や</a:t>
          </a:r>
          <a:r>
            <a:rPr kumimoji="1" lang="ja-JP" altLang="ja-JP"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住民税非課税世帯等臨時特別給付金給付事業</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の反動減などにより、前年度に比べ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785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円の減となった。消防費は、消防車両整備事業でポンプ自動車を更新したことなどにより、前年度に比べ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3,125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円の増となった。</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教育費は</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、認定こども園施設型給付費</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号認定</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の</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増加や</a:t>
          </a:r>
          <a:r>
            <a:rPr kumimoji="1" lang="ja-JP" altLang="en-US" sz="12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町民運動場改修工事</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などにより、前年度</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に比べ</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1,052</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円の増となった。</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年度においては、歳入において町税や普通交付税が増となったことを受け、令和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に続き</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、財政調整基金を取り崩すことなく、実質単年度収支は黒字となった。</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財政調整基金残高については、中長期的な見通しのもとに、決算剰余金及びふるさと忠岡応援寄附金の積立等に伴い増加し、標準財政規模比は</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37.08</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％となっている。</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大阪府忠岡町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一般会計についての分析は、別紙（</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7</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）実質収支比率等に係る経年分析のとおりであるが、それ以外としては国民健康保険事業勘定特別会計が平成</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28</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年度まで</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15</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年連続で赤字決算となっていたが、平成</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29</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年度に黒字決算を達成し、令和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年度まで黒字決算を継続している。</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a:p>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　下水道事業会計においては、令和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ja-JP" sz="1200">
              <a:solidFill>
                <a:schemeClr val="tx1"/>
              </a:solidFill>
              <a:effectLst/>
              <a:latin typeface="ＭＳ ゴシック" panose="020B0609070205080204" pitchFamily="49" charset="-128"/>
              <a:ea typeface="ＭＳ ゴシック" panose="020B0609070205080204" pitchFamily="49" charset="-128"/>
              <a:cs typeface="+mn-cs"/>
            </a:rPr>
            <a:t>年度より地方公営企業法の財務規定等の適用を受け、企業会計方式に移行している。移行に伴い、これまでになかった減価償却費や長期前受金戻入といった複式簿記・発生主義による会計管理、予算管理を行うことで、施設の維持管理に係る費用や新規の整備事業を精査することが可能となり、黒字決算を達成している。また、本町の公共下水道は全域が流域関連下水道であるため、独自の処理施設を持たず、汚水処理原価を低く抑えられている点も、経費抑制に寄与していると考えられる。</a:t>
          </a:r>
          <a:endParaRPr lang="ja-JP" altLang="ja-JP" sz="1600">
            <a:solidFill>
              <a:schemeClr val="tx1"/>
            </a:solidFill>
            <a:effectLst/>
            <a:latin typeface="ＭＳ ゴシック" panose="020B0609070205080204" pitchFamily="49" charset="-128"/>
            <a:ea typeface="ＭＳ ゴシック" panose="020B0609070205080204" pitchFamily="49" charset="-128"/>
          </a:endParaRPr>
        </a:p>
        <a:p>
          <a:endParaRPr kumimoji="1" lang="ja-JP" altLang="en-US" sz="1400">
            <a:solidFill>
              <a:schemeClr val="tx1"/>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c r="B2" s="182" t="s">
        <v>77</v>
      </c>
      <c r="C2" s="182"/>
      <c r="D2" s="183"/>
    </row>
    <row r="3" spans="1:119" ht="18.75" customHeight="1" thickBot="1">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8739824</v>
      </c>
      <c r="BO4" s="485"/>
      <c r="BP4" s="485"/>
      <c r="BQ4" s="485"/>
      <c r="BR4" s="485"/>
      <c r="BS4" s="485"/>
      <c r="BT4" s="485"/>
      <c r="BU4" s="486"/>
      <c r="BV4" s="484">
        <v>8740966</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2.2999999999999998</v>
      </c>
      <c r="CU4" s="625"/>
      <c r="CV4" s="625"/>
      <c r="CW4" s="625"/>
      <c r="CX4" s="625"/>
      <c r="CY4" s="625"/>
      <c r="CZ4" s="625"/>
      <c r="DA4" s="626"/>
      <c r="DB4" s="624">
        <v>8</v>
      </c>
      <c r="DC4" s="625"/>
      <c r="DD4" s="625"/>
      <c r="DE4" s="625"/>
      <c r="DF4" s="625"/>
      <c r="DG4" s="625"/>
      <c r="DH4" s="625"/>
      <c r="DI4" s="626"/>
    </row>
    <row r="5" spans="1:119" ht="18.75" customHeight="1">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8632058</v>
      </c>
      <c r="BO5" s="456"/>
      <c r="BP5" s="456"/>
      <c r="BQ5" s="456"/>
      <c r="BR5" s="456"/>
      <c r="BS5" s="456"/>
      <c r="BT5" s="456"/>
      <c r="BU5" s="457"/>
      <c r="BV5" s="455">
        <v>8319346</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99.9</v>
      </c>
      <c r="CU5" s="453"/>
      <c r="CV5" s="453"/>
      <c r="CW5" s="453"/>
      <c r="CX5" s="453"/>
      <c r="CY5" s="453"/>
      <c r="CZ5" s="453"/>
      <c r="DA5" s="454"/>
      <c r="DB5" s="452">
        <v>98.9</v>
      </c>
      <c r="DC5" s="453"/>
      <c r="DD5" s="453"/>
      <c r="DE5" s="453"/>
      <c r="DF5" s="453"/>
      <c r="DG5" s="453"/>
      <c r="DH5" s="453"/>
      <c r="DI5" s="454"/>
    </row>
    <row r="6" spans="1:119" ht="18.75" customHeight="1">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107766</v>
      </c>
      <c r="BO6" s="456"/>
      <c r="BP6" s="456"/>
      <c r="BQ6" s="456"/>
      <c r="BR6" s="456"/>
      <c r="BS6" s="456"/>
      <c r="BT6" s="456"/>
      <c r="BU6" s="457"/>
      <c r="BV6" s="455">
        <v>421620</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100.7</v>
      </c>
      <c r="CU6" s="599"/>
      <c r="CV6" s="599"/>
      <c r="CW6" s="599"/>
      <c r="CX6" s="599"/>
      <c r="CY6" s="599"/>
      <c r="CZ6" s="599"/>
      <c r="DA6" s="600"/>
      <c r="DB6" s="598">
        <v>100.7</v>
      </c>
      <c r="DC6" s="599"/>
      <c r="DD6" s="599"/>
      <c r="DE6" s="599"/>
      <c r="DF6" s="599"/>
      <c r="DG6" s="599"/>
      <c r="DH6" s="599"/>
      <c r="DI6" s="600"/>
    </row>
    <row r="7" spans="1:119" ht="18.75" customHeight="1">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346</v>
      </c>
      <c r="BO7" s="456"/>
      <c r="BP7" s="456"/>
      <c r="BQ7" s="456"/>
      <c r="BR7" s="456"/>
      <c r="BS7" s="456"/>
      <c r="BT7" s="456"/>
      <c r="BU7" s="457"/>
      <c r="BV7" s="455">
        <v>58279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4629800</v>
      </c>
      <c r="CU7" s="456"/>
      <c r="CV7" s="456"/>
      <c r="CW7" s="456"/>
      <c r="CX7" s="456"/>
      <c r="CY7" s="456"/>
      <c r="CZ7" s="456"/>
      <c r="DA7" s="457"/>
      <c r="DB7" s="455">
        <v>4524296</v>
      </c>
      <c r="DC7" s="456"/>
      <c r="DD7" s="456"/>
      <c r="DE7" s="456"/>
      <c r="DF7" s="456"/>
      <c r="DG7" s="456"/>
      <c r="DH7" s="456"/>
      <c r="DI7" s="457"/>
    </row>
    <row r="8" spans="1:119" ht="18.75" customHeight="1" thickBot="1">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107420</v>
      </c>
      <c r="BO8" s="456"/>
      <c r="BP8" s="456"/>
      <c r="BQ8" s="456"/>
      <c r="BR8" s="456"/>
      <c r="BS8" s="456"/>
      <c r="BT8" s="456"/>
      <c r="BU8" s="457"/>
      <c r="BV8" s="455">
        <v>363341</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0.53</v>
      </c>
      <c r="CU8" s="559"/>
      <c r="CV8" s="559"/>
      <c r="CW8" s="559"/>
      <c r="CX8" s="559"/>
      <c r="CY8" s="559"/>
      <c r="CZ8" s="559"/>
      <c r="DA8" s="560"/>
      <c r="DB8" s="558">
        <v>0.55000000000000004</v>
      </c>
      <c r="DC8" s="559"/>
      <c r="DD8" s="559"/>
      <c r="DE8" s="559"/>
      <c r="DF8" s="559"/>
      <c r="DG8" s="559"/>
      <c r="DH8" s="559"/>
      <c r="DI8" s="560"/>
    </row>
    <row r="9" spans="1:119" ht="18.75" customHeight="1" thickBot="1">
      <c r="A9" s="181"/>
      <c r="B9" s="587" t="s">
        <v>107</v>
      </c>
      <c r="C9" s="588"/>
      <c r="D9" s="588"/>
      <c r="E9" s="588"/>
      <c r="F9" s="588"/>
      <c r="G9" s="588"/>
      <c r="H9" s="588"/>
      <c r="I9" s="588"/>
      <c r="J9" s="588"/>
      <c r="K9" s="506"/>
      <c r="L9" s="589" t="s">
        <v>108</v>
      </c>
      <c r="M9" s="590"/>
      <c r="N9" s="590"/>
      <c r="O9" s="590"/>
      <c r="P9" s="590"/>
      <c r="Q9" s="591"/>
      <c r="R9" s="592">
        <v>16567</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-255921</v>
      </c>
      <c r="BO9" s="456"/>
      <c r="BP9" s="456"/>
      <c r="BQ9" s="456"/>
      <c r="BR9" s="456"/>
      <c r="BS9" s="456"/>
      <c r="BT9" s="456"/>
      <c r="BU9" s="457"/>
      <c r="BV9" s="455">
        <v>-184702</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12.4</v>
      </c>
      <c r="CU9" s="453"/>
      <c r="CV9" s="453"/>
      <c r="CW9" s="453"/>
      <c r="CX9" s="453"/>
      <c r="CY9" s="453"/>
      <c r="CZ9" s="453"/>
      <c r="DA9" s="454"/>
      <c r="DB9" s="452">
        <v>11.9</v>
      </c>
      <c r="DC9" s="453"/>
      <c r="DD9" s="453"/>
      <c r="DE9" s="453"/>
      <c r="DF9" s="453"/>
      <c r="DG9" s="453"/>
      <c r="DH9" s="453"/>
      <c r="DI9" s="454"/>
    </row>
    <row r="10" spans="1:119" ht="18.75" customHeight="1" thickBot="1">
      <c r="A10" s="181"/>
      <c r="B10" s="587"/>
      <c r="C10" s="588"/>
      <c r="D10" s="588"/>
      <c r="E10" s="588"/>
      <c r="F10" s="588"/>
      <c r="G10" s="588"/>
      <c r="H10" s="588"/>
      <c r="I10" s="588"/>
      <c r="J10" s="588"/>
      <c r="K10" s="506"/>
      <c r="L10" s="411" t="s">
        <v>113</v>
      </c>
      <c r="M10" s="412"/>
      <c r="N10" s="412"/>
      <c r="O10" s="412"/>
      <c r="P10" s="412"/>
      <c r="Q10" s="413"/>
      <c r="R10" s="408">
        <v>17298</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447070</v>
      </c>
      <c r="BO10" s="456"/>
      <c r="BP10" s="456"/>
      <c r="BQ10" s="456"/>
      <c r="BR10" s="456"/>
      <c r="BS10" s="456"/>
      <c r="BT10" s="456"/>
      <c r="BU10" s="457"/>
      <c r="BV10" s="455">
        <v>613952</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c r="A12" s="181"/>
      <c r="B12" s="561" t="s">
        <v>123</v>
      </c>
      <c r="C12" s="562"/>
      <c r="D12" s="562"/>
      <c r="E12" s="562"/>
      <c r="F12" s="562"/>
      <c r="G12" s="562"/>
      <c r="H12" s="562"/>
      <c r="I12" s="562"/>
      <c r="J12" s="562"/>
      <c r="K12" s="563"/>
      <c r="L12" s="570" t="s">
        <v>124</v>
      </c>
      <c r="M12" s="571"/>
      <c r="N12" s="571"/>
      <c r="O12" s="571"/>
      <c r="P12" s="571"/>
      <c r="Q12" s="572"/>
      <c r="R12" s="573">
        <v>16573</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c r="A13" s="181"/>
      <c r="B13" s="564"/>
      <c r="C13" s="565"/>
      <c r="D13" s="565"/>
      <c r="E13" s="565"/>
      <c r="F13" s="565"/>
      <c r="G13" s="565"/>
      <c r="H13" s="565"/>
      <c r="I13" s="565"/>
      <c r="J13" s="565"/>
      <c r="K13" s="566"/>
      <c r="L13" s="190"/>
      <c r="M13" s="539" t="s">
        <v>130</v>
      </c>
      <c r="N13" s="540"/>
      <c r="O13" s="540"/>
      <c r="P13" s="540"/>
      <c r="Q13" s="541"/>
      <c r="R13" s="542">
        <v>15999</v>
      </c>
      <c r="S13" s="543"/>
      <c r="T13" s="543"/>
      <c r="U13" s="543"/>
      <c r="V13" s="544"/>
      <c r="W13" s="545" t="s">
        <v>131</v>
      </c>
      <c r="X13" s="441"/>
      <c r="Y13" s="441"/>
      <c r="Z13" s="441"/>
      <c r="AA13" s="441"/>
      <c r="AB13" s="442"/>
      <c r="AC13" s="408">
        <v>43</v>
      </c>
      <c r="AD13" s="409"/>
      <c r="AE13" s="409"/>
      <c r="AF13" s="409"/>
      <c r="AG13" s="410"/>
      <c r="AH13" s="408">
        <v>42</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191149</v>
      </c>
      <c r="BO13" s="456"/>
      <c r="BP13" s="456"/>
      <c r="BQ13" s="456"/>
      <c r="BR13" s="456"/>
      <c r="BS13" s="456"/>
      <c r="BT13" s="456"/>
      <c r="BU13" s="457"/>
      <c r="BV13" s="455">
        <v>429250</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5.6</v>
      </c>
      <c r="CU13" s="453"/>
      <c r="CV13" s="453"/>
      <c r="CW13" s="453"/>
      <c r="CX13" s="453"/>
      <c r="CY13" s="453"/>
      <c r="CZ13" s="453"/>
      <c r="DA13" s="454"/>
      <c r="DB13" s="452">
        <v>6.1</v>
      </c>
      <c r="DC13" s="453"/>
      <c r="DD13" s="453"/>
      <c r="DE13" s="453"/>
      <c r="DF13" s="453"/>
      <c r="DG13" s="453"/>
      <c r="DH13" s="453"/>
      <c r="DI13" s="454"/>
    </row>
    <row r="14" spans="1:119" ht="18.75" customHeight="1" thickBot="1">
      <c r="A14" s="181"/>
      <c r="B14" s="564"/>
      <c r="C14" s="565"/>
      <c r="D14" s="565"/>
      <c r="E14" s="565"/>
      <c r="F14" s="565"/>
      <c r="G14" s="565"/>
      <c r="H14" s="565"/>
      <c r="I14" s="565"/>
      <c r="J14" s="565"/>
      <c r="K14" s="566"/>
      <c r="L14" s="529" t="s">
        <v>135</v>
      </c>
      <c r="M14" s="582"/>
      <c r="N14" s="582"/>
      <c r="O14" s="582"/>
      <c r="P14" s="582"/>
      <c r="Q14" s="583"/>
      <c r="R14" s="542">
        <v>16675</v>
      </c>
      <c r="S14" s="543"/>
      <c r="T14" s="543"/>
      <c r="U14" s="543"/>
      <c r="V14" s="544"/>
      <c r="W14" s="546"/>
      <c r="X14" s="444"/>
      <c r="Y14" s="444"/>
      <c r="Z14" s="444"/>
      <c r="AA14" s="444"/>
      <c r="AB14" s="445"/>
      <c r="AC14" s="535">
        <v>0.6</v>
      </c>
      <c r="AD14" s="536"/>
      <c r="AE14" s="536"/>
      <c r="AF14" s="536"/>
      <c r="AG14" s="537"/>
      <c r="AH14" s="535">
        <v>0.6</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18</v>
      </c>
      <c r="CU14" s="553"/>
      <c r="CV14" s="553"/>
      <c r="CW14" s="553"/>
      <c r="CX14" s="553"/>
      <c r="CY14" s="553"/>
      <c r="CZ14" s="553"/>
      <c r="DA14" s="554"/>
      <c r="DB14" s="552">
        <v>21.1</v>
      </c>
      <c r="DC14" s="553"/>
      <c r="DD14" s="553"/>
      <c r="DE14" s="553"/>
      <c r="DF14" s="553"/>
      <c r="DG14" s="553"/>
      <c r="DH14" s="553"/>
      <c r="DI14" s="554"/>
    </row>
    <row r="15" spans="1:119" ht="18.75" customHeight="1">
      <c r="A15" s="181"/>
      <c r="B15" s="564"/>
      <c r="C15" s="565"/>
      <c r="D15" s="565"/>
      <c r="E15" s="565"/>
      <c r="F15" s="565"/>
      <c r="G15" s="565"/>
      <c r="H15" s="565"/>
      <c r="I15" s="565"/>
      <c r="J15" s="565"/>
      <c r="K15" s="566"/>
      <c r="L15" s="190"/>
      <c r="M15" s="539" t="s">
        <v>130</v>
      </c>
      <c r="N15" s="540"/>
      <c r="O15" s="540"/>
      <c r="P15" s="540"/>
      <c r="Q15" s="541"/>
      <c r="R15" s="542">
        <v>16138</v>
      </c>
      <c r="S15" s="543"/>
      <c r="T15" s="543"/>
      <c r="U15" s="543"/>
      <c r="V15" s="544"/>
      <c r="W15" s="545" t="s">
        <v>137</v>
      </c>
      <c r="X15" s="441"/>
      <c r="Y15" s="441"/>
      <c r="Z15" s="441"/>
      <c r="AA15" s="441"/>
      <c r="AB15" s="442"/>
      <c r="AC15" s="408">
        <v>1811</v>
      </c>
      <c r="AD15" s="409"/>
      <c r="AE15" s="409"/>
      <c r="AF15" s="409"/>
      <c r="AG15" s="410"/>
      <c r="AH15" s="408">
        <v>2010</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2140112</v>
      </c>
      <c r="BO15" s="485"/>
      <c r="BP15" s="485"/>
      <c r="BQ15" s="485"/>
      <c r="BR15" s="485"/>
      <c r="BS15" s="485"/>
      <c r="BT15" s="485"/>
      <c r="BU15" s="486"/>
      <c r="BV15" s="484">
        <v>2096820</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26.3</v>
      </c>
      <c r="AD16" s="536"/>
      <c r="AE16" s="536"/>
      <c r="AF16" s="536"/>
      <c r="AG16" s="537"/>
      <c r="AH16" s="535">
        <v>29</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4015289</v>
      </c>
      <c r="BO16" s="456"/>
      <c r="BP16" s="456"/>
      <c r="BQ16" s="456"/>
      <c r="BR16" s="456"/>
      <c r="BS16" s="456"/>
      <c r="BT16" s="456"/>
      <c r="BU16" s="457"/>
      <c r="BV16" s="455">
        <v>3875998</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5020</v>
      </c>
      <c r="AD17" s="409"/>
      <c r="AE17" s="409"/>
      <c r="AF17" s="409"/>
      <c r="AG17" s="410"/>
      <c r="AH17" s="408">
        <v>4891</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2714381</v>
      </c>
      <c r="BO17" s="456"/>
      <c r="BP17" s="456"/>
      <c r="BQ17" s="456"/>
      <c r="BR17" s="456"/>
      <c r="BS17" s="456"/>
      <c r="BT17" s="456"/>
      <c r="BU17" s="457"/>
      <c r="BV17" s="455">
        <v>2664051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c r="A18" s="181"/>
      <c r="B18" s="505" t="s">
        <v>147</v>
      </c>
      <c r="C18" s="506"/>
      <c r="D18" s="506"/>
      <c r="E18" s="507"/>
      <c r="F18" s="507"/>
      <c r="G18" s="507"/>
      <c r="H18" s="507"/>
      <c r="I18" s="507"/>
      <c r="J18" s="507"/>
      <c r="K18" s="507"/>
      <c r="L18" s="508">
        <v>3.97</v>
      </c>
      <c r="M18" s="508"/>
      <c r="N18" s="508"/>
      <c r="O18" s="508"/>
      <c r="P18" s="508"/>
      <c r="Q18" s="508"/>
      <c r="R18" s="509"/>
      <c r="S18" s="509"/>
      <c r="T18" s="509"/>
      <c r="U18" s="509"/>
      <c r="V18" s="510"/>
      <c r="W18" s="526"/>
      <c r="X18" s="527"/>
      <c r="Y18" s="527"/>
      <c r="Z18" s="527"/>
      <c r="AA18" s="527"/>
      <c r="AB18" s="551"/>
      <c r="AC18" s="425">
        <v>73</v>
      </c>
      <c r="AD18" s="426"/>
      <c r="AE18" s="426"/>
      <c r="AF18" s="426"/>
      <c r="AG18" s="511"/>
      <c r="AH18" s="425">
        <v>70.400000000000006</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4683991</v>
      </c>
      <c r="BO18" s="456"/>
      <c r="BP18" s="456"/>
      <c r="BQ18" s="456"/>
      <c r="BR18" s="456"/>
      <c r="BS18" s="456"/>
      <c r="BT18" s="456"/>
      <c r="BU18" s="457"/>
      <c r="BV18" s="455">
        <v>4562185</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c r="A19" s="181"/>
      <c r="B19" s="505" t="s">
        <v>149</v>
      </c>
      <c r="C19" s="506"/>
      <c r="D19" s="506"/>
      <c r="E19" s="507"/>
      <c r="F19" s="507"/>
      <c r="G19" s="507"/>
      <c r="H19" s="507"/>
      <c r="I19" s="507"/>
      <c r="J19" s="507"/>
      <c r="K19" s="507"/>
      <c r="L19" s="515">
        <v>4173</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5942299</v>
      </c>
      <c r="BO19" s="456"/>
      <c r="BP19" s="456"/>
      <c r="BQ19" s="456"/>
      <c r="BR19" s="456"/>
      <c r="BS19" s="456"/>
      <c r="BT19" s="456"/>
      <c r="BU19" s="457"/>
      <c r="BV19" s="455">
        <v>6025399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c r="A20" s="181"/>
      <c r="B20" s="505" t="s">
        <v>151</v>
      </c>
      <c r="C20" s="506"/>
      <c r="D20" s="506"/>
      <c r="E20" s="507"/>
      <c r="F20" s="507"/>
      <c r="G20" s="507"/>
      <c r="H20" s="507"/>
      <c r="I20" s="507"/>
      <c r="J20" s="507"/>
      <c r="K20" s="507"/>
      <c r="L20" s="515">
        <v>6749</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7297970</v>
      </c>
      <c r="BO22" s="485"/>
      <c r="BP22" s="485"/>
      <c r="BQ22" s="485"/>
      <c r="BR22" s="485"/>
      <c r="BS22" s="485"/>
      <c r="BT22" s="485"/>
      <c r="BU22" s="486"/>
      <c r="BV22" s="484">
        <v>7221448</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4818239</v>
      </c>
      <c r="BO23" s="456"/>
      <c r="BP23" s="456"/>
      <c r="BQ23" s="456"/>
      <c r="BR23" s="456"/>
      <c r="BS23" s="456"/>
      <c r="BT23" s="456"/>
      <c r="BU23" s="457"/>
      <c r="BV23" s="455">
        <v>4604207</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c r="A24" s="181"/>
      <c r="B24" s="434"/>
      <c r="C24" s="435"/>
      <c r="D24" s="436"/>
      <c r="E24" s="411" t="s">
        <v>161</v>
      </c>
      <c r="F24" s="412"/>
      <c r="G24" s="412"/>
      <c r="H24" s="412"/>
      <c r="I24" s="412"/>
      <c r="J24" s="412"/>
      <c r="K24" s="413"/>
      <c r="L24" s="408">
        <v>1</v>
      </c>
      <c r="M24" s="409"/>
      <c r="N24" s="409"/>
      <c r="O24" s="409"/>
      <c r="P24" s="410"/>
      <c r="Q24" s="408">
        <v>6480</v>
      </c>
      <c r="R24" s="409"/>
      <c r="S24" s="409"/>
      <c r="T24" s="409"/>
      <c r="U24" s="409"/>
      <c r="V24" s="410"/>
      <c r="W24" s="498"/>
      <c r="X24" s="435"/>
      <c r="Y24" s="436"/>
      <c r="Z24" s="411" t="s">
        <v>162</v>
      </c>
      <c r="AA24" s="412"/>
      <c r="AB24" s="412"/>
      <c r="AC24" s="412"/>
      <c r="AD24" s="412"/>
      <c r="AE24" s="412"/>
      <c r="AF24" s="412"/>
      <c r="AG24" s="413"/>
      <c r="AH24" s="408">
        <v>164</v>
      </c>
      <c r="AI24" s="409"/>
      <c r="AJ24" s="409"/>
      <c r="AK24" s="409"/>
      <c r="AL24" s="410"/>
      <c r="AM24" s="408">
        <v>485932</v>
      </c>
      <c r="AN24" s="409"/>
      <c r="AO24" s="409"/>
      <c r="AP24" s="409"/>
      <c r="AQ24" s="409"/>
      <c r="AR24" s="410"/>
      <c r="AS24" s="408">
        <v>2963</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4307531</v>
      </c>
      <c r="BO24" s="456"/>
      <c r="BP24" s="456"/>
      <c r="BQ24" s="456"/>
      <c r="BR24" s="456"/>
      <c r="BS24" s="456"/>
      <c r="BT24" s="456"/>
      <c r="BU24" s="457"/>
      <c r="BV24" s="455">
        <v>3957143</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c r="A25" s="181"/>
      <c r="B25" s="434"/>
      <c r="C25" s="435"/>
      <c r="D25" s="436"/>
      <c r="E25" s="411" t="s">
        <v>164</v>
      </c>
      <c r="F25" s="412"/>
      <c r="G25" s="412"/>
      <c r="H25" s="412"/>
      <c r="I25" s="412"/>
      <c r="J25" s="412"/>
      <c r="K25" s="413"/>
      <c r="L25" s="408">
        <v>1</v>
      </c>
      <c r="M25" s="409"/>
      <c r="N25" s="409"/>
      <c r="O25" s="409"/>
      <c r="P25" s="410"/>
      <c r="Q25" s="408">
        <v>6030</v>
      </c>
      <c r="R25" s="409"/>
      <c r="S25" s="409"/>
      <c r="T25" s="409"/>
      <c r="U25" s="409"/>
      <c r="V25" s="410"/>
      <c r="W25" s="498"/>
      <c r="X25" s="435"/>
      <c r="Y25" s="436"/>
      <c r="Z25" s="411" t="s">
        <v>165</v>
      </c>
      <c r="AA25" s="412"/>
      <c r="AB25" s="412"/>
      <c r="AC25" s="412"/>
      <c r="AD25" s="412"/>
      <c r="AE25" s="412"/>
      <c r="AF25" s="412"/>
      <c r="AG25" s="413"/>
      <c r="AH25" s="408">
        <v>38</v>
      </c>
      <c r="AI25" s="409"/>
      <c r="AJ25" s="409"/>
      <c r="AK25" s="409"/>
      <c r="AL25" s="410"/>
      <c r="AM25" s="408">
        <v>107426</v>
      </c>
      <c r="AN25" s="409"/>
      <c r="AO25" s="409"/>
      <c r="AP25" s="409"/>
      <c r="AQ25" s="409"/>
      <c r="AR25" s="410"/>
      <c r="AS25" s="408">
        <v>2827</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495653</v>
      </c>
      <c r="BO25" s="485"/>
      <c r="BP25" s="485"/>
      <c r="BQ25" s="485"/>
      <c r="BR25" s="485"/>
      <c r="BS25" s="485"/>
      <c r="BT25" s="485"/>
      <c r="BU25" s="486"/>
      <c r="BV25" s="484">
        <v>622947</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c r="A26" s="181"/>
      <c r="B26" s="434"/>
      <c r="C26" s="435"/>
      <c r="D26" s="436"/>
      <c r="E26" s="411" t="s">
        <v>167</v>
      </c>
      <c r="F26" s="412"/>
      <c r="G26" s="412"/>
      <c r="H26" s="412"/>
      <c r="I26" s="412"/>
      <c r="J26" s="412"/>
      <c r="K26" s="413"/>
      <c r="L26" s="408">
        <v>1</v>
      </c>
      <c r="M26" s="409"/>
      <c r="N26" s="409"/>
      <c r="O26" s="409"/>
      <c r="P26" s="410"/>
      <c r="Q26" s="408">
        <v>5580</v>
      </c>
      <c r="R26" s="409"/>
      <c r="S26" s="409"/>
      <c r="T26" s="409"/>
      <c r="U26" s="409"/>
      <c r="V26" s="410"/>
      <c r="W26" s="498"/>
      <c r="X26" s="435"/>
      <c r="Y26" s="436"/>
      <c r="Z26" s="411" t="s">
        <v>168</v>
      </c>
      <c r="AA26" s="466"/>
      <c r="AB26" s="466"/>
      <c r="AC26" s="466"/>
      <c r="AD26" s="466"/>
      <c r="AE26" s="466"/>
      <c r="AF26" s="466"/>
      <c r="AG26" s="467"/>
      <c r="AH26" s="408" t="s">
        <v>122</v>
      </c>
      <c r="AI26" s="409"/>
      <c r="AJ26" s="409"/>
      <c r="AK26" s="409"/>
      <c r="AL26" s="410"/>
      <c r="AM26" s="408" t="s">
        <v>122</v>
      </c>
      <c r="AN26" s="409"/>
      <c r="AO26" s="409"/>
      <c r="AP26" s="409"/>
      <c r="AQ26" s="409"/>
      <c r="AR26" s="410"/>
      <c r="AS26" s="408" t="s">
        <v>122</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c r="A27" s="181"/>
      <c r="B27" s="434"/>
      <c r="C27" s="435"/>
      <c r="D27" s="436"/>
      <c r="E27" s="411" t="s">
        <v>170</v>
      </c>
      <c r="F27" s="412"/>
      <c r="G27" s="412"/>
      <c r="H27" s="412"/>
      <c r="I27" s="412"/>
      <c r="J27" s="412"/>
      <c r="K27" s="413"/>
      <c r="L27" s="408">
        <v>1</v>
      </c>
      <c r="M27" s="409"/>
      <c r="N27" s="409"/>
      <c r="O27" s="409"/>
      <c r="P27" s="410"/>
      <c r="Q27" s="408">
        <v>3300</v>
      </c>
      <c r="R27" s="409"/>
      <c r="S27" s="409"/>
      <c r="T27" s="409"/>
      <c r="U27" s="409"/>
      <c r="V27" s="410"/>
      <c r="W27" s="498"/>
      <c r="X27" s="435"/>
      <c r="Y27" s="436"/>
      <c r="Z27" s="411" t="s">
        <v>171</v>
      </c>
      <c r="AA27" s="412"/>
      <c r="AB27" s="412"/>
      <c r="AC27" s="412"/>
      <c r="AD27" s="412"/>
      <c r="AE27" s="412"/>
      <c r="AF27" s="412"/>
      <c r="AG27" s="413"/>
      <c r="AH27" s="408">
        <v>3</v>
      </c>
      <c r="AI27" s="409"/>
      <c r="AJ27" s="409"/>
      <c r="AK27" s="409"/>
      <c r="AL27" s="410"/>
      <c r="AM27" s="408">
        <v>12138</v>
      </c>
      <c r="AN27" s="409"/>
      <c r="AO27" s="409"/>
      <c r="AP27" s="409"/>
      <c r="AQ27" s="409"/>
      <c r="AR27" s="410"/>
      <c r="AS27" s="408">
        <v>4046</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c r="A28" s="181"/>
      <c r="B28" s="434"/>
      <c r="C28" s="435"/>
      <c r="D28" s="436"/>
      <c r="E28" s="411" t="s">
        <v>173</v>
      </c>
      <c r="F28" s="412"/>
      <c r="G28" s="412"/>
      <c r="H28" s="412"/>
      <c r="I28" s="412"/>
      <c r="J28" s="412"/>
      <c r="K28" s="413"/>
      <c r="L28" s="408">
        <v>1</v>
      </c>
      <c r="M28" s="409"/>
      <c r="N28" s="409"/>
      <c r="O28" s="409"/>
      <c r="P28" s="410"/>
      <c r="Q28" s="408">
        <v>3000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1716565</v>
      </c>
      <c r="BO28" s="485"/>
      <c r="BP28" s="485"/>
      <c r="BQ28" s="485"/>
      <c r="BR28" s="485"/>
      <c r="BS28" s="485"/>
      <c r="BT28" s="485"/>
      <c r="BU28" s="486"/>
      <c r="BV28" s="484">
        <v>1269495</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c r="A29" s="181"/>
      <c r="B29" s="434"/>
      <c r="C29" s="435"/>
      <c r="D29" s="436"/>
      <c r="E29" s="411" t="s">
        <v>176</v>
      </c>
      <c r="F29" s="412"/>
      <c r="G29" s="412"/>
      <c r="H29" s="412"/>
      <c r="I29" s="412"/>
      <c r="J29" s="412"/>
      <c r="K29" s="413"/>
      <c r="L29" s="408">
        <v>10</v>
      </c>
      <c r="M29" s="409"/>
      <c r="N29" s="409"/>
      <c r="O29" s="409"/>
      <c r="P29" s="410"/>
      <c r="Q29" s="408">
        <v>2900</v>
      </c>
      <c r="R29" s="409"/>
      <c r="S29" s="409"/>
      <c r="T29" s="409"/>
      <c r="U29" s="409"/>
      <c r="V29" s="410"/>
      <c r="W29" s="499"/>
      <c r="X29" s="500"/>
      <c r="Y29" s="501"/>
      <c r="Z29" s="411" t="s">
        <v>177</v>
      </c>
      <c r="AA29" s="412"/>
      <c r="AB29" s="412"/>
      <c r="AC29" s="412"/>
      <c r="AD29" s="412"/>
      <c r="AE29" s="412"/>
      <c r="AF29" s="412"/>
      <c r="AG29" s="413"/>
      <c r="AH29" s="408">
        <v>167</v>
      </c>
      <c r="AI29" s="409"/>
      <c r="AJ29" s="409"/>
      <c r="AK29" s="409"/>
      <c r="AL29" s="410"/>
      <c r="AM29" s="408">
        <v>498070</v>
      </c>
      <c r="AN29" s="409"/>
      <c r="AO29" s="409"/>
      <c r="AP29" s="409"/>
      <c r="AQ29" s="409"/>
      <c r="AR29" s="410"/>
      <c r="AS29" s="408">
        <v>2982</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t="s">
        <v>122</v>
      </c>
      <c r="BO29" s="456"/>
      <c r="BP29" s="456"/>
      <c r="BQ29" s="456"/>
      <c r="BR29" s="456"/>
      <c r="BS29" s="456"/>
      <c r="BT29" s="456"/>
      <c r="BU29" s="457"/>
      <c r="BV29" s="455" t="s">
        <v>122</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101.5</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377698</v>
      </c>
      <c r="BO30" s="490"/>
      <c r="BP30" s="490"/>
      <c r="BQ30" s="490"/>
      <c r="BR30" s="490"/>
      <c r="BS30" s="490"/>
      <c r="BT30" s="490"/>
      <c r="BU30" s="491"/>
      <c r="BV30" s="489">
        <v>431346</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国民健康保険事業勘定特別会計</v>
      </c>
      <c r="X34" s="404"/>
      <c r="Y34" s="404"/>
      <c r="Z34" s="404"/>
      <c r="AA34" s="404"/>
      <c r="AB34" s="404"/>
      <c r="AC34" s="404"/>
      <c r="AD34" s="404"/>
      <c r="AE34" s="404"/>
      <c r="AF34" s="404"/>
      <c r="AG34" s="404"/>
      <c r="AH34" s="404"/>
      <c r="AI34" s="404"/>
      <c r="AJ34" s="404"/>
      <c r="AK34" s="404"/>
      <c r="AL34" s="181"/>
      <c r="AM34" s="403">
        <f>IF(AO34="","",MAX(C34:D43,U34:V43)+1)</f>
        <v>5</v>
      </c>
      <c r="AN34" s="403"/>
      <c r="AO34" s="404" t="str">
        <f>IF('各会計、関係団体の財政状況及び健全化判断比率'!B31="","",'各会計、関係団体の財政状況及び健全化判断比率'!B31)</f>
        <v>下水道事業会計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6</v>
      </c>
      <c r="BX34" s="403"/>
      <c r="BY34" s="404" t="str">
        <f>IF('各会計、関係団体の財政状況及び健全化判断比率'!B68="","",'各会計、関係団体の財政状況及び健全化判断比率'!B68)</f>
        <v>大阪府後期高齢者医療広域連合
（一般会計）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7</v>
      </c>
      <c r="BX35" s="403"/>
      <c r="BY35" s="404" t="str">
        <f>IF('各会計、関係団体の財政状況及び健全化判断比率'!B69="","",'各会計、関係団体の財政状況及び健全化判断比率'!B69)</f>
        <v>大阪府後期高齢者医療広域連合
（後期高齢者医療特別会計）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8</v>
      </c>
      <c r="BX36" s="403"/>
      <c r="BY36" s="404" t="str">
        <f>IF('各会計、関係団体の財政状況及び健全化判断比率'!B70="","",'各会計、関係団体の財政状況及び健全化判断比率'!B70)</f>
        <v>大阪広域水道企業団水道事業会計（水道用水供給事業）</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9</v>
      </c>
      <c r="BX37" s="403"/>
      <c r="BY37" s="404" t="str">
        <f>IF('各会計、関係団体の財政状況及び健全化判断比率'!B71="","",'各会計、関係団体の財政状況及び健全化判断比率'!B71)</f>
        <v>大阪広域水道企業団水道事業会計（市町村域水道事業）</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10</v>
      </c>
      <c r="BX38" s="403"/>
      <c r="BY38" s="404" t="str">
        <f>IF('各会計、関係団体の財政状況及び健全化判断比率'!B72="","",'各会計、関係団体の財政状況及び健全化判断比率'!B72)</f>
        <v>大阪広域水道企業団（工業用水道事業会計）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row r="55" spans="5:113"/>
    <row r="56" spans="5:113"/>
  </sheetData>
  <sheetProtection algorithmName="SHA-512" hashValue="wOjpJYKaZs1bhf1kH47WYUNyKp9gLBehNvyTdWghEW5QUtzyfrjOiqYgAsSwbPE2gTJ+bROyxzDvvTxHqLLFQg==" saltValue="kptbeNRUV69avXLdVtxhB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c r="A34" s="22"/>
      <c r="B34" s="31"/>
      <c r="C34" s="1187" t="s">
        <v>528</v>
      </c>
      <c r="D34" s="1187"/>
      <c r="E34" s="1188"/>
      <c r="F34" s="32" t="s">
        <v>499</v>
      </c>
      <c r="G34" s="33">
        <v>0</v>
      </c>
      <c r="H34" s="33">
        <v>0.94</v>
      </c>
      <c r="I34" s="33">
        <v>2.02</v>
      </c>
      <c r="J34" s="34">
        <v>3.38</v>
      </c>
      <c r="K34" s="22"/>
      <c r="L34" s="22"/>
      <c r="M34" s="22"/>
      <c r="N34" s="22"/>
      <c r="O34" s="22"/>
      <c r="P34" s="22"/>
    </row>
    <row r="35" spans="1:16" ht="39" customHeight="1">
      <c r="A35" s="22"/>
      <c r="B35" s="35"/>
      <c r="C35" s="1181" t="s">
        <v>529</v>
      </c>
      <c r="D35" s="1182"/>
      <c r="E35" s="1183"/>
      <c r="F35" s="36">
        <v>0.47</v>
      </c>
      <c r="G35" s="37">
        <v>0.23</v>
      </c>
      <c r="H35" s="37">
        <v>12.06</v>
      </c>
      <c r="I35" s="37">
        <v>8.0299999999999994</v>
      </c>
      <c r="J35" s="38">
        <v>2.3199999999999998</v>
      </c>
      <c r="K35" s="22"/>
      <c r="L35" s="22"/>
      <c r="M35" s="22"/>
      <c r="N35" s="22"/>
      <c r="O35" s="22"/>
      <c r="P35" s="22"/>
    </row>
    <row r="36" spans="1:16" ht="39" customHeight="1">
      <c r="A36" s="22"/>
      <c r="B36" s="35"/>
      <c r="C36" s="1181" t="s">
        <v>530</v>
      </c>
      <c r="D36" s="1182"/>
      <c r="E36" s="1183"/>
      <c r="F36" s="36">
        <v>0.6</v>
      </c>
      <c r="G36" s="37">
        <v>1.42</v>
      </c>
      <c r="H36" s="37">
        <v>0.43</v>
      </c>
      <c r="I36" s="37">
        <v>1.1100000000000001</v>
      </c>
      <c r="J36" s="38">
        <v>1.1200000000000001</v>
      </c>
      <c r="K36" s="22"/>
      <c r="L36" s="22"/>
      <c r="M36" s="22"/>
      <c r="N36" s="22"/>
      <c r="O36" s="22"/>
      <c r="P36" s="22"/>
    </row>
    <row r="37" spans="1:16" ht="39" customHeight="1">
      <c r="A37" s="22"/>
      <c r="B37" s="35"/>
      <c r="C37" s="1181" t="s">
        <v>531</v>
      </c>
      <c r="D37" s="1182"/>
      <c r="E37" s="1183"/>
      <c r="F37" s="36">
        <v>0.12</v>
      </c>
      <c r="G37" s="37">
        <v>0.09</v>
      </c>
      <c r="H37" s="37">
        <v>0.11</v>
      </c>
      <c r="I37" s="37">
        <v>0.23</v>
      </c>
      <c r="J37" s="38">
        <v>0.2</v>
      </c>
      <c r="K37" s="22"/>
      <c r="L37" s="22"/>
      <c r="M37" s="22"/>
      <c r="N37" s="22"/>
      <c r="O37" s="22"/>
      <c r="P37" s="22"/>
    </row>
    <row r="38" spans="1:16" ht="39" customHeight="1">
      <c r="A38" s="22"/>
      <c r="B38" s="35"/>
      <c r="C38" s="1181" t="s">
        <v>532</v>
      </c>
      <c r="D38" s="1182"/>
      <c r="E38" s="1183"/>
      <c r="F38" s="36">
        <v>0.61</v>
      </c>
      <c r="G38" s="37">
        <v>0.5</v>
      </c>
      <c r="H38" s="37">
        <v>0.21</v>
      </c>
      <c r="I38" s="37">
        <v>0.13</v>
      </c>
      <c r="J38" s="38">
        <v>0.16</v>
      </c>
      <c r="K38" s="22"/>
      <c r="L38" s="22"/>
      <c r="M38" s="22"/>
      <c r="N38" s="22"/>
      <c r="O38" s="22"/>
      <c r="P38" s="22"/>
    </row>
    <row r="39" spans="1:16" ht="39" customHeight="1">
      <c r="A39" s="22"/>
      <c r="B39" s="35"/>
      <c r="C39" s="1181"/>
      <c r="D39" s="1182"/>
      <c r="E39" s="1183"/>
      <c r="F39" s="36"/>
      <c r="G39" s="37"/>
      <c r="H39" s="37"/>
      <c r="I39" s="37"/>
      <c r="J39" s="38"/>
      <c r="K39" s="22"/>
      <c r="L39" s="22"/>
      <c r="M39" s="22"/>
      <c r="N39" s="22"/>
      <c r="O39" s="22"/>
      <c r="P39" s="22"/>
    </row>
    <row r="40" spans="1:16" ht="39" customHeight="1">
      <c r="A40" s="22"/>
      <c r="B40" s="35"/>
      <c r="C40" s="1181"/>
      <c r="D40" s="1182"/>
      <c r="E40" s="1183"/>
      <c r="F40" s="36"/>
      <c r="G40" s="37"/>
      <c r="H40" s="37"/>
      <c r="I40" s="37"/>
      <c r="J40" s="38"/>
      <c r="K40" s="22"/>
      <c r="L40" s="22"/>
      <c r="M40" s="22"/>
      <c r="N40" s="22"/>
      <c r="O40" s="22"/>
      <c r="P40" s="22"/>
    </row>
    <row r="41" spans="1:16" ht="39" customHeight="1">
      <c r="A41" s="22"/>
      <c r="B41" s="35"/>
      <c r="C41" s="1181"/>
      <c r="D41" s="1182"/>
      <c r="E41" s="1183"/>
      <c r="F41" s="36"/>
      <c r="G41" s="37"/>
      <c r="H41" s="37"/>
      <c r="I41" s="37"/>
      <c r="J41" s="38"/>
      <c r="K41" s="22"/>
      <c r="L41" s="22"/>
      <c r="M41" s="22"/>
      <c r="N41" s="22"/>
      <c r="O41" s="22"/>
      <c r="P41" s="22"/>
    </row>
    <row r="42" spans="1:16" ht="39" customHeight="1">
      <c r="A42" s="22"/>
      <c r="B42" s="39"/>
      <c r="C42" s="1181" t="s">
        <v>533</v>
      </c>
      <c r="D42" s="1182"/>
      <c r="E42" s="1183"/>
      <c r="F42" s="36" t="s">
        <v>499</v>
      </c>
      <c r="G42" s="37" t="s">
        <v>499</v>
      </c>
      <c r="H42" s="37" t="s">
        <v>499</v>
      </c>
      <c r="I42" s="37" t="s">
        <v>499</v>
      </c>
      <c r="J42" s="38" t="s">
        <v>499</v>
      </c>
      <c r="K42" s="22"/>
      <c r="L42" s="22"/>
      <c r="M42" s="22"/>
      <c r="N42" s="22"/>
      <c r="O42" s="22"/>
      <c r="P42" s="22"/>
    </row>
    <row r="43" spans="1:16" ht="39" customHeight="1" thickBot="1">
      <c r="A43" s="22"/>
      <c r="B43" s="40"/>
      <c r="C43" s="1184" t="s">
        <v>534</v>
      </c>
      <c r="D43" s="1185"/>
      <c r="E43" s="1186"/>
      <c r="F43" s="41">
        <v>0</v>
      </c>
      <c r="G43" s="42" t="s">
        <v>499</v>
      </c>
      <c r="H43" s="42" t="s">
        <v>499</v>
      </c>
      <c r="I43" s="42" t="s">
        <v>499</v>
      </c>
      <c r="J43" s="43" t="s">
        <v>499</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N3kb7BA2j1LwuSScJ5ApReLWprwSzl6l+b5qm/i+1eGjpMr5NwJ+wZYxsUG2+qDK5fylIkNhMx3oTPgoN/WH8Q==" saltValue="xsjP3AGDlEsD2sYDn1PB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c r="A45" s="48"/>
      <c r="B45" s="1212" t="s">
        <v>9</v>
      </c>
      <c r="C45" s="1213"/>
      <c r="D45" s="58"/>
      <c r="E45" s="1218" t="s">
        <v>10</v>
      </c>
      <c r="F45" s="1218"/>
      <c r="G45" s="1218"/>
      <c r="H45" s="1218"/>
      <c r="I45" s="1218"/>
      <c r="J45" s="1219"/>
      <c r="K45" s="59">
        <v>724</v>
      </c>
      <c r="L45" s="60">
        <v>755</v>
      </c>
      <c r="M45" s="60">
        <v>759</v>
      </c>
      <c r="N45" s="60">
        <v>748</v>
      </c>
      <c r="O45" s="61">
        <v>769</v>
      </c>
      <c r="P45" s="48"/>
      <c r="Q45" s="48"/>
      <c r="R45" s="48"/>
      <c r="S45" s="48"/>
      <c r="T45" s="48"/>
      <c r="U45" s="48"/>
    </row>
    <row r="46" spans="1:21" ht="30.75" customHeight="1">
      <c r="A46" s="48"/>
      <c r="B46" s="1214"/>
      <c r="C46" s="1215"/>
      <c r="D46" s="62"/>
      <c r="E46" s="1191" t="s">
        <v>11</v>
      </c>
      <c r="F46" s="1191"/>
      <c r="G46" s="1191"/>
      <c r="H46" s="1191"/>
      <c r="I46" s="1191"/>
      <c r="J46" s="1192"/>
      <c r="K46" s="63" t="s">
        <v>499</v>
      </c>
      <c r="L46" s="64" t="s">
        <v>499</v>
      </c>
      <c r="M46" s="64" t="s">
        <v>499</v>
      </c>
      <c r="N46" s="64" t="s">
        <v>499</v>
      </c>
      <c r="O46" s="65" t="s">
        <v>499</v>
      </c>
      <c r="P46" s="48"/>
      <c r="Q46" s="48"/>
      <c r="R46" s="48"/>
      <c r="S46" s="48"/>
      <c r="T46" s="48"/>
      <c r="U46" s="48"/>
    </row>
    <row r="47" spans="1:21" ht="30.75" customHeight="1">
      <c r="A47" s="48"/>
      <c r="B47" s="1214"/>
      <c r="C47" s="1215"/>
      <c r="D47" s="62"/>
      <c r="E47" s="1191" t="s">
        <v>12</v>
      </c>
      <c r="F47" s="1191"/>
      <c r="G47" s="1191"/>
      <c r="H47" s="1191"/>
      <c r="I47" s="1191"/>
      <c r="J47" s="1192"/>
      <c r="K47" s="63" t="s">
        <v>499</v>
      </c>
      <c r="L47" s="64" t="s">
        <v>499</v>
      </c>
      <c r="M47" s="64" t="s">
        <v>499</v>
      </c>
      <c r="N47" s="64" t="s">
        <v>499</v>
      </c>
      <c r="O47" s="65" t="s">
        <v>499</v>
      </c>
      <c r="P47" s="48"/>
      <c r="Q47" s="48"/>
      <c r="R47" s="48"/>
      <c r="S47" s="48"/>
      <c r="T47" s="48"/>
      <c r="U47" s="48"/>
    </row>
    <row r="48" spans="1:21" ht="30.75" customHeight="1">
      <c r="A48" s="48"/>
      <c r="B48" s="1214"/>
      <c r="C48" s="1215"/>
      <c r="D48" s="62"/>
      <c r="E48" s="1191" t="s">
        <v>13</v>
      </c>
      <c r="F48" s="1191"/>
      <c r="G48" s="1191"/>
      <c r="H48" s="1191"/>
      <c r="I48" s="1191"/>
      <c r="J48" s="1192"/>
      <c r="K48" s="63">
        <v>390</v>
      </c>
      <c r="L48" s="64">
        <v>324</v>
      </c>
      <c r="M48" s="64">
        <v>271</v>
      </c>
      <c r="N48" s="64">
        <v>242</v>
      </c>
      <c r="O48" s="65">
        <v>243</v>
      </c>
      <c r="P48" s="48"/>
      <c r="Q48" s="48"/>
      <c r="R48" s="48"/>
      <c r="S48" s="48"/>
      <c r="T48" s="48"/>
      <c r="U48" s="48"/>
    </row>
    <row r="49" spans="1:21" ht="30.75" customHeight="1">
      <c r="A49" s="48"/>
      <c r="B49" s="1214"/>
      <c r="C49" s="1215"/>
      <c r="D49" s="62"/>
      <c r="E49" s="1191" t="s">
        <v>14</v>
      </c>
      <c r="F49" s="1191"/>
      <c r="G49" s="1191"/>
      <c r="H49" s="1191"/>
      <c r="I49" s="1191"/>
      <c r="J49" s="1192"/>
      <c r="K49" s="63" t="s">
        <v>499</v>
      </c>
      <c r="L49" s="64" t="s">
        <v>499</v>
      </c>
      <c r="M49" s="64" t="s">
        <v>499</v>
      </c>
      <c r="N49" s="64" t="s">
        <v>499</v>
      </c>
      <c r="O49" s="65" t="s">
        <v>499</v>
      </c>
      <c r="P49" s="48"/>
      <c r="Q49" s="48"/>
      <c r="R49" s="48"/>
      <c r="S49" s="48"/>
      <c r="T49" s="48"/>
      <c r="U49" s="48"/>
    </row>
    <row r="50" spans="1:21" ht="30.75" customHeight="1">
      <c r="A50" s="48"/>
      <c r="B50" s="1214"/>
      <c r="C50" s="1215"/>
      <c r="D50" s="62"/>
      <c r="E50" s="1191" t="s">
        <v>15</v>
      </c>
      <c r="F50" s="1191"/>
      <c r="G50" s="1191"/>
      <c r="H50" s="1191"/>
      <c r="I50" s="1191"/>
      <c r="J50" s="1192"/>
      <c r="K50" s="63" t="s">
        <v>499</v>
      </c>
      <c r="L50" s="64" t="s">
        <v>499</v>
      </c>
      <c r="M50" s="64" t="s">
        <v>499</v>
      </c>
      <c r="N50" s="64" t="s">
        <v>499</v>
      </c>
      <c r="O50" s="65" t="s">
        <v>499</v>
      </c>
      <c r="P50" s="48"/>
      <c r="Q50" s="48"/>
      <c r="R50" s="48"/>
      <c r="S50" s="48"/>
      <c r="T50" s="48"/>
      <c r="U50" s="48"/>
    </row>
    <row r="51" spans="1:21" ht="30.75" customHeight="1">
      <c r="A51" s="48"/>
      <c r="B51" s="1216"/>
      <c r="C51" s="1217"/>
      <c r="D51" s="66"/>
      <c r="E51" s="1191" t="s">
        <v>16</v>
      </c>
      <c r="F51" s="1191"/>
      <c r="G51" s="1191"/>
      <c r="H51" s="1191"/>
      <c r="I51" s="1191"/>
      <c r="J51" s="1192"/>
      <c r="K51" s="63" t="s">
        <v>499</v>
      </c>
      <c r="L51" s="64" t="s">
        <v>499</v>
      </c>
      <c r="M51" s="64" t="s">
        <v>499</v>
      </c>
      <c r="N51" s="64" t="s">
        <v>499</v>
      </c>
      <c r="O51" s="65" t="s">
        <v>499</v>
      </c>
      <c r="P51" s="48"/>
      <c r="Q51" s="48"/>
      <c r="R51" s="48"/>
      <c r="S51" s="48"/>
      <c r="T51" s="48"/>
      <c r="U51" s="48"/>
    </row>
    <row r="52" spans="1:21" ht="30.75" customHeight="1">
      <c r="A52" s="48"/>
      <c r="B52" s="1189" t="s">
        <v>17</v>
      </c>
      <c r="C52" s="1190"/>
      <c r="D52" s="66"/>
      <c r="E52" s="1191" t="s">
        <v>18</v>
      </c>
      <c r="F52" s="1191"/>
      <c r="G52" s="1191"/>
      <c r="H52" s="1191"/>
      <c r="I52" s="1191"/>
      <c r="J52" s="1192"/>
      <c r="K52" s="63">
        <v>836</v>
      </c>
      <c r="L52" s="64">
        <v>813</v>
      </c>
      <c r="M52" s="64">
        <v>785</v>
      </c>
      <c r="N52" s="64">
        <v>794</v>
      </c>
      <c r="O52" s="65">
        <v>784</v>
      </c>
      <c r="P52" s="48"/>
      <c r="Q52" s="48"/>
      <c r="R52" s="48"/>
      <c r="S52" s="48"/>
      <c r="T52" s="48"/>
      <c r="U52" s="48"/>
    </row>
    <row r="53" spans="1:21" ht="30.75" customHeight="1" thickBot="1">
      <c r="A53" s="48"/>
      <c r="B53" s="1193" t="s">
        <v>19</v>
      </c>
      <c r="C53" s="1194"/>
      <c r="D53" s="67"/>
      <c r="E53" s="1195" t="s">
        <v>20</v>
      </c>
      <c r="F53" s="1195"/>
      <c r="G53" s="1195"/>
      <c r="H53" s="1195"/>
      <c r="I53" s="1195"/>
      <c r="J53" s="1196"/>
      <c r="K53" s="68">
        <v>278</v>
      </c>
      <c r="L53" s="69">
        <v>266</v>
      </c>
      <c r="M53" s="69">
        <v>245</v>
      </c>
      <c r="N53" s="69">
        <v>196</v>
      </c>
      <c r="O53" s="70">
        <v>228</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535</v>
      </c>
      <c r="L57" s="81" t="s">
        <v>536</v>
      </c>
      <c r="M57" s="81" t="s">
        <v>537</v>
      </c>
      <c r="N57" s="81" t="s">
        <v>538</v>
      </c>
      <c r="O57" s="82" t="s">
        <v>539</v>
      </c>
      <c r="P57" s="48"/>
      <c r="Q57" s="48"/>
      <c r="R57" s="48"/>
      <c r="S57" s="48"/>
      <c r="T57" s="48"/>
      <c r="U57" s="48"/>
    </row>
    <row r="58" spans="1:21" ht="31.5" customHeight="1">
      <c r="B58" s="1197" t="s">
        <v>24</v>
      </c>
      <c r="C58" s="1198"/>
      <c r="D58" s="1203" t="s">
        <v>25</v>
      </c>
      <c r="E58" s="1204"/>
      <c r="F58" s="1204"/>
      <c r="G58" s="1204"/>
      <c r="H58" s="1204"/>
      <c r="I58" s="1204"/>
      <c r="J58" s="1205"/>
      <c r="K58" s="83"/>
      <c r="L58" s="84"/>
      <c r="M58" s="84"/>
      <c r="N58" s="84"/>
      <c r="O58" s="85"/>
    </row>
    <row r="59" spans="1:21" ht="31.5" customHeight="1">
      <c r="B59" s="1199"/>
      <c r="C59" s="1200"/>
      <c r="D59" s="1206" t="s">
        <v>26</v>
      </c>
      <c r="E59" s="1207"/>
      <c r="F59" s="1207"/>
      <c r="G59" s="1207"/>
      <c r="H59" s="1207"/>
      <c r="I59" s="1207"/>
      <c r="J59" s="1208"/>
      <c r="K59" s="86"/>
      <c r="L59" s="87"/>
      <c r="M59" s="87"/>
      <c r="N59" s="87"/>
      <c r="O59" s="88"/>
    </row>
    <row r="60" spans="1:21" ht="31.5" customHeight="1" thickBot="1">
      <c r="B60" s="1201"/>
      <c r="C60" s="1202"/>
      <c r="D60" s="1209" t="s">
        <v>27</v>
      </c>
      <c r="E60" s="1210"/>
      <c r="F60" s="1210"/>
      <c r="G60" s="1210"/>
      <c r="H60" s="1210"/>
      <c r="I60" s="1210"/>
      <c r="J60" s="1211"/>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K4/Gz1SlpopyUs6mSEshM1/3OMpGU3YzlH0xGf60dBokkqUdX8pCvB8ZnMbGB25cEDk0pVAPd6U+O3faWw07w==" saltValue="igqJPq8hlZImG5Ep6Y6P1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523</v>
      </c>
      <c r="J40" s="103" t="s">
        <v>524</v>
      </c>
      <c r="K40" s="103" t="s">
        <v>525</v>
      </c>
      <c r="L40" s="103" t="s">
        <v>526</v>
      </c>
      <c r="M40" s="104" t="s">
        <v>527</v>
      </c>
    </row>
    <row r="41" spans="2:13" ht="27.75" customHeight="1">
      <c r="B41" s="1232" t="s">
        <v>30</v>
      </c>
      <c r="C41" s="1233"/>
      <c r="D41" s="105"/>
      <c r="E41" s="1234" t="s">
        <v>31</v>
      </c>
      <c r="F41" s="1234"/>
      <c r="G41" s="1234"/>
      <c r="H41" s="1235"/>
      <c r="I41" s="355">
        <v>7428</v>
      </c>
      <c r="J41" s="356">
        <v>7546</v>
      </c>
      <c r="K41" s="356">
        <v>7462</v>
      </c>
      <c r="L41" s="356">
        <v>7221</v>
      </c>
      <c r="M41" s="357">
        <v>7298</v>
      </c>
    </row>
    <row r="42" spans="2:13" ht="27.75" customHeight="1">
      <c r="B42" s="1222"/>
      <c r="C42" s="1223"/>
      <c r="D42" s="106"/>
      <c r="E42" s="1226" t="s">
        <v>32</v>
      </c>
      <c r="F42" s="1226"/>
      <c r="G42" s="1226"/>
      <c r="H42" s="1227"/>
      <c r="I42" s="358" t="s">
        <v>499</v>
      </c>
      <c r="J42" s="359" t="s">
        <v>499</v>
      </c>
      <c r="K42" s="359" t="s">
        <v>499</v>
      </c>
      <c r="L42" s="359" t="s">
        <v>499</v>
      </c>
      <c r="M42" s="360" t="s">
        <v>499</v>
      </c>
    </row>
    <row r="43" spans="2:13" ht="27.75" customHeight="1">
      <c r="B43" s="1222"/>
      <c r="C43" s="1223"/>
      <c r="D43" s="106"/>
      <c r="E43" s="1226" t="s">
        <v>33</v>
      </c>
      <c r="F43" s="1226"/>
      <c r="G43" s="1226"/>
      <c r="H43" s="1227"/>
      <c r="I43" s="358">
        <v>3901</v>
      </c>
      <c r="J43" s="359">
        <v>3568</v>
      </c>
      <c r="K43" s="359">
        <v>3101</v>
      </c>
      <c r="L43" s="359">
        <v>2441</v>
      </c>
      <c r="M43" s="360">
        <v>1986</v>
      </c>
    </row>
    <row r="44" spans="2:13" ht="27.75" customHeight="1">
      <c r="B44" s="1222"/>
      <c r="C44" s="1223"/>
      <c r="D44" s="106"/>
      <c r="E44" s="1226" t="s">
        <v>34</v>
      </c>
      <c r="F44" s="1226"/>
      <c r="G44" s="1226"/>
      <c r="H44" s="1227"/>
      <c r="I44" s="358" t="s">
        <v>499</v>
      </c>
      <c r="J44" s="359" t="s">
        <v>499</v>
      </c>
      <c r="K44" s="359" t="s">
        <v>499</v>
      </c>
      <c r="L44" s="359" t="s">
        <v>499</v>
      </c>
      <c r="M44" s="360" t="s">
        <v>499</v>
      </c>
    </row>
    <row r="45" spans="2:13" ht="27.75" customHeight="1">
      <c r="B45" s="1222"/>
      <c r="C45" s="1223"/>
      <c r="D45" s="106"/>
      <c r="E45" s="1226" t="s">
        <v>35</v>
      </c>
      <c r="F45" s="1226"/>
      <c r="G45" s="1226"/>
      <c r="H45" s="1227"/>
      <c r="I45" s="358">
        <v>977</v>
      </c>
      <c r="J45" s="359">
        <v>974</v>
      </c>
      <c r="K45" s="359">
        <v>931</v>
      </c>
      <c r="L45" s="359">
        <v>977</v>
      </c>
      <c r="M45" s="360">
        <v>1028</v>
      </c>
    </row>
    <row r="46" spans="2:13" ht="27.75" customHeight="1">
      <c r="B46" s="1222"/>
      <c r="C46" s="1223"/>
      <c r="D46" s="107"/>
      <c r="E46" s="1226" t="s">
        <v>36</v>
      </c>
      <c r="F46" s="1226"/>
      <c r="G46" s="1226"/>
      <c r="H46" s="1227"/>
      <c r="I46" s="358" t="s">
        <v>499</v>
      </c>
      <c r="J46" s="359" t="s">
        <v>499</v>
      </c>
      <c r="K46" s="359" t="s">
        <v>499</v>
      </c>
      <c r="L46" s="359" t="s">
        <v>499</v>
      </c>
      <c r="M46" s="360" t="s">
        <v>499</v>
      </c>
    </row>
    <row r="47" spans="2:13" ht="27.75" customHeight="1">
      <c r="B47" s="1222"/>
      <c r="C47" s="1223"/>
      <c r="D47" s="108"/>
      <c r="E47" s="1236" t="s">
        <v>37</v>
      </c>
      <c r="F47" s="1237"/>
      <c r="G47" s="1237"/>
      <c r="H47" s="1238"/>
      <c r="I47" s="358" t="s">
        <v>499</v>
      </c>
      <c r="J47" s="359" t="s">
        <v>499</v>
      </c>
      <c r="K47" s="359" t="s">
        <v>499</v>
      </c>
      <c r="L47" s="359" t="s">
        <v>499</v>
      </c>
      <c r="M47" s="360" t="s">
        <v>499</v>
      </c>
    </row>
    <row r="48" spans="2:13" ht="27.75" customHeight="1">
      <c r="B48" s="1222"/>
      <c r="C48" s="1223"/>
      <c r="D48" s="106"/>
      <c r="E48" s="1226" t="s">
        <v>38</v>
      </c>
      <c r="F48" s="1226"/>
      <c r="G48" s="1226"/>
      <c r="H48" s="1227"/>
      <c r="I48" s="358" t="s">
        <v>499</v>
      </c>
      <c r="J48" s="359" t="s">
        <v>499</v>
      </c>
      <c r="K48" s="359" t="s">
        <v>499</v>
      </c>
      <c r="L48" s="359" t="s">
        <v>499</v>
      </c>
      <c r="M48" s="360" t="s">
        <v>499</v>
      </c>
    </row>
    <row r="49" spans="2:13" ht="27.75" customHeight="1">
      <c r="B49" s="1224"/>
      <c r="C49" s="1225"/>
      <c r="D49" s="106"/>
      <c r="E49" s="1226" t="s">
        <v>39</v>
      </c>
      <c r="F49" s="1226"/>
      <c r="G49" s="1226"/>
      <c r="H49" s="1227"/>
      <c r="I49" s="358" t="s">
        <v>499</v>
      </c>
      <c r="J49" s="359" t="s">
        <v>499</v>
      </c>
      <c r="K49" s="359" t="s">
        <v>499</v>
      </c>
      <c r="L49" s="359" t="s">
        <v>499</v>
      </c>
      <c r="M49" s="360" t="s">
        <v>499</v>
      </c>
    </row>
    <row r="50" spans="2:13" ht="27.75" customHeight="1">
      <c r="B50" s="1220" t="s">
        <v>40</v>
      </c>
      <c r="C50" s="1221"/>
      <c r="D50" s="109"/>
      <c r="E50" s="1226" t="s">
        <v>41</v>
      </c>
      <c r="F50" s="1226"/>
      <c r="G50" s="1226"/>
      <c r="H50" s="1227"/>
      <c r="I50" s="358">
        <v>815</v>
      </c>
      <c r="J50" s="359">
        <v>1131</v>
      </c>
      <c r="K50" s="359">
        <v>1265</v>
      </c>
      <c r="L50" s="359">
        <v>1824</v>
      </c>
      <c r="M50" s="360">
        <v>2193</v>
      </c>
    </row>
    <row r="51" spans="2:13" ht="27.75" customHeight="1">
      <c r="B51" s="1222"/>
      <c r="C51" s="1223"/>
      <c r="D51" s="106"/>
      <c r="E51" s="1226" t="s">
        <v>42</v>
      </c>
      <c r="F51" s="1226"/>
      <c r="G51" s="1226"/>
      <c r="H51" s="1227"/>
      <c r="I51" s="358">
        <v>1855</v>
      </c>
      <c r="J51" s="359">
        <v>2065</v>
      </c>
      <c r="K51" s="359">
        <v>1374</v>
      </c>
      <c r="L51" s="359">
        <v>1055</v>
      </c>
      <c r="M51" s="360">
        <v>820</v>
      </c>
    </row>
    <row r="52" spans="2:13" ht="27.75" customHeight="1">
      <c r="B52" s="1224"/>
      <c r="C52" s="1225"/>
      <c r="D52" s="106"/>
      <c r="E52" s="1226" t="s">
        <v>43</v>
      </c>
      <c r="F52" s="1226"/>
      <c r="G52" s="1226"/>
      <c r="H52" s="1227"/>
      <c r="I52" s="358">
        <v>7455</v>
      </c>
      <c r="J52" s="359">
        <v>7372</v>
      </c>
      <c r="K52" s="359">
        <v>7188</v>
      </c>
      <c r="L52" s="359">
        <v>6943</v>
      </c>
      <c r="M52" s="360">
        <v>6580</v>
      </c>
    </row>
    <row r="53" spans="2:13" ht="27.75" customHeight="1" thickBot="1">
      <c r="B53" s="1228" t="s">
        <v>19</v>
      </c>
      <c r="C53" s="1229"/>
      <c r="D53" s="110"/>
      <c r="E53" s="1230" t="s">
        <v>44</v>
      </c>
      <c r="F53" s="1230"/>
      <c r="G53" s="1230"/>
      <c r="H53" s="1231"/>
      <c r="I53" s="361">
        <v>2181</v>
      </c>
      <c r="J53" s="362">
        <v>1520</v>
      </c>
      <c r="K53" s="362">
        <v>1666</v>
      </c>
      <c r="L53" s="362">
        <v>817</v>
      </c>
      <c r="M53" s="363">
        <v>718</v>
      </c>
    </row>
    <row r="54" spans="2:13" ht="27.75" customHeight="1">
      <c r="B54" s="111"/>
      <c r="C54" s="112"/>
      <c r="D54" s="112"/>
      <c r="E54" s="113"/>
      <c r="F54" s="113"/>
      <c r="G54" s="113"/>
      <c r="H54" s="113"/>
      <c r="I54" s="114"/>
      <c r="J54" s="114"/>
      <c r="K54" s="114"/>
      <c r="L54" s="114"/>
      <c r="M54" s="114"/>
    </row>
    <row r="55" spans="2:13" ht="13.2"/>
  </sheetData>
  <sheetProtection algorithmName="SHA-512" hashValue="PX6eWHWNLhRqEAsu2oeqId3b4yaZqGCtOYYCp0vp0Blrkzb21p/jiImGKOTfhyQo4XQG9eMHlpX4K1BItr82qQ==" saltValue="GmtfA/Ao8sBH4aOoWFZqn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525</v>
      </c>
      <c r="G54" s="119" t="s">
        <v>526</v>
      </c>
      <c r="H54" s="120" t="s">
        <v>527</v>
      </c>
    </row>
    <row r="55" spans="2:8" ht="52.5" customHeight="1">
      <c r="B55" s="121"/>
      <c r="C55" s="1247" t="s">
        <v>46</v>
      </c>
      <c r="D55" s="1247"/>
      <c r="E55" s="1248"/>
      <c r="F55" s="122">
        <v>656</v>
      </c>
      <c r="G55" s="122">
        <v>1269</v>
      </c>
      <c r="H55" s="123">
        <v>1717</v>
      </c>
    </row>
    <row r="56" spans="2:8" ht="52.5" customHeight="1">
      <c r="B56" s="124"/>
      <c r="C56" s="1249" t="s">
        <v>47</v>
      </c>
      <c r="D56" s="1249"/>
      <c r="E56" s="1250"/>
      <c r="F56" s="125" t="s">
        <v>499</v>
      </c>
      <c r="G56" s="125" t="s">
        <v>499</v>
      </c>
      <c r="H56" s="126" t="s">
        <v>499</v>
      </c>
    </row>
    <row r="57" spans="2:8" ht="53.25" customHeight="1">
      <c r="B57" s="124"/>
      <c r="C57" s="1251" t="s">
        <v>48</v>
      </c>
      <c r="D57" s="1251"/>
      <c r="E57" s="1252"/>
      <c r="F57" s="127">
        <v>493</v>
      </c>
      <c r="G57" s="127">
        <v>431</v>
      </c>
      <c r="H57" s="128">
        <v>378</v>
      </c>
    </row>
    <row r="58" spans="2:8" ht="45.75" customHeight="1">
      <c r="B58" s="129"/>
      <c r="C58" s="1239" t="s">
        <v>546</v>
      </c>
      <c r="D58" s="1240"/>
      <c r="E58" s="1241"/>
      <c r="F58" s="130">
        <v>261</v>
      </c>
      <c r="G58" s="130">
        <v>192</v>
      </c>
      <c r="H58" s="131">
        <v>229</v>
      </c>
    </row>
    <row r="59" spans="2:8" ht="45.75" customHeight="1">
      <c r="B59" s="129"/>
      <c r="C59" s="1239" t="s">
        <v>547</v>
      </c>
      <c r="D59" s="1240"/>
      <c r="E59" s="1241"/>
      <c r="F59" s="130">
        <v>54</v>
      </c>
      <c r="G59" s="130">
        <v>54</v>
      </c>
      <c r="H59" s="131">
        <v>54</v>
      </c>
    </row>
    <row r="60" spans="2:8" ht="45.75" customHeight="1">
      <c r="B60" s="129"/>
      <c r="C60" s="1239" t="s">
        <v>548</v>
      </c>
      <c r="D60" s="1240"/>
      <c r="E60" s="1241"/>
      <c r="F60" s="130">
        <v>35</v>
      </c>
      <c r="G60" s="130">
        <v>39</v>
      </c>
      <c r="H60" s="131">
        <v>40</v>
      </c>
    </row>
    <row r="61" spans="2:8" ht="45.75" customHeight="1">
      <c r="B61" s="129"/>
      <c r="C61" s="1239" t="s">
        <v>549</v>
      </c>
      <c r="D61" s="1240"/>
      <c r="E61" s="1241"/>
      <c r="F61" s="130">
        <v>20</v>
      </c>
      <c r="G61" s="130">
        <v>20</v>
      </c>
      <c r="H61" s="131">
        <v>20</v>
      </c>
    </row>
    <row r="62" spans="2:8" ht="45.75" customHeight="1" thickBot="1">
      <c r="B62" s="132"/>
      <c r="C62" s="1242" t="s">
        <v>550</v>
      </c>
      <c r="D62" s="1243"/>
      <c r="E62" s="1244"/>
      <c r="F62" s="133">
        <v>106</v>
      </c>
      <c r="G62" s="133">
        <v>111</v>
      </c>
      <c r="H62" s="134">
        <v>18</v>
      </c>
    </row>
    <row r="63" spans="2:8" ht="52.5" customHeight="1" thickBot="1">
      <c r="B63" s="135"/>
      <c r="C63" s="1245" t="s">
        <v>49</v>
      </c>
      <c r="D63" s="1245"/>
      <c r="E63" s="1246"/>
      <c r="F63" s="136">
        <v>1149</v>
      </c>
      <c r="G63" s="136">
        <v>1701</v>
      </c>
      <c r="H63" s="137">
        <v>2094</v>
      </c>
    </row>
    <row r="64" spans="2:8" ht="13.2"/>
  </sheetData>
  <sheetProtection algorithmName="SHA-512" hashValue="ZJZK7JF6pa9LDhwg8S6qBA+xZYV6RcQm93pVZ+RaT1w9P0iY8lnQOX0jCaa/dHG8ecpWTGiqn5G+frL/nYQPUw==" saltValue="5iNCVtME00lxapgi2F/f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621EB-6696-49A7-8E28-B82342731F29}">
  <sheetPr>
    <pageSetUpPr fitToPage="1"/>
  </sheetPr>
  <dimension ref="A1:DE85"/>
  <sheetViews>
    <sheetView showGridLines="0" zoomScaleNormal="100" zoomScaleSheetLayoutView="55" workbookViewId="0"/>
  </sheetViews>
  <sheetFormatPr defaultColWidth="0" defaultRowHeight="13.5" customHeight="1" zeroHeight="1"/>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c r="A1" s="364"/>
      <c r="B1" s="365"/>
      <c r="DD1" s="366"/>
      <c r="DE1" s="366"/>
    </row>
    <row r="2" spans="1:109" ht="25.5" customHeight="1">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c r="DD19" s="366"/>
      <c r="DE19" s="366"/>
    </row>
    <row r="20" spans="1:109" ht="13.2">
      <c r="DD20" s="366"/>
      <c r="DE20" s="366"/>
    </row>
    <row r="21" spans="1:109" ht="17.25" customHeight="1">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c r="B22" s="372"/>
    </row>
    <row r="23" spans="1:109" ht="13.2">
      <c r="B23" s="372"/>
    </row>
    <row r="24" spans="1:109" ht="13.2">
      <c r="B24" s="372"/>
    </row>
    <row r="25" spans="1:109" ht="13.2">
      <c r="B25" s="372"/>
    </row>
    <row r="26" spans="1:109" ht="13.2">
      <c r="B26" s="372"/>
    </row>
    <row r="27" spans="1:109" ht="13.2">
      <c r="B27" s="372"/>
    </row>
    <row r="28" spans="1:109" ht="13.2">
      <c r="B28" s="372"/>
    </row>
    <row r="29" spans="1:109" ht="13.2">
      <c r="B29" s="372"/>
    </row>
    <row r="30" spans="1:109" ht="13.2">
      <c r="B30" s="372"/>
    </row>
    <row r="31" spans="1:109" ht="13.2">
      <c r="B31" s="372"/>
    </row>
    <row r="32" spans="1:109" ht="13.2">
      <c r="B32" s="372"/>
    </row>
    <row r="33" spans="2:109" ht="13.2">
      <c r="B33" s="372"/>
    </row>
    <row r="34" spans="2:109" ht="13.2">
      <c r="B34" s="372"/>
    </row>
    <row r="35" spans="2:109" ht="13.2">
      <c r="B35" s="372"/>
    </row>
    <row r="36" spans="2:109" ht="13.2">
      <c r="B36" s="372"/>
    </row>
    <row r="37" spans="2:109" ht="13.2">
      <c r="B37" s="372"/>
    </row>
    <row r="38" spans="2:109" ht="13.2">
      <c r="B38" s="372"/>
    </row>
    <row r="39" spans="2:109" ht="13.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c r="B40" s="377"/>
      <c r="DD40" s="377"/>
      <c r="DE40" s="366"/>
    </row>
    <row r="41" spans="2:109" ht="16.2">
      <c r="B41" s="378" t="s">
        <v>551</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c r="B42" s="372"/>
      <c r="G42" s="379"/>
      <c r="I42" s="380"/>
      <c r="J42" s="380"/>
      <c r="K42" s="380"/>
      <c r="AM42" s="379"/>
      <c r="AN42" s="379" t="s">
        <v>552</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c r="B43" s="372"/>
      <c r="AN43" s="1265" t="s">
        <v>560</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c r="B49" s="372"/>
      <c r="AN49" s="366" t="s">
        <v>553</v>
      </c>
    </row>
    <row r="50" spans="1:109" ht="13.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523</v>
      </c>
      <c r="BQ50" s="1258"/>
      <c r="BR50" s="1258"/>
      <c r="BS50" s="1258"/>
      <c r="BT50" s="1258"/>
      <c r="BU50" s="1258"/>
      <c r="BV50" s="1258"/>
      <c r="BW50" s="1258"/>
      <c r="BX50" s="1258" t="s">
        <v>524</v>
      </c>
      <c r="BY50" s="1258"/>
      <c r="BZ50" s="1258"/>
      <c r="CA50" s="1258"/>
      <c r="CB50" s="1258"/>
      <c r="CC50" s="1258"/>
      <c r="CD50" s="1258"/>
      <c r="CE50" s="1258"/>
      <c r="CF50" s="1258" t="s">
        <v>525</v>
      </c>
      <c r="CG50" s="1258"/>
      <c r="CH50" s="1258"/>
      <c r="CI50" s="1258"/>
      <c r="CJ50" s="1258"/>
      <c r="CK50" s="1258"/>
      <c r="CL50" s="1258"/>
      <c r="CM50" s="1258"/>
      <c r="CN50" s="1258" t="s">
        <v>526</v>
      </c>
      <c r="CO50" s="1258"/>
      <c r="CP50" s="1258"/>
      <c r="CQ50" s="1258"/>
      <c r="CR50" s="1258"/>
      <c r="CS50" s="1258"/>
      <c r="CT50" s="1258"/>
      <c r="CU50" s="1258"/>
      <c r="CV50" s="1258" t="s">
        <v>527</v>
      </c>
      <c r="CW50" s="1258"/>
      <c r="CX50" s="1258"/>
      <c r="CY50" s="1258"/>
      <c r="CZ50" s="1258"/>
      <c r="DA50" s="1258"/>
      <c r="DB50" s="1258"/>
      <c r="DC50" s="1258"/>
    </row>
    <row r="51" spans="1:109" ht="13.5" customHeight="1">
      <c r="B51" s="372"/>
      <c r="G51" s="1261"/>
      <c r="H51" s="1261"/>
      <c r="I51" s="1274"/>
      <c r="J51" s="1274"/>
      <c r="K51" s="1260"/>
      <c r="L51" s="1260"/>
      <c r="M51" s="1260"/>
      <c r="N51" s="1260"/>
      <c r="AM51" s="381"/>
      <c r="AN51" s="1256" t="s">
        <v>554</v>
      </c>
      <c r="AO51" s="1256"/>
      <c r="AP51" s="1256"/>
      <c r="AQ51" s="1256"/>
      <c r="AR51" s="1256"/>
      <c r="AS51" s="1256"/>
      <c r="AT51" s="1256"/>
      <c r="AU51" s="1256"/>
      <c r="AV51" s="1256"/>
      <c r="AW51" s="1256"/>
      <c r="AX51" s="1256"/>
      <c r="AY51" s="1256"/>
      <c r="AZ51" s="1256"/>
      <c r="BA51" s="1256"/>
      <c r="BB51" s="1256" t="s">
        <v>555</v>
      </c>
      <c r="BC51" s="1256"/>
      <c r="BD51" s="1256"/>
      <c r="BE51" s="1256"/>
      <c r="BF51" s="1256"/>
      <c r="BG51" s="1256"/>
      <c r="BH51" s="1256"/>
      <c r="BI51" s="1256"/>
      <c r="BJ51" s="1256"/>
      <c r="BK51" s="1256"/>
      <c r="BL51" s="1256"/>
      <c r="BM51" s="1256"/>
      <c r="BN51" s="1256"/>
      <c r="BO51" s="1256"/>
      <c r="BP51" s="1253">
        <v>60.6</v>
      </c>
      <c r="BQ51" s="1253"/>
      <c r="BR51" s="1253"/>
      <c r="BS51" s="1253"/>
      <c r="BT51" s="1253"/>
      <c r="BU51" s="1253"/>
      <c r="BV51" s="1253"/>
      <c r="BW51" s="1253"/>
      <c r="BX51" s="1253">
        <v>41.1</v>
      </c>
      <c r="BY51" s="1253"/>
      <c r="BZ51" s="1253"/>
      <c r="CA51" s="1253"/>
      <c r="CB51" s="1253"/>
      <c r="CC51" s="1253"/>
      <c r="CD51" s="1253"/>
      <c r="CE51" s="1253"/>
      <c r="CF51" s="1253">
        <v>42.7</v>
      </c>
      <c r="CG51" s="1253"/>
      <c r="CH51" s="1253"/>
      <c r="CI51" s="1253"/>
      <c r="CJ51" s="1253"/>
      <c r="CK51" s="1253"/>
      <c r="CL51" s="1253"/>
      <c r="CM51" s="1253"/>
      <c r="CN51" s="1253">
        <v>21.1</v>
      </c>
      <c r="CO51" s="1253"/>
      <c r="CP51" s="1253"/>
      <c r="CQ51" s="1253"/>
      <c r="CR51" s="1253"/>
      <c r="CS51" s="1253"/>
      <c r="CT51" s="1253"/>
      <c r="CU51" s="1253"/>
      <c r="CV51" s="1253">
        <v>18</v>
      </c>
      <c r="CW51" s="1253"/>
      <c r="CX51" s="1253"/>
      <c r="CY51" s="1253"/>
      <c r="CZ51" s="1253"/>
      <c r="DA51" s="1253"/>
      <c r="DB51" s="1253"/>
      <c r="DC51" s="1253"/>
    </row>
    <row r="52" spans="1:109" ht="13.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556</v>
      </c>
      <c r="BC53" s="1256"/>
      <c r="BD53" s="1256"/>
      <c r="BE53" s="1256"/>
      <c r="BF53" s="1256"/>
      <c r="BG53" s="1256"/>
      <c r="BH53" s="1256"/>
      <c r="BI53" s="1256"/>
      <c r="BJ53" s="1256"/>
      <c r="BK53" s="1256"/>
      <c r="BL53" s="1256"/>
      <c r="BM53" s="1256"/>
      <c r="BN53" s="1256"/>
      <c r="BO53" s="1256"/>
      <c r="BP53" s="1253">
        <v>70.900000000000006</v>
      </c>
      <c r="BQ53" s="1253"/>
      <c r="BR53" s="1253"/>
      <c r="BS53" s="1253"/>
      <c r="BT53" s="1253"/>
      <c r="BU53" s="1253"/>
      <c r="BV53" s="1253"/>
      <c r="BW53" s="1253"/>
      <c r="BX53" s="1253">
        <v>71.400000000000006</v>
      </c>
      <c r="BY53" s="1253"/>
      <c r="BZ53" s="1253"/>
      <c r="CA53" s="1253"/>
      <c r="CB53" s="1253"/>
      <c r="CC53" s="1253"/>
      <c r="CD53" s="1253"/>
      <c r="CE53" s="1253"/>
      <c r="CF53" s="1253">
        <v>72.400000000000006</v>
      </c>
      <c r="CG53" s="1253"/>
      <c r="CH53" s="1253"/>
      <c r="CI53" s="1253"/>
      <c r="CJ53" s="1253"/>
      <c r="CK53" s="1253"/>
      <c r="CL53" s="1253"/>
      <c r="CM53" s="1253"/>
      <c r="CN53" s="1253">
        <v>71.400000000000006</v>
      </c>
      <c r="CO53" s="1253"/>
      <c r="CP53" s="1253"/>
      <c r="CQ53" s="1253"/>
      <c r="CR53" s="1253"/>
      <c r="CS53" s="1253"/>
      <c r="CT53" s="1253"/>
      <c r="CU53" s="1253"/>
      <c r="CV53" s="1253">
        <v>70.3</v>
      </c>
      <c r="CW53" s="1253"/>
      <c r="CX53" s="1253"/>
      <c r="CY53" s="1253"/>
      <c r="CZ53" s="1253"/>
      <c r="DA53" s="1253"/>
      <c r="DB53" s="1253"/>
      <c r="DC53" s="1253"/>
    </row>
    <row r="54" spans="1:109" ht="13.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c r="A55" s="380"/>
      <c r="B55" s="372"/>
      <c r="G55" s="1259"/>
      <c r="H55" s="1259"/>
      <c r="I55" s="1259"/>
      <c r="J55" s="1259"/>
      <c r="K55" s="1260"/>
      <c r="L55" s="1260"/>
      <c r="M55" s="1260"/>
      <c r="N55" s="1260"/>
      <c r="AN55" s="1258" t="s">
        <v>557</v>
      </c>
      <c r="AO55" s="1258"/>
      <c r="AP55" s="1258"/>
      <c r="AQ55" s="1258"/>
      <c r="AR55" s="1258"/>
      <c r="AS55" s="1258"/>
      <c r="AT55" s="1258"/>
      <c r="AU55" s="1258"/>
      <c r="AV55" s="1258"/>
      <c r="AW55" s="1258"/>
      <c r="AX55" s="1258"/>
      <c r="AY55" s="1258"/>
      <c r="AZ55" s="1258"/>
      <c r="BA55" s="1258"/>
      <c r="BB55" s="1256" t="s">
        <v>555</v>
      </c>
      <c r="BC55" s="1256"/>
      <c r="BD55" s="1256"/>
      <c r="BE55" s="1256"/>
      <c r="BF55" s="1256"/>
      <c r="BG55" s="1256"/>
      <c r="BH55" s="1256"/>
      <c r="BI55" s="1256"/>
      <c r="BJ55" s="1256"/>
      <c r="BK55" s="1256"/>
      <c r="BL55" s="1256"/>
      <c r="BM55" s="1256"/>
      <c r="BN55" s="1256"/>
      <c r="BO55" s="1256"/>
      <c r="BP55" s="1253">
        <v>21.4</v>
      </c>
      <c r="BQ55" s="1253"/>
      <c r="BR55" s="1253"/>
      <c r="BS55" s="1253"/>
      <c r="BT55" s="1253"/>
      <c r="BU55" s="1253"/>
      <c r="BV55" s="1253"/>
      <c r="BW55" s="1253"/>
      <c r="BX55" s="1253">
        <v>12.8</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556</v>
      </c>
      <c r="BC57" s="1256"/>
      <c r="BD57" s="1256"/>
      <c r="BE57" s="1256"/>
      <c r="BF57" s="1256"/>
      <c r="BG57" s="1256"/>
      <c r="BH57" s="1256"/>
      <c r="BI57" s="1256"/>
      <c r="BJ57" s="1256"/>
      <c r="BK57" s="1256"/>
      <c r="BL57" s="1256"/>
      <c r="BM57" s="1256"/>
      <c r="BN57" s="1256"/>
      <c r="BO57" s="1256"/>
      <c r="BP57" s="1253">
        <v>60.8</v>
      </c>
      <c r="BQ57" s="1253"/>
      <c r="BR57" s="1253"/>
      <c r="BS57" s="1253"/>
      <c r="BT57" s="1253"/>
      <c r="BU57" s="1253"/>
      <c r="BV57" s="1253"/>
      <c r="BW57" s="1253"/>
      <c r="BX57" s="1253">
        <v>61.2</v>
      </c>
      <c r="BY57" s="1253"/>
      <c r="BZ57" s="1253"/>
      <c r="CA57" s="1253"/>
      <c r="CB57" s="1253"/>
      <c r="CC57" s="1253"/>
      <c r="CD57" s="1253"/>
      <c r="CE57" s="1253"/>
      <c r="CF57" s="1253">
        <v>63.1</v>
      </c>
      <c r="CG57" s="1253"/>
      <c r="CH57" s="1253"/>
      <c r="CI57" s="1253"/>
      <c r="CJ57" s="1253"/>
      <c r="CK57" s="1253"/>
      <c r="CL57" s="1253"/>
      <c r="CM57" s="1253"/>
      <c r="CN57" s="1253">
        <v>64.2</v>
      </c>
      <c r="CO57" s="1253"/>
      <c r="CP57" s="1253"/>
      <c r="CQ57" s="1253"/>
      <c r="CR57" s="1253"/>
      <c r="CS57" s="1253"/>
      <c r="CT57" s="1253"/>
      <c r="CU57" s="1253"/>
      <c r="CV57" s="1253">
        <v>64.400000000000006</v>
      </c>
      <c r="CW57" s="1253"/>
      <c r="CX57" s="1253"/>
      <c r="CY57" s="1253"/>
      <c r="CZ57" s="1253"/>
      <c r="DA57" s="1253"/>
      <c r="DB57" s="1253"/>
      <c r="DC57" s="1253"/>
      <c r="DD57" s="385"/>
      <c r="DE57" s="384"/>
    </row>
    <row r="58" spans="1:109" s="380" customFormat="1" ht="13.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c r="B63" s="391" t="s">
        <v>558</v>
      </c>
    </row>
    <row r="64" spans="1:109" ht="13.2">
      <c r="B64" s="372"/>
      <c r="G64" s="379"/>
      <c r="I64" s="392"/>
      <c r="J64" s="392"/>
      <c r="K64" s="392"/>
      <c r="L64" s="392"/>
      <c r="M64" s="392"/>
      <c r="N64" s="393"/>
      <c r="AM64" s="379"/>
      <c r="AN64" s="379" t="s">
        <v>552</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c r="B65" s="372"/>
      <c r="AN65" s="1265" t="s">
        <v>561</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c r="B71" s="372"/>
      <c r="G71" s="397"/>
      <c r="I71" s="398"/>
      <c r="J71" s="395"/>
      <c r="K71" s="395"/>
      <c r="L71" s="396"/>
      <c r="M71" s="395"/>
      <c r="N71" s="396"/>
      <c r="AM71" s="397"/>
      <c r="AN71" s="366" t="s">
        <v>553</v>
      </c>
    </row>
    <row r="72" spans="2:107" ht="13.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523</v>
      </c>
      <c r="BQ72" s="1258"/>
      <c r="BR72" s="1258"/>
      <c r="BS72" s="1258"/>
      <c r="BT72" s="1258"/>
      <c r="BU72" s="1258"/>
      <c r="BV72" s="1258"/>
      <c r="BW72" s="1258"/>
      <c r="BX72" s="1258" t="s">
        <v>524</v>
      </c>
      <c r="BY72" s="1258"/>
      <c r="BZ72" s="1258"/>
      <c r="CA72" s="1258"/>
      <c r="CB72" s="1258"/>
      <c r="CC72" s="1258"/>
      <c r="CD72" s="1258"/>
      <c r="CE72" s="1258"/>
      <c r="CF72" s="1258" t="s">
        <v>525</v>
      </c>
      <c r="CG72" s="1258"/>
      <c r="CH72" s="1258"/>
      <c r="CI72" s="1258"/>
      <c r="CJ72" s="1258"/>
      <c r="CK72" s="1258"/>
      <c r="CL72" s="1258"/>
      <c r="CM72" s="1258"/>
      <c r="CN72" s="1258" t="s">
        <v>526</v>
      </c>
      <c r="CO72" s="1258"/>
      <c r="CP72" s="1258"/>
      <c r="CQ72" s="1258"/>
      <c r="CR72" s="1258"/>
      <c r="CS72" s="1258"/>
      <c r="CT72" s="1258"/>
      <c r="CU72" s="1258"/>
      <c r="CV72" s="1258" t="s">
        <v>527</v>
      </c>
      <c r="CW72" s="1258"/>
      <c r="CX72" s="1258"/>
      <c r="CY72" s="1258"/>
      <c r="CZ72" s="1258"/>
      <c r="DA72" s="1258"/>
      <c r="DB72" s="1258"/>
      <c r="DC72" s="1258"/>
    </row>
    <row r="73" spans="2:107" ht="13.2">
      <c r="B73" s="372"/>
      <c r="G73" s="1261"/>
      <c r="H73" s="1261"/>
      <c r="I73" s="1261"/>
      <c r="J73" s="1261"/>
      <c r="K73" s="1257"/>
      <c r="L73" s="1257"/>
      <c r="M73" s="1257"/>
      <c r="N73" s="1257"/>
      <c r="AM73" s="381"/>
      <c r="AN73" s="1256" t="s">
        <v>554</v>
      </c>
      <c r="AO73" s="1256"/>
      <c r="AP73" s="1256"/>
      <c r="AQ73" s="1256"/>
      <c r="AR73" s="1256"/>
      <c r="AS73" s="1256"/>
      <c r="AT73" s="1256"/>
      <c r="AU73" s="1256"/>
      <c r="AV73" s="1256"/>
      <c r="AW73" s="1256"/>
      <c r="AX73" s="1256"/>
      <c r="AY73" s="1256"/>
      <c r="AZ73" s="1256"/>
      <c r="BA73" s="1256"/>
      <c r="BB73" s="1256" t="s">
        <v>555</v>
      </c>
      <c r="BC73" s="1256"/>
      <c r="BD73" s="1256"/>
      <c r="BE73" s="1256"/>
      <c r="BF73" s="1256"/>
      <c r="BG73" s="1256"/>
      <c r="BH73" s="1256"/>
      <c r="BI73" s="1256"/>
      <c r="BJ73" s="1256"/>
      <c r="BK73" s="1256"/>
      <c r="BL73" s="1256"/>
      <c r="BM73" s="1256"/>
      <c r="BN73" s="1256"/>
      <c r="BO73" s="1256"/>
      <c r="BP73" s="1253">
        <v>60.6</v>
      </c>
      <c r="BQ73" s="1253"/>
      <c r="BR73" s="1253"/>
      <c r="BS73" s="1253"/>
      <c r="BT73" s="1253"/>
      <c r="BU73" s="1253"/>
      <c r="BV73" s="1253"/>
      <c r="BW73" s="1253"/>
      <c r="BX73" s="1253">
        <v>41.1</v>
      </c>
      <c r="BY73" s="1253"/>
      <c r="BZ73" s="1253"/>
      <c r="CA73" s="1253"/>
      <c r="CB73" s="1253"/>
      <c r="CC73" s="1253"/>
      <c r="CD73" s="1253"/>
      <c r="CE73" s="1253"/>
      <c r="CF73" s="1253">
        <v>42.7</v>
      </c>
      <c r="CG73" s="1253"/>
      <c r="CH73" s="1253"/>
      <c r="CI73" s="1253"/>
      <c r="CJ73" s="1253"/>
      <c r="CK73" s="1253"/>
      <c r="CL73" s="1253"/>
      <c r="CM73" s="1253"/>
      <c r="CN73" s="1253">
        <v>21.1</v>
      </c>
      <c r="CO73" s="1253"/>
      <c r="CP73" s="1253"/>
      <c r="CQ73" s="1253"/>
      <c r="CR73" s="1253"/>
      <c r="CS73" s="1253"/>
      <c r="CT73" s="1253"/>
      <c r="CU73" s="1253"/>
      <c r="CV73" s="1253">
        <v>18</v>
      </c>
      <c r="CW73" s="1253"/>
      <c r="CX73" s="1253"/>
      <c r="CY73" s="1253"/>
      <c r="CZ73" s="1253"/>
      <c r="DA73" s="1253"/>
      <c r="DB73" s="1253"/>
      <c r="DC73" s="1253"/>
    </row>
    <row r="74" spans="2:107" ht="13.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559</v>
      </c>
      <c r="BC75" s="1256"/>
      <c r="BD75" s="1256"/>
      <c r="BE75" s="1256"/>
      <c r="BF75" s="1256"/>
      <c r="BG75" s="1256"/>
      <c r="BH75" s="1256"/>
      <c r="BI75" s="1256"/>
      <c r="BJ75" s="1256"/>
      <c r="BK75" s="1256"/>
      <c r="BL75" s="1256"/>
      <c r="BM75" s="1256"/>
      <c r="BN75" s="1256"/>
      <c r="BO75" s="1256"/>
      <c r="BP75" s="1253">
        <v>10.9</v>
      </c>
      <c r="BQ75" s="1253"/>
      <c r="BR75" s="1253"/>
      <c r="BS75" s="1253"/>
      <c r="BT75" s="1253"/>
      <c r="BU75" s="1253"/>
      <c r="BV75" s="1253"/>
      <c r="BW75" s="1253"/>
      <c r="BX75" s="1253">
        <v>8.1</v>
      </c>
      <c r="BY75" s="1253"/>
      <c r="BZ75" s="1253"/>
      <c r="CA75" s="1253"/>
      <c r="CB75" s="1253"/>
      <c r="CC75" s="1253"/>
      <c r="CD75" s="1253"/>
      <c r="CE75" s="1253"/>
      <c r="CF75" s="1253">
        <v>7</v>
      </c>
      <c r="CG75" s="1253"/>
      <c r="CH75" s="1253"/>
      <c r="CI75" s="1253"/>
      <c r="CJ75" s="1253"/>
      <c r="CK75" s="1253"/>
      <c r="CL75" s="1253"/>
      <c r="CM75" s="1253"/>
      <c r="CN75" s="1253">
        <v>6.1</v>
      </c>
      <c r="CO75" s="1253"/>
      <c r="CP75" s="1253"/>
      <c r="CQ75" s="1253"/>
      <c r="CR75" s="1253"/>
      <c r="CS75" s="1253"/>
      <c r="CT75" s="1253"/>
      <c r="CU75" s="1253"/>
      <c r="CV75" s="1253">
        <v>5.6</v>
      </c>
      <c r="CW75" s="1253"/>
      <c r="CX75" s="1253"/>
      <c r="CY75" s="1253"/>
      <c r="CZ75" s="1253"/>
      <c r="DA75" s="1253"/>
      <c r="DB75" s="1253"/>
      <c r="DC75" s="1253"/>
    </row>
    <row r="76" spans="2:107" ht="13.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c r="B77" s="372"/>
      <c r="G77" s="1259"/>
      <c r="H77" s="1259"/>
      <c r="I77" s="1259"/>
      <c r="J77" s="1259"/>
      <c r="K77" s="1257"/>
      <c r="L77" s="1257"/>
      <c r="M77" s="1257"/>
      <c r="N77" s="1257"/>
      <c r="AN77" s="1258" t="s">
        <v>557</v>
      </c>
      <c r="AO77" s="1258"/>
      <c r="AP77" s="1258"/>
      <c r="AQ77" s="1258"/>
      <c r="AR77" s="1258"/>
      <c r="AS77" s="1258"/>
      <c r="AT77" s="1258"/>
      <c r="AU77" s="1258"/>
      <c r="AV77" s="1258"/>
      <c r="AW77" s="1258"/>
      <c r="AX77" s="1258"/>
      <c r="AY77" s="1258"/>
      <c r="AZ77" s="1258"/>
      <c r="BA77" s="1258"/>
      <c r="BB77" s="1256" t="s">
        <v>555</v>
      </c>
      <c r="BC77" s="1256"/>
      <c r="BD77" s="1256"/>
      <c r="BE77" s="1256"/>
      <c r="BF77" s="1256"/>
      <c r="BG77" s="1256"/>
      <c r="BH77" s="1256"/>
      <c r="BI77" s="1256"/>
      <c r="BJ77" s="1256"/>
      <c r="BK77" s="1256"/>
      <c r="BL77" s="1256"/>
      <c r="BM77" s="1256"/>
      <c r="BN77" s="1256"/>
      <c r="BO77" s="1256"/>
      <c r="BP77" s="1253">
        <v>21.4</v>
      </c>
      <c r="BQ77" s="1253"/>
      <c r="BR77" s="1253"/>
      <c r="BS77" s="1253"/>
      <c r="BT77" s="1253"/>
      <c r="BU77" s="1253"/>
      <c r="BV77" s="1253"/>
      <c r="BW77" s="1253"/>
      <c r="BX77" s="1253">
        <v>12.8</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559</v>
      </c>
      <c r="BC79" s="1256"/>
      <c r="BD79" s="1256"/>
      <c r="BE79" s="1256"/>
      <c r="BF79" s="1256"/>
      <c r="BG79" s="1256"/>
      <c r="BH79" s="1256"/>
      <c r="BI79" s="1256"/>
      <c r="BJ79" s="1256"/>
      <c r="BK79" s="1256"/>
      <c r="BL79" s="1256"/>
      <c r="BM79" s="1256"/>
      <c r="BN79" s="1256"/>
      <c r="BO79" s="1256"/>
      <c r="BP79" s="1253">
        <v>7.7</v>
      </c>
      <c r="BQ79" s="1253"/>
      <c r="BR79" s="1253"/>
      <c r="BS79" s="1253"/>
      <c r="BT79" s="1253"/>
      <c r="BU79" s="1253"/>
      <c r="BV79" s="1253"/>
      <c r="BW79" s="1253"/>
      <c r="BX79" s="1253">
        <v>7.3</v>
      </c>
      <c r="BY79" s="1253"/>
      <c r="BZ79" s="1253"/>
      <c r="CA79" s="1253"/>
      <c r="CB79" s="1253"/>
      <c r="CC79" s="1253"/>
      <c r="CD79" s="1253"/>
      <c r="CE79" s="1253"/>
      <c r="CF79" s="1253">
        <v>7.2</v>
      </c>
      <c r="CG79" s="1253"/>
      <c r="CH79" s="1253"/>
      <c r="CI79" s="1253"/>
      <c r="CJ79" s="1253"/>
      <c r="CK79" s="1253"/>
      <c r="CL79" s="1253"/>
      <c r="CM79" s="1253"/>
      <c r="CN79" s="1253">
        <v>7.2</v>
      </c>
      <c r="CO79" s="1253"/>
      <c r="CP79" s="1253"/>
      <c r="CQ79" s="1253"/>
      <c r="CR79" s="1253"/>
      <c r="CS79" s="1253"/>
      <c r="CT79" s="1253"/>
      <c r="CU79" s="1253"/>
      <c r="CV79" s="1253">
        <v>7</v>
      </c>
      <c r="CW79" s="1253"/>
      <c r="CX79" s="1253"/>
      <c r="CY79" s="1253"/>
      <c r="CZ79" s="1253"/>
      <c r="DA79" s="1253"/>
      <c r="DB79" s="1253"/>
      <c r="DC79" s="1253"/>
    </row>
    <row r="80" spans="2:107" ht="13.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c r="B81" s="372"/>
    </row>
    <row r="82" spans="2:109" ht="16.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c r="DD84" s="366"/>
      <c r="DE84" s="366"/>
    </row>
    <row r="85" spans="2:109" ht="13.2">
      <c r="DD85" s="366"/>
      <c r="DE85" s="366"/>
    </row>
  </sheetData>
  <sheetProtection algorithmName="SHA-512" hashValue="A5KgbOPA049AUm+igC5RHx67VK+PVIrsrKaeSmRjLWLdTdxxOSlvgFTB56QWqv8LsBPfVcJD3h537iR5C+t2Vg==" saltValue="vafCNjtBe+zrab4GkxPHb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96A72-2E67-43F6-A3B9-72B6517B2B99}">
  <sheetPr>
    <pageSetUpPr fitToPage="1"/>
  </sheetPr>
  <dimension ref="A1:DR125"/>
  <sheetViews>
    <sheetView showGridLines="0" zoomScaleNormal="100" zoomScaleSheetLayoutView="70" workbookViewId="0"/>
  </sheetViews>
  <sheetFormatPr defaultColWidth="0" defaultRowHeight="13.5" customHeight="1" zeroHeight="1"/>
  <cols>
    <col min="1" max="34" width="2.44140625" style="260" customWidth="1"/>
    <col min="35" max="122" width="2.44140625" style="259" customWidth="1"/>
    <col min="123" max="16384" width="2.44140625" style="259" hidden="1"/>
  </cols>
  <sheetData>
    <row r="1" spans="1:34"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c r="S2" s="259"/>
      <c r="AH2" s="259"/>
    </row>
    <row r="3" spans="1:34" ht="13.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row r="5" spans="1:34" ht="13.2"/>
    <row r="6" spans="1:34" ht="13.2"/>
    <row r="7" spans="1:34" ht="13.2"/>
    <row r="8" spans="1:34" ht="13.2"/>
    <row r="9" spans="1:34" ht="13.2">
      <c r="AH9" s="259"/>
    </row>
    <row r="10" spans="1:34" ht="13.2"/>
    <row r="11" spans="1:34" ht="13.2"/>
    <row r="12" spans="1:34" ht="13.2"/>
    <row r="13" spans="1:34" ht="13.2"/>
    <row r="14" spans="1:34" ht="13.2"/>
    <row r="15" spans="1:34" ht="13.2"/>
    <row r="16" spans="1:34" ht="13.2"/>
    <row r="17" spans="12:34" ht="13.2">
      <c r="AH17" s="259"/>
    </row>
    <row r="18" spans="12:34" ht="13.2"/>
    <row r="19" spans="12:34" ht="13.2"/>
    <row r="20" spans="12:34" ht="13.2">
      <c r="AH20" s="259"/>
    </row>
    <row r="21" spans="12:34" ht="13.2">
      <c r="AH21" s="259"/>
    </row>
    <row r="22" spans="12:34" ht="13.2"/>
    <row r="23" spans="12:34" ht="13.2"/>
    <row r="24" spans="12:34" ht="13.2">
      <c r="Q24" s="259"/>
    </row>
    <row r="25" spans="12:34" ht="13.2"/>
    <row r="26" spans="12:34" ht="13.2"/>
    <row r="27" spans="12:34" ht="13.2"/>
    <row r="28" spans="12:34" ht="13.2">
      <c r="O28" s="259"/>
      <c r="T28" s="259"/>
      <c r="AH28" s="259"/>
    </row>
    <row r="29" spans="12:34" ht="13.2"/>
    <row r="30" spans="12:34" ht="13.2"/>
    <row r="31" spans="12:34" ht="13.2">
      <c r="Q31" s="259"/>
    </row>
    <row r="32" spans="12:34" ht="13.2">
      <c r="L32" s="259"/>
    </row>
    <row r="33" spans="2:34" ht="13.2">
      <c r="C33" s="259"/>
      <c r="E33" s="259"/>
      <c r="G33" s="259"/>
      <c r="I33" s="259"/>
      <c r="X33" s="259"/>
    </row>
    <row r="34" spans="2:34" ht="13.2">
      <c r="B34" s="259"/>
      <c r="P34" s="259"/>
      <c r="R34" s="259"/>
      <c r="T34" s="259"/>
    </row>
    <row r="35" spans="2:34" ht="13.2">
      <c r="D35" s="259"/>
      <c r="W35" s="259"/>
      <c r="AC35" s="259"/>
      <c r="AD35" s="259"/>
      <c r="AE35" s="259"/>
      <c r="AF35" s="259"/>
      <c r="AG35" s="259"/>
      <c r="AH35" s="259"/>
    </row>
    <row r="36" spans="2:34" ht="13.2">
      <c r="H36" s="259"/>
      <c r="J36" s="259"/>
      <c r="K36" s="259"/>
      <c r="M36" s="259"/>
      <c r="Y36" s="259"/>
      <c r="Z36" s="259"/>
      <c r="AA36" s="259"/>
      <c r="AB36" s="259"/>
      <c r="AC36" s="259"/>
      <c r="AD36" s="259"/>
      <c r="AE36" s="259"/>
      <c r="AF36" s="259"/>
      <c r="AG36" s="259"/>
      <c r="AH36" s="259"/>
    </row>
    <row r="37" spans="2:34" ht="13.2">
      <c r="AH37" s="259"/>
    </row>
    <row r="38" spans="2:34" ht="13.2">
      <c r="AG38" s="259"/>
      <c r="AH38" s="259"/>
    </row>
    <row r="39" spans="2:34" ht="13.2"/>
    <row r="40" spans="2:34" ht="13.2">
      <c r="X40" s="259"/>
    </row>
    <row r="41" spans="2:34" ht="13.2">
      <c r="R41" s="259"/>
    </row>
    <row r="42" spans="2:34" ht="13.2">
      <c r="W42" s="259"/>
    </row>
    <row r="43" spans="2:34" ht="13.2">
      <c r="Y43" s="259"/>
      <c r="Z43" s="259"/>
      <c r="AA43" s="259"/>
      <c r="AB43" s="259"/>
      <c r="AC43" s="259"/>
      <c r="AD43" s="259"/>
      <c r="AE43" s="259"/>
      <c r="AF43" s="259"/>
      <c r="AG43" s="259"/>
      <c r="AH43" s="259"/>
    </row>
    <row r="44" spans="2:34" ht="13.2">
      <c r="AH44" s="259"/>
    </row>
    <row r="45" spans="2:34" ht="13.2">
      <c r="X45" s="259"/>
    </row>
    <row r="46" spans="2:34" ht="13.2"/>
    <row r="47" spans="2:34" ht="13.2"/>
    <row r="48" spans="2:34" ht="13.2">
      <c r="W48" s="259"/>
      <c r="Y48" s="259"/>
      <c r="Z48" s="259"/>
      <c r="AA48" s="259"/>
      <c r="AB48" s="259"/>
      <c r="AC48" s="259"/>
      <c r="AD48" s="259"/>
      <c r="AE48" s="259"/>
      <c r="AF48" s="259"/>
      <c r="AG48" s="259"/>
      <c r="AH48" s="259"/>
    </row>
    <row r="49" spans="28:34" ht="13.2"/>
    <row r="50" spans="28:34" ht="13.2">
      <c r="AE50" s="259"/>
      <c r="AF50" s="259"/>
      <c r="AG50" s="259"/>
      <c r="AH50" s="259"/>
    </row>
    <row r="51" spans="28:34" ht="13.2">
      <c r="AC51" s="259"/>
      <c r="AD51" s="259"/>
      <c r="AE51" s="259"/>
      <c r="AF51" s="259"/>
      <c r="AG51" s="259"/>
      <c r="AH51" s="259"/>
    </row>
    <row r="52" spans="28:34" ht="13.2"/>
    <row r="53" spans="28:34" ht="13.2">
      <c r="AF53" s="259"/>
      <c r="AG53" s="259"/>
      <c r="AH53" s="259"/>
    </row>
    <row r="54" spans="28:34" ht="13.2">
      <c r="AH54" s="259"/>
    </row>
    <row r="55" spans="28:34" ht="13.2"/>
    <row r="56" spans="28:34" ht="13.2">
      <c r="AB56" s="259"/>
      <c r="AC56" s="259"/>
      <c r="AD56" s="259"/>
      <c r="AE56" s="259"/>
      <c r="AF56" s="259"/>
      <c r="AG56" s="259"/>
      <c r="AH56" s="259"/>
    </row>
    <row r="57" spans="28:34" ht="13.2">
      <c r="AH57" s="259"/>
    </row>
    <row r="58" spans="28:34" ht="13.2">
      <c r="AH58" s="259"/>
    </row>
    <row r="59" spans="28:34" ht="13.2"/>
    <row r="60" spans="28:34" ht="13.2"/>
    <row r="61" spans="28:34" ht="13.2"/>
    <row r="62" spans="28:34" ht="13.2"/>
    <row r="63" spans="28:34" ht="13.2">
      <c r="AH63" s="259"/>
    </row>
    <row r="64" spans="28:34" ht="13.2">
      <c r="AG64" s="259"/>
      <c r="AH64" s="259"/>
    </row>
    <row r="65" spans="28:34" ht="13.2"/>
    <row r="66" spans="28:34" ht="13.2"/>
    <row r="67" spans="28:34" ht="13.2"/>
    <row r="68" spans="28:34" ht="13.2">
      <c r="AB68" s="259"/>
      <c r="AC68" s="259"/>
      <c r="AD68" s="259"/>
      <c r="AE68" s="259"/>
      <c r="AF68" s="259"/>
      <c r="AG68" s="259"/>
      <c r="AH68" s="259"/>
    </row>
    <row r="69" spans="28:34" ht="13.2">
      <c r="AF69" s="259"/>
      <c r="AG69" s="259"/>
      <c r="AH69" s="259"/>
    </row>
    <row r="70" spans="28:34" ht="13.2"/>
    <row r="71" spans="28:34" ht="13.2"/>
    <row r="72" spans="28:34" ht="13.2"/>
    <row r="73" spans="28:34" ht="13.2"/>
    <row r="74" spans="28:34" ht="13.2"/>
    <row r="75" spans="28:34" ht="13.2">
      <c r="AH75" s="259"/>
    </row>
    <row r="76" spans="28:34" ht="13.2">
      <c r="AF76" s="259"/>
      <c r="AG76" s="259"/>
      <c r="AH76" s="259"/>
    </row>
    <row r="77" spans="28:34" ht="13.2">
      <c r="AG77" s="259"/>
      <c r="AH77" s="259"/>
    </row>
    <row r="78" spans="28:34" ht="13.2"/>
    <row r="79" spans="28:34" ht="13.2"/>
    <row r="80" spans="28:34" ht="13.2"/>
    <row r="81" spans="25:34" ht="13.2"/>
    <row r="82" spans="25:34" ht="13.2">
      <c r="Y82" s="259"/>
    </row>
    <row r="83" spans="25:34" ht="13.2">
      <c r="Y83" s="259"/>
      <c r="Z83" s="259"/>
      <c r="AA83" s="259"/>
      <c r="AB83" s="259"/>
      <c r="AC83" s="259"/>
      <c r="AD83" s="259"/>
      <c r="AE83" s="259"/>
      <c r="AF83" s="259"/>
      <c r="AG83" s="259"/>
      <c r="AH83" s="259"/>
    </row>
    <row r="84" spans="25:34" ht="13.2"/>
    <row r="85" spans="25:34" ht="13.2"/>
    <row r="86" spans="25:34" ht="13.2"/>
    <row r="87" spans="25:34" ht="13.2"/>
    <row r="88" spans="25:34" ht="13.2">
      <c r="AH88" s="259"/>
    </row>
    <row r="89" spans="25:34" ht="13.2"/>
    <row r="90" spans="25:34" ht="13.2"/>
    <row r="91" spans="25:34" ht="13.2"/>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473</v>
      </c>
    </row>
  </sheetData>
  <sheetProtection algorithmName="SHA-512" hashValue="0zfD+oytH268HGxiYwWaNfFlmjQo0Mgnmr5xPOnKfTCm3N8YGUgdMhiX2o28mFFIOcP3jGm/TvyGk84jDmK0Lg==" saltValue="VH3y2pvbD12SETADZHrkq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6C9C8-624D-4C6D-8847-12785E4DA9D4}">
  <sheetPr>
    <pageSetUpPr fitToPage="1"/>
  </sheetPr>
  <dimension ref="A1:DR125"/>
  <sheetViews>
    <sheetView showGridLines="0" zoomScaleNormal="100" zoomScaleSheetLayoutView="55" workbookViewId="0"/>
  </sheetViews>
  <sheetFormatPr defaultColWidth="0" defaultRowHeight="13.5" customHeight="1" zeroHeight="1"/>
  <cols>
    <col min="1" max="34" width="2.44140625" style="260" customWidth="1"/>
    <col min="35" max="122" width="2.44140625" style="259" customWidth="1"/>
    <col min="123" max="16384" width="2.44140625" style="259" hidden="1"/>
  </cols>
  <sheetData>
    <row r="1" spans="2:34"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c r="S2" s="259"/>
      <c r="AH2" s="259"/>
    </row>
    <row r="3" spans="2:34" ht="13.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row r="5" spans="2:34" ht="13.2"/>
    <row r="6" spans="2:34" ht="13.2"/>
    <row r="7" spans="2:34" ht="13.2"/>
    <row r="8" spans="2:34" ht="13.2"/>
    <row r="9" spans="2:34" ht="13.2">
      <c r="AH9" s="259"/>
    </row>
    <row r="10" spans="2:34" ht="13.2"/>
    <row r="11" spans="2:34" ht="13.2"/>
    <row r="12" spans="2:34" ht="13.2"/>
    <row r="13" spans="2:34" ht="13.2"/>
    <row r="14" spans="2:34" ht="13.2"/>
    <row r="15" spans="2:34" ht="13.2"/>
    <row r="16" spans="2:34" ht="13.2"/>
    <row r="17" spans="12:34" ht="13.2">
      <c r="AH17" s="259"/>
    </row>
    <row r="18" spans="12:34" ht="13.2"/>
    <row r="19" spans="12:34" ht="13.2"/>
    <row r="20" spans="12:34" ht="13.2">
      <c r="AH20" s="259"/>
    </row>
    <row r="21" spans="12:34" ht="13.2">
      <c r="AH21" s="259"/>
    </row>
    <row r="22" spans="12:34" ht="13.2"/>
    <row r="23" spans="12:34" ht="13.2"/>
    <row r="24" spans="12:34" ht="13.2">
      <c r="Q24" s="259"/>
    </row>
    <row r="25" spans="12:34" ht="13.2"/>
    <row r="26" spans="12:34" ht="13.2"/>
    <row r="27" spans="12:34" ht="13.2"/>
    <row r="28" spans="12:34" ht="13.2">
      <c r="O28" s="259"/>
      <c r="T28" s="259"/>
      <c r="AH28" s="259"/>
    </row>
    <row r="29" spans="12:34" ht="13.2"/>
    <row r="30" spans="12:34" ht="13.2"/>
    <row r="31" spans="12:34" ht="13.2">
      <c r="Q31" s="259"/>
    </row>
    <row r="32" spans="12:34" ht="13.2">
      <c r="L32" s="259"/>
    </row>
    <row r="33" spans="2:34" ht="13.2">
      <c r="C33" s="259"/>
      <c r="E33" s="259"/>
      <c r="G33" s="259"/>
      <c r="I33" s="259"/>
      <c r="X33" s="259"/>
    </row>
    <row r="34" spans="2:34" ht="13.2">
      <c r="B34" s="259"/>
      <c r="P34" s="259"/>
      <c r="R34" s="259"/>
      <c r="T34" s="259"/>
    </row>
    <row r="35" spans="2:34" ht="13.2">
      <c r="D35" s="259"/>
      <c r="W35" s="259"/>
      <c r="AC35" s="259"/>
      <c r="AD35" s="259"/>
      <c r="AE35" s="259"/>
      <c r="AF35" s="259"/>
      <c r="AG35" s="259"/>
      <c r="AH35" s="259"/>
    </row>
    <row r="36" spans="2:34" ht="13.2">
      <c r="H36" s="259"/>
      <c r="J36" s="259"/>
      <c r="K36" s="259"/>
      <c r="M36" s="259"/>
      <c r="Y36" s="259"/>
      <c r="Z36" s="259"/>
      <c r="AA36" s="259"/>
      <c r="AB36" s="259"/>
      <c r="AC36" s="259"/>
      <c r="AD36" s="259"/>
      <c r="AE36" s="259"/>
      <c r="AF36" s="259"/>
      <c r="AG36" s="259"/>
      <c r="AH36" s="259"/>
    </row>
    <row r="37" spans="2:34" ht="13.2">
      <c r="AH37" s="259"/>
    </row>
    <row r="38" spans="2:34" ht="13.2">
      <c r="AG38" s="259"/>
      <c r="AH38" s="259"/>
    </row>
    <row r="39" spans="2:34" ht="13.2"/>
    <row r="40" spans="2:34" ht="13.2">
      <c r="X40" s="259"/>
    </row>
    <row r="41" spans="2:34" ht="13.2">
      <c r="R41" s="259"/>
    </row>
    <row r="42" spans="2:34" ht="13.2">
      <c r="W42" s="259"/>
    </row>
    <row r="43" spans="2:34" ht="13.2">
      <c r="Y43" s="259"/>
      <c r="Z43" s="259"/>
      <c r="AA43" s="259"/>
      <c r="AB43" s="259"/>
      <c r="AC43" s="259"/>
      <c r="AD43" s="259"/>
      <c r="AE43" s="259"/>
      <c r="AF43" s="259"/>
      <c r="AG43" s="259"/>
      <c r="AH43" s="259"/>
    </row>
    <row r="44" spans="2:34" ht="13.2">
      <c r="AH44" s="259"/>
    </row>
    <row r="45" spans="2:34" ht="13.2">
      <c r="X45" s="259"/>
    </row>
    <row r="46" spans="2:34" ht="13.2"/>
    <row r="47" spans="2:34" ht="13.2"/>
    <row r="48" spans="2:34" ht="13.2">
      <c r="W48" s="259"/>
      <c r="Y48" s="259"/>
      <c r="Z48" s="259"/>
      <c r="AA48" s="259"/>
      <c r="AB48" s="259"/>
      <c r="AC48" s="259"/>
      <c r="AD48" s="259"/>
      <c r="AE48" s="259"/>
      <c r="AF48" s="259"/>
      <c r="AG48" s="259"/>
      <c r="AH48" s="259"/>
    </row>
    <row r="49" spans="28:34" ht="13.2"/>
    <row r="50" spans="28:34" ht="13.2">
      <c r="AE50" s="259"/>
      <c r="AF50" s="259"/>
      <c r="AG50" s="259"/>
      <c r="AH50" s="259"/>
    </row>
    <row r="51" spans="28:34" ht="13.2">
      <c r="AC51" s="259"/>
      <c r="AD51" s="259"/>
      <c r="AE51" s="259"/>
      <c r="AF51" s="259"/>
      <c r="AG51" s="259"/>
      <c r="AH51" s="259"/>
    </row>
    <row r="52" spans="28:34" ht="13.2"/>
    <row r="53" spans="28:34" ht="13.2">
      <c r="AF53" s="259"/>
      <c r="AG53" s="259"/>
      <c r="AH53" s="259"/>
    </row>
    <row r="54" spans="28:34" ht="13.2">
      <c r="AH54" s="259"/>
    </row>
    <row r="55" spans="28:34" ht="13.2"/>
    <row r="56" spans="28:34" ht="13.2">
      <c r="AB56" s="259"/>
      <c r="AC56" s="259"/>
      <c r="AD56" s="259"/>
      <c r="AE56" s="259"/>
      <c r="AF56" s="259"/>
      <c r="AG56" s="259"/>
      <c r="AH56" s="259"/>
    </row>
    <row r="57" spans="28:34" ht="13.2">
      <c r="AH57" s="259"/>
    </row>
    <row r="58" spans="28:34" ht="13.2">
      <c r="AH58" s="259"/>
    </row>
    <row r="59" spans="28:34" ht="13.2">
      <c r="AG59" s="259"/>
      <c r="AH59" s="259"/>
    </row>
    <row r="60" spans="28:34" ht="13.2"/>
    <row r="61" spans="28:34" ht="13.2"/>
    <row r="62" spans="28:34" ht="13.2"/>
    <row r="63" spans="28:34" ht="13.2">
      <c r="AH63" s="259"/>
    </row>
    <row r="64" spans="28:34" ht="13.2">
      <c r="AG64" s="259"/>
      <c r="AH64" s="259"/>
    </row>
    <row r="65" spans="28:34" ht="13.2"/>
    <row r="66" spans="28:34" ht="13.2"/>
    <row r="67" spans="28:34" ht="13.2"/>
    <row r="68" spans="28:34" ht="13.2">
      <c r="AB68" s="259"/>
      <c r="AC68" s="259"/>
      <c r="AD68" s="259"/>
      <c r="AE68" s="259"/>
      <c r="AF68" s="259"/>
      <c r="AG68" s="259"/>
      <c r="AH68" s="259"/>
    </row>
    <row r="69" spans="28:34" ht="13.2">
      <c r="AF69" s="259"/>
      <c r="AG69" s="259"/>
      <c r="AH69" s="259"/>
    </row>
    <row r="70" spans="28:34" ht="13.2"/>
    <row r="71" spans="28:34" ht="13.2"/>
    <row r="72" spans="28:34" ht="13.2"/>
    <row r="73" spans="28:34" ht="13.2"/>
    <row r="74" spans="28:34" ht="13.2"/>
    <row r="75" spans="28:34" ht="13.2">
      <c r="AH75" s="259"/>
    </row>
    <row r="76" spans="28:34" ht="13.2">
      <c r="AF76" s="259"/>
      <c r="AG76" s="259"/>
      <c r="AH76" s="259"/>
    </row>
    <row r="77" spans="28:34" ht="13.2">
      <c r="AG77" s="259"/>
      <c r="AH77" s="259"/>
    </row>
    <row r="78" spans="28:34" ht="13.2"/>
    <row r="79" spans="28:34" ht="13.2"/>
    <row r="80" spans="28:34" ht="13.2"/>
    <row r="81" spans="25:34" ht="13.2"/>
    <row r="82" spans="25:34" ht="13.2">
      <c r="Y82" s="259"/>
    </row>
    <row r="83" spans="25:34" ht="13.2">
      <c r="Y83" s="259"/>
      <c r="Z83" s="259"/>
      <c r="AA83" s="259"/>
      <c r="AB83" s="259"/>
      <c r="AC83" s="259"/>
      <c r="AD83" s="259"/>
      <c r="AE83" s="259"/>
      <c r="AF83" s="259"/>
      <c r="AG83" s="259"/>
      <c r="AH83" s="259"/>
    </row>
    <row r="84" spans="25:34" ht="13.2"/>
    <row r="85" spans="25:34" ht="13.2"/>
    <row r="86" spans="25:34" ht="13.2"/>
    <row r="87" spans="25:34" ht="13.2"/>
    <row r="88" spans="25:34" ht="13.2">
      <c r="AH88" s="259"/>
    </row>
    <row r="89" spans="25:34" ht="13.2"/>
    <row r="90" spans="25:34" ht="13.2"/>
    <row r="91" spans="25:34" ht="13.2"/>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473</v>
      </c>
    </row>
  </sheetData>
  <sheetProtection algorithmName="SHA-512" hashValue="PuxwgcCst02bfgg6wbim4LzCMPLCLu2lmKFcyHUopBDDcjwMaA8bvN2hb9uN6WpXPXJwOdPThJF/6kdRQqLL2Q==" saltValue="iAWM/JERDDnib16Wuc2kU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cols>
    <col min="1" max="1" width="45.88671875" style="144" customWidth="1"/>
    <col min="2" max="8" width="13.33203125" style="144" customWidth="1"/>
    <col min="9" max="16384" width="11.109375" style="144"/>
  </cols>
  <sheetData>
    <row r="1" spans="1:8">
      <c r="A1" s="138"/>
      <c r="B1" s="139"/>
      <c r="C1" s="140"/>
      <c r="D1" s="141"/>
      <c r="E1" s="142"/>
      <c r="F1" s="142"/>
      <c r="G1" s="142"/>
      <c r="H1" s="143"/>
    </row>
    <row r="2" spans="1:8">
      <c r="A2" s="145"/>
      <c r="B2" s="146"/>
      <c r="C2" s="147"/>
      <c r="D2" s="148" t="s">
        <v>50</v>
      </c>
      <c r="E2" s="149"/>
      <c r="F2" s="150" t="s">
        <v>522</v>
      </c>
      <c r="G2" s="151"/>
      <c r="H2" s="152"/>
    </row>
    <row r="3" spans="1:8">
      <c r="A3" s="148" t="s">
        <v>515</v>
      </c>
      <c r="B3" s="153"/>
      <c r="C3" s="154"/>
      <c r="D3" s="155">
        <v>5772</v>
      </c>
      <c r="E3" s="156"/>
      <c r="F3" s="157">
        <v>87464</v>
      </c>
      <c r="G3" s="158"/>
      <c r="H3" s="159"/>
    </row>
    <row r="4" spans="1:8">
      <c r="A4" s="160"/>
      <c r="B4" s="161"/>
      <c r="C4" s="162"/>
      <c r="D4" s="163">
        <v>4619</v>
      </c>
      <c r="E4" s="164"/>
      <c r="F4" s="165">
        <v>47479</v>
      </c>
      <c r="G4" s="166"/>
      <c r="H4" s="167"/>
    </row>
    <row r="5" spans="1:8">
      <c r="A5" s="148" t="s">
        <v>517</v>
      </c>
      <c r="B5" s="153"/>
      <c r="C5" s="154"/>
      <c r="D5" s="155">
        <v>36795</v>
      </c>
      <c r="E5" s="156"/>
      <c r="F5" s="157">
        <v>96248</v>
      </c>
      <c r="G5" s="158"/>
      <c r="H5" s="159"/>
    </row>
    <row r="6" spans="1:8">
      <c r="A6" s="160"/>
      <c r="B6" s="161"/>
      <c r="C6" s="162"/>
      <c r="D6" s="163">
        <v>34515</v>
      </c>
      <c r="E6" s="164"/>
      <c r="F6" s="165">
        <v>55768</v>
      </c>
      <c r="G6" s="166"/>
      <c r="H6" s="167"/>
    </row>
    <row r="7" spans="1:8">
      <c r="A7" s="148" t="s">
        <v>518</v>
      </c>
      <c r="B7" s="153"/>
      <c r="C7" s="154"/>
      <c r="D7" s="155">
        <v>38741</v>
      </c>
      <c r="E7" s="156"/>
      <c r="F7" s="157">
        <v>76413</v>
      </c>
      <c r="G7" s="158"/>
      <c r="H7" s="159"/>
    </row>
    <row r="8" spans="1:8">
      <c r="A8" s="160"/>
      <c r="B8" s="161"/>
      <c r="C8" s="162"/>
      <c r="D8" s="163">
        <v>21319</v>
      </c>
      <c r="E8" s="164"/>
      <c r="F8" s="165">
        <v>39658</v>
      </c>
      <c r="G8" s="166"/>
      <c r="H8" s="167"/>
    </row>
    <row r="9" spans="1:8">
      <c r="A9" s="148" t="s">
        <v>519</v>
      </c>
      <c r="B9" s="153"/>
      <c r="C9" s="154"/>
      <c r="D9" s="155">
        <v>46786</v>
      </c>
      <c r="E9" s="156"/>
      <c r="F9" s="157">
        <v>66481</v>
      </c>
      <c r="G9" s="158"/>
      <c r="H9" s="159"/>
    </row>
    <row r="10" spans="1:8">
      <c r="A10" s="160"/>
      <c r="B10" s="161"/>
      <c r="C10" s="162"/>
      <c r="D10" s="163">
        <v>8117</v>
      </c>
      <c r="E10" s="164"/>
      <c r="F10" s="165">
        <v>36120</v>
      </c>
      <c r="G10" s="166"/>
      <c r="H10" s="167"/>
    </row>
    <row r="11" spans="1:8">
      <c r="A11" s="148" t="s">
        <v>520</v>
      </c>
      <c r="B11" s="153"/>
      <c r="C11" s="154"/>
      <c r="D11" s="155">
        <v>73681</v>
      </c>
      <c r="E11" s="156"/>
      <c r="F11" s="157">
        <v>67825</v>
      </c>
      <c r="G11" s="158"/>
      <c r="H11" s="159"/>
    </row>
    <row r="12" spans="1:8">
      <c r="A12" s="160"/>
      <c r="B12" s="161"/>
      <c r="C12" s="168"/>
      <c r="D12" s="163">
        <v>59616</v>
      </c>
      <c r="E12" s="164"/>
      <c r="F12" s="165">
        <v>39417</v>
      </c>
      <c r="G12" s="166"/>
      <c r="H12" s="167"/>
    </row>
    <row r="13" spans="1:8">
      <c r="A13" s="148"/>
      <c r="B13" s="153"/>
      <c r="C13" s="169"/>
      <c r="D13" s="170">
        <v>40355</v>
      </c>
      <c r="E13" s="171"/>
      <c r="F13" s="172">
        <v>78886</v>
      </c>
      <c r="G13" s="173"/>
      <c r="H13" s="159"/>
    </row>
    <row r="14" spans="1:8">
      <c r="A14" s="160"/>
      <c r="B14" s="161"/>
      <c r="C14" s="162"/>
      <c r="D14" s="163">
        <v>25637</v>
      </c>
      <c r="E14" s="164"/>
      <c r="F14" s="165">
        <v>43688</v>
      </c>
      <c r="G14" s="166"/>
      <c r="H14" s="167"/>
    </row>
    <row r="17" spans="1:11">
      <c r="A17" s="144" t="s">
        <v>51</v>
      </c>
    </row>
    <row r="18" spans="1:11">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c r="A19" s="174" t="s">
        <v>52</v>
      </c>
      <c r="B19" s="174">
        <f>ROUND(VALUE(SUBSTITUTE(実質収支比率等に係る経年分析!F$48,"▲","-")),2)</f>
        <v>0.47</v>
      </c>
      <c r="C19" s="174">
        <f>ROUND(VALUE(SUBSTITUTE(実質収支比率等に係る経年分析!G$48,"▲","-")),2)</f>
        <v>0.23</v>
      </c>
      <c r="D19" s="174">
        <f>ROUND(VALUE(SUBSTITUTE(実質収支比率等に係る経年分析!H$48,"▲","-")),2)</f>
        <v>12.06</v>
      </c>
      <c r="E19" s="174">
        <f>ROUND(VALUE(SUBSTITUTE(実質収支比率等に係る経年分析!I$48,"▲","-")),2)</f>
        <v>8.0299999999999994</v>
      </c>
      <c r="F19" s="174">
        <f>ROUND(VALUE(SUBSTITUTE(実質収支比率等に係る経年分析!J$48,"▲","-")),2)</f>
        <v>2.3199999999999998</v>
      </c>
    </row>
    <row r="20" spans="1:11">
      <c r="A20" s="174" t="s">
        <v>53</v>
      </c>
      <c r="B20" s="174">
        <f>ROUND(VALUE(SUBSTITUTE(実質収支比率等に係る経年分析!F$47,"▲","-")),2)</f>
        <v>9.56</v>
      </c>
      <c r="C20" s="174">
        <f>ROUND(VALUE(SUBSTITUTE(実質収支比率等に係る経年分析!G$47,"▲","-")),2)</f>
        <v>13.58</v>
      </c>
      <c r="D20" s="174">
        <f>ROUND(VALUE(SUBSTITUTE(実質収支比率等に係る経年分析!H$47,"▲","-")),2)</f>
        <v>14.43</v>
      </c>
      <c r="E20" s="174">
        <f>ROUND(VALUE(SUBSTITUTE(実質収支比率等に係る経年分析!I$47,"▲","-")),2)</f>
        <v>28.06</v>
      </c>
      <c r="F20" s="174">
        <f>ROUND(VALUE(SUBSTITUTE(実質収支比率等に係る経年分析!J$47,"▲","-")),2)</f>
        <v>37.08</v>
      </c>
    </row>
    <row r="21" spans="1:11">
      <c r="A21" s="174" t="s">
        <v>54</v>
      </c>
      <c r="B21" s="174">
        <f>IF(ISNUMBER(VALUE(SUBSTITUTE(実質収支比率等に係る経年分析!F$49,"▲","-"))),ROUND(VALUE(SUBSTITUTE(実質収支比率等に係る経年分析!F$49,"▲","-")),2),NA())</f>
        <v>0.57999999999999996</v>
      </c>
      <c r="C21" s="174">
        <f>IF(ISNUMBER(VALUE(SUBSTITUTE(実質収支比率等に係る経年分析!G$49,"▲","-"))),ROUND(VALUE(SUBSTITUTE(実質収支比率等に係る経年分析!G$49,"▲","-")),2),NA())</f>
        <v>4.01</v>
      </c>
      <c r="D21" s="174">
        <f>IF(ISNUMBER(VALUE(SUBSTITUTE(実質収支比率等に係る経年分析!H$49,"▲","-"))),ROUND(VALUE(SUBSTITUTE(実質収支比率等に係る経年分析!H$49,"▲","-")),2),NA())</f>
        <v>13.31</v>
      </c>
      <c r="E21" s="174">
        <f>IF(ISNUMBER(VALUE(SUBSTITUTE(実質収支比率等に係る経年分析!I$49,"▲","-"))),ROUND(VALUE(SUBSTITUTE(実質収支比率等に係る経年分析!I$49,"▲","-")),2),NA())</f>
        <v>9.49</v>
      </c>
      <c r="F21" s="174">
        <f>IF(ISNUMBER(VALUE(SUBSTITUTE(実質収支比率等に係る経年分析!J$49,"▲","-"))),ROUND(VALUE(SUBSTITUTE(実質収支比率等に係る経年分析!J$49,"▲","-")),2),NA())</f>
        <v>4.13</v>
      </c>
    </row>
    <row r="24" spans="1:11">
      <c r="A24" s="144" t="s">
        <v>55</v>
      </c>
    </row>
    <row r="25" spans="1:11">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c r="A26" s="175"/>
      <c r="B26" s="175" t="s">
        <v>56</v>
      </c>
      <c r="C26" s="175" t="s">
        <v>57</v>
      </c>
      <c r="D26" s="175" t="s">
        <v>56</v>
      </c>
      <c r="E26" s="175" t="s">
        <v>57</v>
      </c>
      <c r="F26" s="175" t="s">
        <v>56</v>
      </c>
      <c r="G26" s="175" t="s">
        <v>57</v>
      </c>
      <c r="H26" s="175" t="s">
        <v>56</v>
      </c>
      <c r="I26" s="175" t="s">
        <v>57</v>
      </c>
      <c r="J26" s="175" t="s">
        <v>56</v>
      </c>
      <c r="K26" s="175" t="s">
        <v>57</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c r="A32" s="175" t="str">
        <f>IF(連結実質赤字比率に係る赤字・黒字の構成分析!C$38="",NA(),連結実質赤字比率に係る赤字・黒字の構成分析!C$38)</f>
        <v>国民健康保険事業勘定特別会計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0.16</v>
      </c>
    </row>
    <row r="33" spans="1:16">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v>
      </c>
    </row>
    <row r="34" spans="1:16">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1.42</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0.43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1.1100000000000001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1.1200000000000001</v>
      </c>
    </row>
    <row r="35" spans="1:16">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0.47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0.23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12.06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8.0299999999999994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2.3199999999999998</v>
      </c>
    </row>
    <row r="36" spans="1:16">
      <c r="A36" s="175" t="str">
        <f>IF(連結実質赤字比率に係る赤字・黒字の構成分析!C$34="",NA(),連結実質赤字比率に係る赤字・黒字の構成分析!C$34)</f>
        <v>下水道事業会計</v>
      </c>
      <c r="B36" s="175" t="e">
        <f>IF(ROUND(VALUE(SUBSTITUTE(連結実質赤字比率に係る赤字・黒字の構成分析!F$34,"▲", "-")), 2) &lt; 0, ABS(ROUND(VALUE(SUBSTITUTE(連結実質赤字比率に係る赤字・黒字の構成分析!F$34,"▲", "-")), 2)), NA())</f>
        <v>#VALUE!</v>
      </c>
      <c r="C36" s="175" t="e">
        <f>IF(ROUND(VALUE(SUBSTITUTE(連結実質赤字比率に係る赤字・黒字の構成分析!F$34,"▲", "-")), 2) &gt;= 0, ABS(ROUND(VALUE(SUBSTITUTE(連結実質赤字比率に係る赤字・黒字の構成分析!F$34,"▲", "-")), 2)), NA())</f>
        <v>#VALUE!</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0.94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2.02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3.38</v>
      </c>
    </row>
    <row r="39" spans="1:16">
      <c r="A39" s="144" t="s">
        <v>58</v>
      </c>
    </row>
    <row r="40" spans="1:16">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c r="A42" s="176" t="s">
        <v>61</v>
      </c>
      <c r="B42" s="176"/>
      <c r="C42" s="176"/>
      <c r="D42" s="176">
        <f>'実質公債費比率（分子）の構造'!K$52</f>
        <v>836</v>
      </c>
      <c r="E42" s="176"/>
      <c r="F42" s="176"/>
      <c r="G42" s="176">
        <f>'実質公債費比率（分子）の構造'!L$52</f>
        <v>813</v>
      </c>
      <c r="H42" s="176"/>
      <c r="I42" s="176"/>
      <c r="J42" s="176">
        <f>'実質公債費比率（分子）の構造'!M$52</f>
        <v>785</v>
      </c>
      <c r="K42" s="176"/>
      <c r="L42" s="176"/>
      <c r="M42" s="176">
        <f>'実質公債費比率（分子）の構造'!N$52</f>
        <v>794</v>
      </c>
      <c r="N42" s="176"/>
      <c r="O42" s="176"/>
      <c r="P42" s="176">
        <f>'実質公債費比率（分子）の構造'!O$52</f>
        <v>784</v>
      </c>
    </row>
    <row r="43" spans="1:16">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c r="A46" s="176" t="s">
        <v>64</v>
      </c>
      <c r="B46" s="176">
        <f>'実質公債費比率（分子）の構造'!K$48</f>
        <v>390</v>
      </c>
      <c r="C46" s="176"/>
      <c r="D46" s="176"/>
      <c r="E46" s="176">
        <f>'実質公債費比率（分子）の構造'!L$48</f>
        <v>324</v>
      </c>
      <c r="F46" s="176"/>
      <c r="G46" s="176"/>
      <c r="H46" s="176">
        <f>'実質公債費比率（分子）の構造'!M$48</f>
        <v>271</v>
      </c>
      <c r="I46" s="176"/>
      <c r="J46" s="176"/>
      <c r="K46" s="176">
        <f>'実質公債費比率（分子）の構造'!N$48</f>
        <v>242</v>
      </c>
      <c r="L46" s="176"/>
      <c r="M46" s="176"/>
      <c r="N46" s="176">
        <f>'実質公債費比率（分子）の構造'!O$48</f>
        <v>243</v>
      </c>
      <c r="O46" s="176"/>
      <c r="P46" s="176"/>
    </row>
    <row r="47" spans="1:16">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66</v>
      </c>
      <c r="B49" s="176">
        <f>'実質公債費比率（分子）の構造'!K$45</f>
        <v>724</v>
      </c>
      <c r="C49" s="176"/>
      <c r="D49" s="176"/>
      <c r="E49" s="176">
        <f>'実質公債費比率（分子）の構造'!L$45</f>
        <v>755</v>
      </c>
      <c r="F49" s="176"/>
      <c r="G49" s="176"/>
      <c r="H49" s="176">
        <f>'実質公債費比率（分子）の構造'!M$45</f>
        <v>759</v>
      </c>
      <c r="I49" s="176"/>
      <c r="J49" s="176"/>
      <c r="K49" s="176">
        <f>'実質公債費比率（分子）の構造'!N$45</f>
        <v>748</v>
      </c>
      <c r="L49" s="176"/>
      <c r="M49" s="176"/>
      <c r="N49" s="176">
        <f>'実質公債費比率（分子）の構造'!O$45</f>
        <v>769</v>
      </c>
      <c r="O49" s="176"/>
      <c r="P49" s="176"/>
    </row>
    <row r="50" spans="1:16">
      <c r="A50" s="176" t="s">
        <v>67</v>
      </c>
      <c r="B50" s="176" t="e">
        <f>NA()</f>
        <v>#N/A</v>
      </c>
      <c r="C50" s="176">
        <f>IF(ISNUMBER('実質公債費比率（分子）の構造'!K$53),'実質公債費比率（分子）の構造'!K$53,NA())</f>
        <v>278</v>
      </c>
      <c r="D50" s="176" t="e">
        <f>NA()</f>
        <v>#N/A</v>
      </c>
      <c r="E50" s="176" t="e">
        <f>NA()</f>
        <v>#N/A</v>
      </c>
      <c r="F50" s="176">
        <f>IF(ISNUMBER('実質公債費比率（分子）の構造'!L$53),'実質公債費比率（分子）の構造'!L$53,NA())</f>
        <v>266</v>
      </c>
      <c r="G50" s="176" t="e">
        <f>NA()</f>
        <v>#N/A</v>
      </c>
      <c r="H50" s="176" t="e">
        <f>NA()</f>
        <v>#N/A</v>
      </c>
      <c r="I50" s="176">
        <f>IF(ISNUMBER('実質公債費比率（分子）の構造'!M$53),'実質公債費比率（分子）の構造'!M$53,NA())</f>
        <v>245</v>
      </c>
      <c r="J50" s="176" t="e">
        <f>NA()</f>
        <v>#N/A</v>
      </c>
      <c r="K50" s="176" t="e">
        <f>NA()</f>
        <v>#N/A</v>
      </c>
      <c r="L50" s="176">
        <f>IF(ISNUMBER('実質公債費比率（分子）の構造'!N$53),'実質公債費比率（分子）の構造'!N$53,NA())</f>
        <v>196</v>
      </c>
      <c r="M50" s="176" t="e">
        <f>NA()</f>
        <v>#N/A</v>
      </c>
      <c r="N50" s="176" t="e">
        <f>NA()</f>
        <v>#N/A</v>
      </c>
      <c r="O50" s="176">
        <f>IF(ISNUMBER('実質公債費比率（分子）の構造'!O$53),'実質公債費比率（分子）の構造'!O$53,NA())</f>
        <v>228</v>
      </c>
      <c r="P50" s="176" t="e">
        <f>NA()</f>
        <v>#N/A</v>
      </c>
    </row>
    <row r="53" spans="1:16">
      <c r="A53" s="144" t="s">
        <v>68</v>
      </c>
    </row>
    <row r="54" spans="1:16">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c r="A56" s="175" t="s">
        <v>43</v>
      </c>
      <c r="B56" s="175"/>
      <c r="C56" s="175"/>
      <c r="D56" s="175">
        <f>'将来負担比率（分子）の構造'!I$52</f>
        <v>7455</v>
      </c>
      <c r="E56" s="175"/>
      <c r="F56" s="175"/>
      <c r="G56" s="175">
        <f>'将来負担比率（分子）の構造'!J$52</f>
        <v>7372</v>
      </c>
      <c r="H56" s="175"/>
      <c r="I56" s="175"/>
      <c r="J56" s="175">
        <f>'将来負担比率（分子）の構造'!K$52</f>
        <v>7188</v>
      </c>
      <c r="K56" s="175"/>
      <c r="L56" s="175"/>
      <c r="M56" s="175">
        <f>'将来負担比率（分子）の構造'!L$52</f>
        <v>6943</v>
      </c>
      <c r="N56" s="175"/>
      <c r="O56" s="175"/>
      <c r="P56" s="175">
        <f>'将来負担比率（分子）の構造'!M$52</f>
        <v>6580</v>
      </c>
    </row>
    <row r="57" spans="1:16">
      <c r="A57" s="175" t="s">
        <v>42</v>
      </c>
      <c r="B57" s="175"/>
      <c r="C57" s="175"/>
      <c r="D57" s="175">
        <f>'将来負担比率（分子）の構造'!I$51</f>
        <v>1855</v>
      </c>
      <c r="E57" s="175"/>
      <c r="F57" s="175"/>
      <c r="G57" s="175">
        <f>'将来負担比率（分子）の構造'!J$51</f>
        <v>2065</v>
      </c>
      <c r="H57" s="175"/>
      <c r="I57" s="175"/>
      <c r="J57" s="175">
        <f>'将来負担比率（分子）の構造'!K$51</f>
        <v>1374</v>
      </c>
      <c r="K57" s="175"/>
      <c r="L57" s="175"/>
      <c r="M57" s="175">
        <f>'将来負担比率（分子）の構造'!L$51</f>
        <v>1055</v>
      </c>
      <c r="N57" s="175"/>
      <c r="O57" s="175"/>
      <c r="P57" s="175">
        <f>'将来負担比率（分子）の構造'!M$51</f>
        <v>820</v>
      </c>
    </row>
    <row r="58" spans="1:16">
      <c r="A58" s="175" t="s">
        <v>41</v>
      </c>
      <c r="B58" s="175"/>
      <c r="C58" s="175"/>
      <c r="D58" s="175">
        <f>'将来負担比率（分子）の構造'!I$50</f>
        <v>815</v>
      </c>
      <c r="E58" s="175"/>
      <c r="F58" s="175"/>
      <c r="G58" s="175">
        <f>'将来負担比率（分子）の構造'!J$50</f>
        <v>1131</v>
      </c>
      <c r="H58" s="175"/>
      <c r="I58" s="175"/>
      <c r="J58" s="175">
        <f>'将来負担比率（分子）の構造'!K$50</f>
        <v>1265</v>
      </c>
      <c r="K58" s="175"/>
      <c r="L58" s="175"/>
      <c r="M58" s="175">
        <f>'将来負担比率（分子）の構造'!L$50</f>
        <v>1824</v>
      </c>
      <c r="N58" s="175"/>
      <c r="O58" s="175"/>
      <c r="P58" s="175">
        <f>'将来負担比率（分子）の構造'!M$50</f>
        <v>2193</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35</v>
      </c>
      <c r="B62" s="175">
        <f>'将来負担比率（分子）の構造'!I$45</f>
        <v>977</v>
      </c>
      <c r="C62" s="175"/>
      <c r="D62" s="175"/>
      <c r="E62" s="175">
        <f>'将来負担比率（分子）の構造'!J$45</f>
        <v>974</v>
      </c>
      <c r="F62" s="175"/>
      <c r="G62" s="175"/>
      <c r="H62" s="175">
        <f>'将来負担比率（分子）の構造'!K$45</f>
        <v>931</v>
      </c>
      <c r="I62" s="175"/>
      <c r="J62" s="175"/>
      <c r="K62" s="175">
        <f>'将来負担比率（分子）の構造'!L$45</f>
        <v>977</v>
      </c>
      <c r="L62" s="175"/>
      <c r="M62" s="175"/>
      <c r="N62" s="175">
        <f>'将来負担比率（分子）の構造'!M$45</f>
        <v>1028</v>
      </c>
      <c r="O62" s="175"/>
      <c r="P62" s="175"/>
    </row>
    <row r="63" spans="1:16">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c r="A64" s="175" t="s">
        <v>33</v>
      </c>
      <c r="B64" s="175">
        <f>'将来負担比率（分子）の構造'!I$43</f>
        <v>3901</v>
      </c>
      <c r="C64" s="175"/>
      <c r="D64" s="175"/>
      <c r="E64" s="175">
        <f>'将来負担比率（分子）の構造'!J$43</f>
        <v>3568</v>
      </c>
      <c r="F64" s="175"/>
      <c r="G64" s="175"/>
      <c r="H64" s="175">
        <f>'将来負担比率（分子）の構造'!K$43</f>
        <v>3101</v>
      </c>
      <c r="I64" s="175"/>
      <c r="J64" s="175"/>
      <c r="K64" s="175">
        <f>'将来負担比率（分子）の構造'!L$43</f>
        <v>2441</v>
      </c>
      <c r="L64" s="175"/>
      <c r="M64" s="175"/>
      <c r="N64" s="175">
        <f>'将来負担比率（分子）の構造'!M$43</f>
        <v>1986</v>
      </c>
      <c r="O64" s="175"/>
      <c r="P64" s="175"/>
    </row>
    <row r="65" spans="1:16">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c r="A66" s="175" t="s">
        <v>31</v>
      </c>
      <c r="B66" s="175">
        <f>'将来負担比率（分子）の構造'!I$41</f>
        <v>7428</v>
      </c>
      <c r="C66" s="175"/>
      <c r="D66" s="175"/>
      <c r="E66" s="175">
        <f>'将来負担比率（分子）の構造'!J$41</f>
        <v>7546</v>
      </c>
      <c r="F66" s="175"/>
      <c r="G66" s="175"/>
      <c r="H66" s="175">
        <f>'将来負担比率（分子）の構造'!K$41</f>
        <v>7462</v>
      </c>
      <c r="I66" s="175"/>
      <c r="J66" s="175"/>
      <c r="K66" s="175">
        <f>'将来負担比率（分子）の構造'!L$41</f>
        <v>7221</v>
      </c>
      <c r="L66" s="175"/>
      <c r="M66" s="175"/>
      <c r="N66" s="175">
        <f>'将来負担比率（分子）の構造'!M$41</f>
        <v>7298</v>
      </c>
      <c r="O66" s="175"/>
      <c r="P66" s="175"/>
    </row>
    <row r="67" spans="1:16">
      <c r="A67" s="175" t="s">
        <v>71</v>
      </c>
      <c r="B67" s="175" t="e">
        <f>NA()</f>
        <v>#N/A</v>
      </c>
      <c r="C67" s="175">
        <f>IF(ISNUMBER('将来負担比率（分子）の構造'!I$53), IF('将来負担比率（分子）の構造'!I$53 &lt; 0, 0, '将来負担比率（分子）の構造'!I$53), NA())</f>
        <v>2181</v>
      </c>
      <c r="D67" s="175" t="e">
        <f>NA()</f>
        <v>#N/A</v>
      </c>
      <c r="E67" s="175" t="e">
        <f>NA()</f>
        <v>#N/A</v>
      </c>
      <c r="F67" s="175">
        <f>IF(ISNUMBER('将来負担比率（分子）の構造'!J$53), IF('将来負担比率（分子）の構造'!J$53 &lt; 0, 0, '将来負担比率（分子）の構造'!J$53), NA())</f>
        <v>1520</v>
      </c>
      <c r="G67" s="175" t="e">
        <f>NA()</f>
        <v>#N/A</v>
      </c>
      <c r="H67" s="175" t="e">
        <f>NA()</f>
        <v>#N/A</v>
      </c>
      <c r="I67" s="175">
        <f>IF(ISNUMBER('将来負担比率（分子）の構造'!K$53), IF('将来負担比率（分子）の構造'!K$53 &lt; 0, 0, '将来負担比率（分子）の構造'!K$53), NA())</f>
        <v>1666</v>
      </c>
      <c r="J67" s="175" t="e">
        <f>NA()</f>
        <v>#N/A</v>
      </c>
      <c r="K67" s="175" t="e">
        <f>NA()</f>
        <v>#N/A</v>
      </c>
      <c r="L67" s="175">
        <f>IF(ISNUMBER('将来負担比率（分子）の構造'!L$53), IF('将来負担比率（分子）の構造'!L$53 &lt; 0, 0, '将来負担比率（分子）の構造'!L$53), NA())</f>
        <v>817</v>
      </c>
      <c r="M67" s="175" t="e">
        <f>NA()</f>
        <v>#N/A</v>
      </c>
      <c r="N67" s="175" t="e">
        <f>NA()</f>
        <v>#N/A</v>
      </c>
      <c r="O67" s="175">
        <f>IF(ISNUMBER('将来負担比率（分子）の構造'!M$53), IF('将来負担比率（分子）の構造'!M$53 &lt; 0, 0, '将来負担比率（分子）の構造'!M$53), NA())</f>
        <v>718</v>
      </c>
      <c r="P67" s="175" t="e">
        <f>NA()</f>
        <v>#N/A</v>
      </c>
    </row>
    <row r="70" spans="1:16">
      <c r="A70" s="177" t="s">
        <v>72</v>
      </c>
      <c r="B70" s="177"/>
      <c r="C70" s="177"/>
      <c r="D70" s="177"/>
      <c r="E70" s="177"/>
      <c r="F70" s="177"/>
    </row>
    <row r="71" spans="1:16">
      <c r="A71" s="178"/>
      <c r="B71" s="178" t="str">
        <f>基金残高に係る経年分析!F54</f>
        <v>R03</v>
      </c>
      <c r="C71" s="178" t="str">
        <f>基金残高に係る経年分析!G54</f>
        <v>R04</v>
      </c>
      <c r="D71" s="178" t="str">
        <f>基金残高に係る経年分析!H54</f>
        <v>R05</v>
      </c>
    </row>
    <row r="72" spans="1:16">
      <c r="A72" s="178" t="s">
        <v>73</v>
      </c>
      <c r="B72" s="179">
        <f>基金残高に係る経年分析!F55</f>
        <v>656</v>
      </c>
      <c r="C72" s="179">
        <f>基金残高に係る経年分析!G55</f>
        <v>1269</v>
      </c>
      <c r="D72" s="179">
        <f>基金残高に係る経年分析!H55</f>
        <v>1717</v>
      </c>
    </row>
    <row r="73" spans="1:16">
      <c r="A73" s="178" t="s">
        <v>74</v>
      </c>
      <c r="B73" s="179" t="str">
        <f>基金残高に係る経年分析!F56</f>
        <v>-</v>
      </c>
      <c r="C73" s="179" t="str">
        <f>基金残高に係る経年分析!G56</f>
        <v>-</v>
      </c>
      <c r="D73" s="179" t="str">
        <f>基金残高に係る経年分析!H56</f>
        <v>-</v>
      </c>
    </row>
    <row r="74" spans="1:16">
      <c r="A74" s="178" t="s">
        <v>75</v>
      </c>
      <c r="B74" s="179">
        <f>基金残高に係る経年分析!F57</f>
        <v>493</v>
      </c>
      <c r="C74" s="179">
        <f>基金残高に係る経年分析!G57</f>
        <v>431</v>
      </c>
      <c r="D74" s="179">
        <f>基金残高に係る経年分析!H57</f>
        <v>378</v>
      </c>
    </row>
  </sheetData>
  <sheetProtection algorithmName="SHA-512" hashValue="wrLnOncucaTTcnwVKyi034si69l6hrj2QTtvnch2UAAYfzDwar6IAacBjF/NrMmfZVltEGArONM1iS2oF0yBAg==" saltValue="xJl2k/Uy/m4dh3ZQgq0GB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c r="B5" s="715" t="s">
        <v>215</v>
      </c>
      <c r="C5" s="716"/>
      <c r="D5" s="716"/>
      <c r="E5" s="716"/>
      <c r="F5" s="716"/>
      <c r="G5" s="716"/>
      <c r="H5" s="716"/>
      <c r="I5" s="716"/>
      <c r="J5" s="716"/>
      <c r="K5" s="716"/>
      <c r="L5" s="716"/>
      <c r="M5" s="716"/>
      <c r="N5" s="716"/>
      <c r="O5" s="716"/>
      <c r="P5" s="716"/>
      <c r="Q5" s="717"/>
      <c r="R5" s="712">
        <v>2442793</v>
      </c>
      <c r="S5" s="713"/>
      <c r="T5" s="713"/>
      <c r="U5" s="713"/>
      <c r="V5" s="713"/>
      <c r="W5" s="713"/>
      <c r="X5" s="713"/>
      <c r="Y5" s="738"/>
      <c r="Z5" s="751">
        <v>28</v>
      </c>
      <c r="AA5" s="751"/>
      <c r="AB5" s="751"/>
      <c r="AC5" s="751"/>
      <c r="AD5" s="752">
        <v>2215324</v>
      </c>
      <c r="AE5" s="752"/>
      <c r="AF5" s="752"/>
      <c r="AG5" s="752"/>
      <c r="AH5" s="752"/>
      <c r="AI5" s="752"/>
      <c r="AJ5" s="752"/>
      <c r="AK5" s="752"/>
      <c r="AL5" s="739">
        <v>47.6</v>
      </c>
      <c r="AM5" s="721"/>
      <c r="AN5" s="721"/>
      <c r="AO5" s="740"/>
      <c r="AP5" s="715" t="s">
        <v>216</v>
      </c>
      <c r="AQ5" s="716"/>
      <c r="AR5" s="716"/>
      <c r="AS5" s="716"/>
      <c r="AT5" s="716"/>
      <c r="AU5" s="716"/>
      <c r="AV5" s="716"/>
      <c r="AW5" s="716"/>
      <c r="AX5" s="716"/>
      <c r="AY5" s="716"/>
      <c r="AZ5" s="716"/>
      <c r="BA5" s="716"/>
      <c r="BB5" s="716"/>
      <c r="BC5" s="716"/>
      <c r="BD5" s="716"/>
      <c r="BE5" s="716"/>
      <c r="BF5" s="717"/>
      <c r="BG5" s="657">
        <v>2215324</v>
      </c>
      <c r="BH5" s="658"/>
      <c r="BI5" s="658"/>
      <c r="BJ5" s="658"/>
      <c r="BK5" s="658"/>
      <c r="BL5" s="658"/>
      <c r="BM5" s="658"/>
      <c r="BN5" s="659"/>
      <c r="BO5" s="695">
        <v>90.7</v>
      </c>
      <c r="BP5" s="695"/>
      <c r="BQ5" s="695"/>
      <c r="BR5" s="695"/>
      <c r="BS5" s="696">
        <v>10806</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c r="B6" s="654" t="s">
        <v>220</v>
      </c>
      <c r="C6" s="655"/>
      <c r="D6" s="655"/>
      <c r="E6" s="655"/>
      <c r="F6" s="655"/>
      <c r="G6" s="655"/>
      <c r="H6" s="655"/>
      <c r="I6" s="655"/>
      <c r="J6" s="655"/>
      <c r="K6" s="655"/>
      <c r="L6" s="655"/>
      <c r="M6" s="655"/>
      <c r="N6" s="655"/>
      <c r="O6" s="655"/>
      <c r="P6" s="655"/>
      <c r="Q6" s="656"/>
      <c r="R6" s="657">
        <v>32884</v>
      </c>
      <c r="S6" s="658"/>
      <c r="T6" s="658"/>
      <c r="U6" s="658"/>
      <c r="V6" s="658"/>
      <c r="W6" s="658"/>
      <c r="X6" s="658"/>
      <c r="Y6" s="659"/>
      <c r="Z6" s="695">
        <v>0.4</v>
      </c>
      <c r="AA6" s="695"/>
      <c r="AB6" s="695"/>
      <c r="AC6" s="695"/>
      <c r="AD6" s="696">
        <v>32884</v>
      </c>
      <c r="AE6" s="696"/>
      <c r="AF6" s="696"/>
      <c r="AG6" s="696"/>
      <c r="AH6" s="696"/>
      <c r="AI6" s="696"/>
      <c r="AJ6" s="696"/>
      <c r="AK6" s="696"/>
      <c r="AL6" s="660">
        <v>0.7</v>
      </c>
      <c r="AM6" s="661"/>
      <c r="AN6" s="661"/>
      <c r="AO6" s="697"/>
      <c r="AP6" s="654" t="s">
        <v>221</v>
      </c>
      <c r="AQ6" s="655"/>
      <c r="AR6" s="655"/>
      <c r="AS6" s="655"/>
      <c r="AT6" s="655"/>
      <c r="AU6" s="655"/>
      <c r="AV6" s="655"/>
      <c r="AW6" s="655"/>
      <c r="AX6" s="655"/>
      <c r="AY6" s="655"/>
      <c r="AZ6" s="655"/>
      <c r="BA6" s="655"/>
      <c r="BB6" s="655"/>
      <c r="BC6" s="655"/>
      <c r="BD6" s="655"/>
      <c r="BE6" s="655"/>
      <c r="BF6" s="656"/>
      <c r="BG6" s="657">
        <v>2215324</v>
      </c>
      <c r="BH6" s="658"/>
      <c r="BI6" s="658"/>
      <c r="BJ6" s="658"/>
      <c r="BK6" s="658"/>
      <c r="BL6" s="658"/>
      <c r="BM6" s="658"/>
      <c r="BN6" s="659"/>
      <c r="BO6" s="695">
        <v>90.7</v>
      </c>
      <c r="BP6" s="695"/>
      <c r="BQ6" s="695"/>
      <c r="BR6" s="695"/>
      <c r="BS6" s="696">
        <v>10806</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125022</v>
      </c>
      <c r="CS6" s="658"/>
      <c r="CT6" s="658"/>
      <c r="CU6" s="658"/>
      <c r="CV6" s="658"/>
      <c r="CW6" s="658"/>
      <c r="CX6" s="658"/>
      <c r="CY6" s="659"/>
      <c r="CZ6" s="739">
        <v>1.4</v>
      </c>
      <c r="DA6" s="721"/>
      <c r="DB6" s="721"/>
      <c r="DC6" s="741"/>
      <c r="DD6" s="663">
        <v>27648</v>
      </c>
      <c r="DE6" s="658"/>
      <c r="DF6" s="658"/>
      <c r="DG6" s="658"/>
      <c r="DH6" s="658"/>
      <c r="DI6" s="658"/>
      <c r="DJ6" s="658"/>
      <c r="DK6" s="658"/>
      <c r="DL6" s="658"/>
      <c r="DM6" s="658"/>
      <c r="DN6" s="658"/>
      <c r="DO6" s="658"/>
      <c r="DP6" s="659"/>
      <c r="DQ6" s="663">
        <v>109022</v>
      </c>
      <c r="DR6" s="658"/>
      <c r="DS6" s="658"/>
      <c r="DT6" s="658"/>
      <c r="DU6" s="658"/>
      <c r="DV6" s="658"/>
      <c r="DW6" s="658"/>
      <c r="DX6" s="658"/>
      <c r="DY6" s="658"/>
      <c r="DZ6" s="658"/>
      <c r="EA6" s="658"/>
      <c r="EB6" s="658"/>
      <c r="EC6" s="694"/>
    </row>
    <row r="7" spans="2:143" ht="11.25" customHeight="1">
      <c r="B7" s="654" t="s">
        <v>223</v>
      </c>
      <c r="C7" s="655"/>
      <c r="D7" s="655"/>
      <c r="E7" s="655"/>
      <c r="F7" s="655"/>
      <c r="G7" s="655"/>
      <c r="H7" s="655"/>
      <c r="I7" s="655"/>
      <c r="J7" s="655"/>
      <c r="K7" s="655"/>
      <c r="L7" s="655"/>
      <c r="M7" s="655"/>
      <c r="N7" s="655"/>
      <c r="O7" s="655"/>
      <c r="P7" s="655"/>
      <c r="Q7" s="656"/>
      <c r="R7" s="657">
        <v>1756</v>
      </c>
      <c r="S7" s="658"/>
      <c r="T7" s="658"/>
      <c r="U7" s="658"/>
      <c r="V7" s="658"/>
      <c r="W7" s="658"/>
      <c r="X7" s="658"/>
      <c r="Y7" s="659"/>
      <c r="Z7" s="695">
        <v>0</v>
      </c>
      <c r="AA7" s="695"/>
      <c r="AB7" s="695"/>
      <c r="AC7" s="695"/>
      <c r="AD7" s="696">
        <v>1756</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936728</v>
      </c>
      <c r="BH7" s="658"/>
      <c r="BI7" s="658"/>
      <c r="BJ7" s="658"/>
      <c r="BK7" s="658"/>
      <c r="BL7" s="658"/>
      <c r="BM7" s="658"/>
      <c r="BN7" s="659"/>
      <c r="BO7" s="695">
        <v>38.299999999999997</v>
      </c>
      <c r="BP7" s="695"/>
      <c r="BQ7" s="695"/>
      <c r="BR7" s="695"/>
      <c r="BS7" s="696">
        <v>10806</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1685630</v>
      </c>
      <c r="CS7" s="658"/>
      <c r="CT7" s="658"/>
      <c r="CU7" s="658"/>
      <c r="CV7" s="658"/>
      <c r="CW7" s="658"/>
      <c r="CX7" s="658"/>
      <c r="CY7" s="659"/>
      <c r="CZ7" s="695">
        <v>19.5</v>
      </c>
      <c r="DA7" s="695"/>
      <c r="DB7" s="695"/>
      <c r="DC7" s="695"/>
      <c r="DD7" s="663">
        <v>472910</v>
      </c>
      <c r="DE7" s="658"/>
      <c r="DF7" s="658"/>
      <c r="DG7" s="658"/>
      <c r="DH7" s="658"/>
      <c r="DI7" s="658"/>
      <c r="DJ7" s="658"/>
      <c r="DK7" s="658"/>
      <c r="DL7" s="658"/>
      <c r="DM7" s="658"/>
      <c r="DN7" s="658"/>
      <c r="DO7" s="658"/>
      <c r="DP7" s="659"/>
      <c r="DQ7" s="663">
        <v>1031338</v>
      </c>
      <c r="DR7" s="658"/>
      <c r="DS7" s="658"/>
      <c r="DT7" s="658"/>
      <c r="DU7" s="658"/>
      <c r="DV7" s="658"/>
      <c r="DW7" s="658"/>
      <c r="DX7" s="658"/>
      <c r="DY7" s="658"/>
      <c r="DZ7" s="658"/>
      <c r="EA7" s="658"/>
      <c r="EB7" s="658"/>
      <c r="EC7" s="694"/>
    </row>
    <row r="8" spans="2:143" ht="11.25" customHeight="1">
      <c r="B8" s="654" t="s">
        <v>226</v>
      </c>
      <c r="C8" s="655"/>
      <c r="D8" s="655"/>
      <c r="E8" s="655"/>
      <c r="F8" s="655"/>
      <c r="G8" s="655"/>
      <c r="H8" s="655"/>
      <c r="I8" s="655"/>
      <c r="J8" s="655"/>
      <c r="K8" s="655"/>
      <c r="L8" s="655"/>
      <c r="M8" s="655"/>
      <c r="N8" s="655"/>
      <c r="O8" s="655"/>
      <c r="P8" s="655"/>
      <c r="Q8" s="656"/>
      <c r="R8" s="657">
        <v>17569</v>
      </c>
      <c r="S8" s="658"/>
      <c r="T8" s="658"/>
      <c r="U8" s="658"/>
      <c r="V8" s="658"/>
      <c r="W8" s="658"/>
      <c r="X8" s="658"/>
      <c r="Y8" s="659"/>
      <c r="Z8" s="695">
        <v>0.2</v>
      </c>
      <c r="AA8" s="695"/>
      <c r="AB8" s="695"/>
      <c r="AC8" s="695"/>
      <c r="AD8" s="696">
        <v>17569</v>
      </c>
      <c r="AE8" s="696"/>
      <c r="AF8" s="696"/>
      <c r="AG8" s="696"/>
      <c r="AH8" s="696"/>
      <c r="AI8" s="696"/>
      <c r="AJ8" s="696"/>
      <c r="AK8" s="696"/>
      <c r="AL8" s="660">
        <v>0.4</v>
      </c>
      <c r="AM8" s="661"/>
      <c r="AN8" s="661"/>
      <c r="AO8" s="697"/>
      <c r="AP8" s="654" t="s">
        <v>227</v>
      </c>
      <c r="AQ8" s="655"/>
      <c r="AR8" s="655"/>
      <c r="AS8" s="655"/>
      <c r="AT8" s="655"/>
      <c r="AU8" s="655"/>
      <c r="AV8" s="655"/>
      <c r="AW8" s="655"/>
      <c r="AX8" s="655"/>
      <c r="AY8" s="655"/>
      <c r="AZ8" s="655"/>
      <c r="BA8" s="655"/>
      <c r="BB8" s="655"/>
      <c r="BC8" s="655"/>
      <c r="BD8" s="655"/>
      <c r="BE8" s="655"/>
      <c r="BF8" s="656"/>
      <c r="BG8" s="657">
        <v>26914</v>
      </c>
      <c r="BH8" s="658"/>
      <c r="BI8" s="658"/>
      <c r="BJ8" s="658"/>
      <c r="BK8" s="658"/>
      <c r="BL8" s="658"/>
      <c r="BM8" s="658"/>
      <c r="BN8" s="659"/>
      <c r="BO8" s="695">
        <v>1.1000000000000001</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3122650</v>
      </c>
      <c r="CS8" s="658"/>
      <c r="CT8" s="658"/>
      <c r="CU8" s="658"/>
      <c r="CV8" s="658"/>
      <c r="CW8" s="658"/>
      <c r="CX8" s="658"/>
      <c r="CY8" s="659"/>
      <c r="CZ8" s="695">
        <v>36.200000000000003</v>
      </c>
      <c r="DA8" s="695"/>
      <c r="DB8" s="695"/>
      <c r="DC8" s="695"/>
      <c r="DD8" s="663">
        <v>74508</v>
      </c>
      <c r="DE8" s="658"/>
      <c r="DF8" s="658"/>
      <c r="DG8" s="658"/>
      <c r="DH8" s="658"/>
      <c r="DI8" s="658"/>
      <c r="DJ8" s="658"/>
      <c r="DK8" s="658"/>
      <c r="DL8" s="658"/>
      <c r="DM8" s="658"/>
      <c r="DN8" s="658"/>
      <c r="DO8" s="658"/>
      <c r="DP8" s="659"/>
      <c r="DQ8" s="663">
        <v>1860929</v>
      </c>
      <c r="DR8" s="658"/>
      <c r="DS8" s="658"/>
      <c r="DT8" s="658"/>
      <c r="DU8" s="658"/>
      <c r="DV8" s="658"/>
      <c r="DW8" s="658"/>
      <c r="DX8" s="658"/>
      <c r="DY8" s="658"/>
      <c r="DZ8" s="658"/>
      <c r="EA8" s="658"/>
      <c r="EB8" s="658"/>
      <c r="EC8" s="694"/>
    </row>
    <row r="9" spans="2:143" ht="11.25" customHeight="1">
      <c r="B9" s="654" t="s">
        <v>229</v>
      </c>
      <c r="C9" s="655"/>
      <c r="D9" s="655"/>
      <c r="E9" s="655"/>
      <c r="F9" s="655"/>
      <c r="G9" s="655"/>
      <c r="H9" s="655"/>
      <c r="I9" s="655"/>
      <c r="J9" s="655"/>
      <c r="K9" s="655"/>
      <c r="L9" s="655"/>
      <c r="M9" s="655"/>
      <c r="N9" s="655"/>
      <c r="O9" s="655"/>
      <c r="P9" s="655"/>
      <c r="Q9" s="656"/>
      <c r="R9" s="657">
        <v>18901</v>
      </c>
      <c r="S9" s="658"/>
      <c r="T9" s="658"/>
      <c r="U9" s="658"/>
      <c r="V9" s="658"/>
      <c r="W9" s="658"/>
      <c r="X9" s="658"/>
      <c r="Y9" s="659"/>
      <c r="Z9" s="695">
        <v>0.2</v>
      </c>
      <c r="AA9" s="695"/>
      <c r="AB9" s="695"/>
      <c r="AC9" s="695"/>
      <c r="AD9" s="696">
        <v>18901</v>
      </c>
      <c r="AE9" s="696"/>
      <c r="AF9" s="696"/>
      <c r="AG9" s="696"/>
      <c r="AH9" s="696"/>
      <c r="AI9" s="696"/>
      <c r="AJ9" s="696"/>
      <c r="AK9" s="696"/>
      <c r="AL9" s="660">
        <v>0.4</v>
      </c>
      <c r="AM9" s="661"/>
      <c r="AN9" s="661"/>
      <c r="AO9" s="697"/>
      <c r="AP9" s="654" t="s">
        <v>230</v>
      </c>
      <c r="AQ9" s="655"/>
      <c r="AR9" s="655"/>
      <c r="AS9" s="655"/>
      <c r="AT9" s="655"/>
      <c r="AU9" s="655"/>
      <c r="AV9" s="655"/>
      <c r="AW9" s="655"/>
      <c r="AX9" s="655"/>
      <c r="AY9" s="655"/>
      <c r="AZ9" s="655"/>
      <c r="BA9" s="655"/>
      <c r="BB9" s="655"/>
      <c r="BC9" s="655"/>
      <c r="BD9" s="655"/>
      <c r="BE9" s="655"/>
      <c r="BF9" s="656"/>
      <c r="BG9" s="657">
        <v>759809</v>
      </c>
      <c r="BH9" s="658"/>
      <c r="BI9" s="658"/>
      <c r="BJ9" s="658"/>
      <c r="BK9" s="658"/>
      <c r="BL9" s="658"/>
      <c r="BM9" s="658"/>
      <c r="BN9" s="659"/>
      <c r="BO9" s="695">
        <v>31.1</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697528</v>
      </c>
      <c r="CS9" s="658"/>
      <c r="CT9" s="658"/>
      <c r="CU9" s="658"/>
      <c r="CV9" s="658"/>
      <c r="CW9" s="658"/>
      <c r="CX9" s="658"/>
      <c r="CY9" s="659"/>
      <c r="CZ9" s="695">
        <v>8.1</v>
      </c>
      <c r="DA9" s="695"/>
      <c r="DB9" s="695"/>
      <c r="DC9" s="695"/>
      <c r="DD9" s="663">
        <v>2113</v>
      </c>
      <c r="DE9" s="658"/>
      <c r="DF9" s="658"/>
      <c r="DG9" s="658"/>
      <c r="DH9" s="658"/>
      <c r="DI9" s="658"/>
      <c r="DJ9" s="658"/>
      <c r="DK9" s="658"/>
      <c r="DL9" s="658"/>
      <c r="DM9" s="658"/>
      <c r="DN9" s="658"/>
      <c r="DO9" s="658"/>
      <c r="DP9" s="659"/>
      <c r="DQ9" s="663">
        <v>587370</v>
      </c>
      <c r="DR9" s="658"/>
      <c r="DS9" s="658"/>
      <c r="DT9" s="658"/>
      <c r="DU9" s="658"/>
      <c r="DV9" s="658"/>
      <c r="DW9" s="658"/>
      <c r="DX9" s="658"/>
      <c r="DY9" s="658"/>
      <c r="DZ9" s="658"/>
      <c r="EA9" s="658"/>
      <c r="EB9" s="658"/>
      <c r="EC9" s="694"/>
    </row>
    <row r="10" spans="2:143" ht="11.25" customHeight="1">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49196</v>
      </c>
      <c r="BH10" s="658"/>
      <c r="BI10" s="658"/>
      <c r="BJ10" s="658"/>
      <c r="BK10" s="658"/>
      <c r="BL10" s="658"/>
      <c r="BM10" s="658"/>
      <c r="BN10" s="659"/>
      <c r="BO10" s="695">
        <v>2</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7783</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6841</v>
      </c>
      <c r="DR10" s="658"/>
      <c r="DS10" s="658"/>
      <c r="DT10" s="658"/>
      <c r="DU10" s="658"/>
      <c r="DV10" s="658"/>
      <c r="DW10" s="658"/>
      <c r="DX10" s="658"/>
      <c r="DY10" s="658"/>
      <c r="DZ10" s="658"/>
      <c r="EA10" s="658"/>
      <c r="EB10" s="658"/>
      <c r="EC10" s="694"/>
    </row>
    <row r="11" spans="2:143" ht="11.25" customHeight="1">
      <c r="B11" s="654" t="s">
        <v>235</v>
      </c>
      <c r="C11" s="655"/>
      <c r="D11" s="655"/>
      <c r="E11" s="655"/>
      <c r="F11" s="655"/>
      <c r="G11" s="655"/>
      <c r="H11" s="655"/>
      <c r="I11" s="655"/>
      <c r="J11" s="655"/>
      <c r="K11" s="655"/>
      <c r="L11" s="655"/>
      <c r="M11" s="655"/>
      <c r="N11" s="655"/>
      <c r="O11" s="655"/>
      <c r="P11" s="655"/>
      <c r="Q11" s="656"/>
      <c r="R11" s="657">
        <v>382284</v>
      </c>
      <c r="S11" s="658"/>
      <c r="T11" s="658"/>
      <c r="U11" s="658"/>
      <c r="V11" s="658"/>
      <c r="W11" s="658"/>
      <c r="X11" s="658"/>
      <c r="Y11" s="659"/>
      <c r="Z11" s="660">
        <v>4.4000000000000004</v>
      </c>
      <c r="AA11" s="661"/>
      <c r="AB11" s="661"/>
      <c r="AC11" s="662"/>
      <c r="AD11" s="663">
        <v>382284</v>
      </c>
      <c r="AE11" s="658"/>
      <c r="AF11" s="658"/>
      <c r="AG11" s="658"/>
      <c r="AH11" s="658"/>
      <c r="AI11" s="658"/>
      <c r="AJ11" s="658"/>
      <c r="AK11" s="659"/>
      <c r="AL11" s="660">
        <v>8.1999999999999993</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100809</v>
      </c>
      <c r="BH11" s="658"/>
      <c r="BI11" s="658"/>
      <c r="BJ11" s="658"/>
      <c r="BK11" s="658"/>
      <c r="BL11" s="658"/>
      <c r="BM11" s="658"/>
      <c r="BN11" s="659"/>
      <c r="BO11" s="695">
        <v>4.0999999999999996</v>
      </c>
      <c r="BP11" s="695"/>
      <c r="BQ11" s="695"/>
      <c r="BR11" s="695"/>
      <c r="BS11" s="696">
        <v>10806</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18218</v>
      </c>
      <c r="CS11" s="658"/>
      <c r="CT11" s="658"/>
      <c r="CU11" s="658"/>
      <c r="CV11" s="658"/>
      <c r="CW11" s="658"/>
      <c r="CX11" s="658"/>
      <c r="CY11" s="659"/>
      <c r="CZ11" s="695">
        <v>0.2</v>
      </c>
      <c r="DA11" s="695"/>
      <c r="DB11" s="695"/>
      <c r="DC11" s="695"/>
      <c r="DD11" s="663" t="s">
        <v>122</v>
      </c>
      <c r="DE11" s="658"/>
      <c r="DF11" s="658"/>
      <c r="DG11" s="658"/>
      <c r="DH11" s="658"/>
      <c r="DI11" s="658"/>
      <c r="DJ11" s="658"/>
      <c r="DK11" s="658"/>
      <c r="DL11" s="658"/>
      <c r="DM11" s="658"/>
      <c r="DN11" s="658"/>
      <c r="DO11" s="658"/>
      <c r="DP11" s="659"/>
      <c r="DQ11" s="663">
        <v>17589</v>
      </c>
      <c r="DR11" s="658"/>
      <c r="DS11" s="658"/>
      <c r="DT11" s="658"/>
      <c r="DU11" s="658"/>
      <c r="DV11" s="658"/>
      <c r="DW11" s="658"/>
      <c r="DX11" s="658"/>
      <c r="DY11" s="658"/>
      <c r="DZ11" s="658"/>
      <c r="EA11" s="658"/>
      <c r="EB11" s="658"/>
      <c r="EC11" s="694"/>
    </row>
    <row r="12" spans="2:143" ht="11.25" customHeight="1">
      <c r="B12" s="654" t="s">
        <v>238</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1100973</v>
      </c>
      <c r="BH12" s="658"/>
      <c r="BI12" s="658"/>
      <c r="BJ12" s="658"/>
      <c r="BK12" s="658"/>
      <c r="BL12" s="658"/>
      <c r="BM12" s="658"/>
      <c r="BN12" s="659"/>
      <c r="BO12" s="695">
        <v>45.1</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21399</v>
      </c>
      <c r="CS12" s="658"/>
      <c r="CT12" s="658"/>
      <c r="CU12" s="658"/>
      <c r="CV12" s="658"/>
      <c r="CW12" s="658"/>
      <c r="CX12" s="658"/>
      <c r="CY12" s="659"/>
      <c r="CZ12" s="695">
        <v>0.2</v>
      </c>
      <c r="DA12" s="695"/>
      <c r="DB12" s="695"/>
      <c r="DC12" s="695"/>
      <c r="DD12" s="663" t="s">
        <v>122</v>
      </c>
      <c r="DE12" s="658"/>
      <c r="DF12" s="658"/>
      <c r="DG12" s="658"/>
      <c r="DH12" s="658"/>
      <c r="DI12" s="658"/>
      <c r="DJ12" s="658"/>
      <c r="DK12" s="658"/>
      <c r="DL12" s="658"/>
      <c r="DM12" s="658"/>
      <c r="DN12" s="658"/>
      <c r="DO12" s="658"/>
      <c r="DP12" s="659"/>
      <c r="DQ12" s="663">
        <v>18690</v>
      </c>
      <c r="DR12" s="658"/>
      <c r="DS12" s="658"/>
      <c r="DT12" s="658"/>
      <c r="DU12" s="658"/>
      <c r="DV12" s="658"/>
      <c r="DW12" s="658"/>
      <c r="DX12" s="658"/>
      <c r="DY12" s="658"/>
      <c r="DZ12" s="658"/>
      <c r="EA12" s="658"/>
      <c r="EB12" s="658"/>
      <c r="EC12" s="694"/>
    </row>
    <row r="13" spans="2:143" ht="11.25" customHeight="1">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1084017</v>
      </c>
      <c r="BH13" s="658"/>
      <c r="BI13" s="658"/>
      <c r="BJ13" s="658"/>
      <c r="BK13" s="658"/>
      <c r="BL13" s="658"/>
      <c r="BM13" s="658"/>
      <c r="BN13" s="659"/>
      <c r="BO13" s="695">
        <v>44.4</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678162</v>
      </c>
      <c r="CS13" s="658"/>
      <c r="CT13" s="658"/>
      <c r="CU13" s="658"/>
      <c r="CV13" s="658"/>
      <c r="CW13" s="658"/>
      <c r="CX13" s="658"/>
      <c r="CY13" s="659"/>
      <c r="CZ13" s="695">
        <v>7.9</v>
      </c>
      <c r="DA13" s="695"/>
      <c r="DB13" s="695"/>
      <c r="DC13" s="695"/>
      <c r="DD13" s="663">
        <v>63592</v>
      </c>
      <c r="DE13" s="658"/>
      <c r="DF13" s="658"/>
      <c r="DG13" s="658"/>
      <c r="DH13" s="658"/>
      <c r="DI13" s="658"/>
      <c r="DJ13" s="658"/>
      <c r="DK13" s="658"/>
      <c r="DL13" s="658"/>
      <c r="DM13" s="658"/>
      <c r="DN13" s="658"/>
      <c r="DO13" s="658"/>
      <c r="DP13" s="659"/>
      <c r="DQ13" s="663">
        <v>609451</v>
      </c>
      <c r="DR13" s="658"/>
      <c r="DS13" s="658"/>
      <c r="DT13" s="658"/>
      <c r="DU13" s="658"/>
      <c r="DV13" s="658"/>
      <c r="DW13" s="658"/>
      <c r="DX13" s="658"/>
      <c r="DY13" s="658"/>
      <c r="DZ13" s="658"/>
      <c r="EA13" s="658"/>
      <c r="EB13" s="658"/>
      <c r="EC13" s="694"/>
    </row>
    <row r="14" spans="2:143" ht="11.25" customHeight="1">
      <c r="B14" s="654" t="s">
        <v>244</v>
      </c>
      <c r="C14" s="655"/>
      <c r="D14" s="655"/>
      <c r="E14" s="655"/>
      <c r="F14" s="655"/>
      <c r="G14" s="655"/>
      <c r="H14" s="655"/>
      <c r="I14" s="655"/>
      <c r="J14" s="655"/>
      <c r="K14" s="655"/>
      <c r="L14" s="655"/>
      <c r="M14" s="655"/>
      <c r="N14" s="655"/>
      <c r="O14" s="655"/>
      <c r="P14" s="655"/>
      <c r="Q14" s="656"/>
      <c r="R14" s="657">
        <v>399</v>
      </c>
      <c r="S14" s="658"/>
      <c r="T14" s="658"/>
      <c r="U14" s="658"/>
      <c r="V14" s="658"/>
      <c r="W14" s="658"/>
      <c r="X14" s="658"/>
      <c r="Y14" s="659"/>
      <c r="Z14" s="695">
        <v>0</v>
      </c>
      <c r="AA14" s="695"/>
      <c r="AB14" s="695"/>
      <c r="AC14" s="695"/>
      <c r="AD14" s="696">
        <v>399</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44873</v>
      </c>
      <c r="BH14" s="658"/>
      <c r="BI14" s="658"/>
      <c r="BJ14" s="658"/>
      <c r="BK14" s="658"/>
      <c r="BL14" s="658"/>
      <c r="BM14" s="658"/>
      <c r="BN14" s="659"/>
      <c r="BO14" s="695">
        <v>1.8</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402807</v>
      </c>
      <c r="CS14" s="658"/>
      <c r="CT14" s="658"/>
      <c r="CU14" s="658"/>
      <c r="CV14" s="658"/>
      <c r="CW14" s="658"/>
      <c r="CX14" s="658"/>
      <c r="CY14" s="659"/>
      <c r="CZ14" s="695">
        <v>4.7</v>
      </c>
      <c r="DA14" s="695"/>
      <c r="DB14" s="695"/>
      <c r="DC14" s="695"/>
      <c r="DD14" s="663">
        <v>92109</v>
      </c>
      <c r="DE14" s="658"/>
      <c r="DF14" s="658"/>
      <c r="DG14" s="658"/>
      <c r="DH14" s="658"/>
      <c r="DI14" s="658"/>
      <c r="DJ14" s="658"/>
      <c r="DK14" s="658"/>
      <c r="DL14" s="658"/>
      <c r="DM14" s="658"/>
      <c r="DN14" s="658"/>
      <c r="DO14" s="658"/>
      <c r="DP14" s="659"/>
      <c r="DQ14" s="663">
        <v>319800</v>
      </c>
      <c r="DR14" s="658"/>
      <c r="DS14" s="658"/>
      <c r="DT14" s="658"/>
      <c r="DU14" s="658"/>
      <c r="DV14" s="658"/>
      <c r="DW14" s="658"/>
      <c r="DX14" s="658"/>
      <c r="DY14" s="658"/>
      <c r="DZ14" s="658"/>
      <c r="EA14" s="658"/>
      <c r="EB14" s="658"/>
      <c r="EC14" s="694"/>
    </row>
    <row r="15" spans="2:143" ht="11.25" customHeight="1">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132750</v>
      </c>
      <c r="BH15" s="658"/>
      <c r="BI15" s="658"/>
      <c r="BJ15" s="658"/>
      <c r="BK15" s="658"/>
      <c r="BL15" s="658"/>
      <c r="BM15" s="658"/>
      <c r="BN15" s="659"/>
      <c r="BO15" s="695">
        <v>5.4</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1103539</v>
      </c>
      <c r="CS15" s="658"/>
      <c r="CT15" s="658"/>
      <c r="CU15" s="658"/>
      <c r="CV15" s="658"/>
      <c r="CW15" s="658"/>
      <c r="CX15" s="658"/>
      <c r="CY15" s="659"/>
      <c r="CZ15" s="695">
        <v>12.8</v>
      </c>
      <c r="DA15" s="695"/>
      <c r="DB15" s="695"/>
      <c r="DC15" s="695"/>
      <c r="DD15" s="663">
        <v>488229</v>
      </c>
      <c r="DE15" s="658"/>
      <c r="DF15" s="658"/>
      <c r="DG15" s="658"/>
      <c r="DH15" s="658"/>
      <c r="DI15" s="658"/>
      <c r="DJ15" s="658"/>
      <c r="DK15" s="658"/>
      <c r="DL15" s="658"/>
      <c r="DM15" s="658"/>
      <c r="DN15" s="658"/>
      <c r="DO15" s="658"/>
      <c r="DP15" s="659"/>
      <c r="DQ15" s="663">
        <v>537181</v>
      </c>
      <c r="DR15" s="658"/>
      <c r="DS15" s="658"/>
      <c r="DT15" s="658"/>
      <c r="DU15" s="658"/>
      <c r="DV15" s="658"/>
      <c r="DW15" s="658"/>
      <c r="DX15" s="658"/>
      <c r="DY15" s="658"/>
      <c r="DZ15" s="658"/>
      <c r="EA15" s="658"/>
      <c r="EB15" s="658"/>
      <c r="EC15" s="694"/>
    </row>
    <row r="16" spans="2:143" ht="11.25" customHeight="1">
      <c r="B16" s="654" t="s">
        <v>250</v>
      </c>
      <c r="C16" s="655"/>
      <c r="D16" s="655"/>
      <c r="E16" s="655"/>
      <c r="F16" s="655"/>
      <c r="G16" s="655"/>
      <c r="H16" s="655"/>
      <c r="I16" s="655"/>
      <c r="J16" s="655"/>
      <c r="K16" s="655"/>
      <c r="L16" s="655"/>
      <c r="M16" s="655"/>
      <c r="N16" s="655"/>
      <c r="O16" s="655"/>
      <c r="P16" s="655"/>
      <c r="Q16" s="656"/>
      <c r="R16" s="657">
        <v>8774</v>
      </c>
      <c r="S16" s="658"/>
      <c r="T16" s="658"/>
      <c r="U16" s="658"/>
      <c r="V16" s="658"/>
      <c r="W16" s="658"/>
      <c r="X16" s="658"/>
      <c r="Y16" s="659"/>
      <c r="Z16" s="695">
        <v>0.1</v>
      </c>
      <c r="AA16" s="695"/>
      <c r="AB16" s="695"/>
      <c r="AC16" s="695"/>
      <c r="AD16" s="696">
        <v>8774</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c r="B17" s="654" t="s">
        <v>253</v>
      </c>
      <c r="C17" s="655"/>
      <c r="D17" s="655"/>
      <c r="E17" s="655"/>
      <c r="F17" s="655"/>
      <c r="G17" s="655"/>
      <c r="H17" s="655"/>
      <c r="I17" s="655"/>
      <c r="J17" s="655"/>
      <c r="K17" s="655"/>
      <c r="L17" s="655"/>
      <c r="M17" s="655"/>
      <c r="N17" s="655"/>
      <c r="O17" s="655"/>
      <c r="P17" s="655"/>
      <c r="Q17" s="656"/>
      <c r="R17" s="657">
        <v>45550</v>
      </c>
      <c r="S17" s="658"/>
      <c r="T17" s="658"/>
      <c r="U17" s="658"/>
      <c r="V17" s="658"/>
      <c r="W17" s="658"/>
      <c r="X17" s="658"/>
      <c r="Y17" s="659"/>
      <c r="Z17" s="695">
        <v>0.5</v>
      </c>
      <c r="AA17" s="695"/>
      <c r="AB17" s="695"/>
      <c r="AC17" s="695"/>
      <c r="AD17" s="696">
        <v>45550</v>
      </c>
      <c r="AE17" s="696"/>
      <c r="AF17" s="696"/>
      <c r="AG17" s="696"/>
      <c r="AH17" s="696"/>
      <c r="AI17" s="696"/>
      <c r="AJ17" s="696"/>
      <c r="AK17" s="696"/>
      <c r="AL17" s="660">
        <v>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769320</v>
      </c>
      <c r="CS17" s="658"/>
      <c r="CT17" s="658"/>
      <c r="CU17" s="658"/>
      <c r="CV17" s="658"/>
      <c r="CW17" s="658"/>
      <c r="CX17" s="658"/>
      <c r="CY17" s="659"/>
      <c r="CZ17" s="695">
        <v>8.9</v>
      </c>
      <c r="DA17" s="695"/>
      <c r="DB17" s="695"/>
      <c r="DC17" s="695"/>
      <c r="DD17" s="663" t="s">
        <v>122</v>
      </c>
      <c r="DE17" s="658"/>
      <c r="DF17" s="658"/>
      <c r="DG17" s="658"/>
      <c r="DH17" s="658"/>
      <c r="DI17" s="658"/>
      <c r="DJ17" s="658"/>
      <c r="DK17" s="658"/>
      <c r="DL17" s="658"/>
      <c r="DM17" s="658"/>
      <c r="DN17" s="658"/>
      <c r="DO17" s="658"/>
      <c r="DP17" s="659"/>
      <c r="DQ17" s="663">
        <v>736322</v>
      </c>
      <c r="DR17" s="658"/>
      <c r="DS17" s="658"/>
      <c r="DT17" s="658"/>
      <c r="DU17" s="658"/>
      <c r="DV17" s="658"/>
      <c r="DW17" s="658"/>
      <c r="DX17" s="658"/>
      <c r="DY17" s="658"/>
      <c r="DZ17" s="658"/>
      <c r="EA17" s="658"/>
      <c r="EB17" s="658"/>
      <c r="EC17" s="694"/>
    </row>
    <row r="18" spans="2:133" ht="11.25" customHeight="1">
      <c r="B18" s="654" t="s">
        <v>256</v>
      </c>
      <c r="C18" s="655"/>
      <c r="D18" s="655"/>
      <c r="E18" s="655"/>
      <c r="F18" s="655"/>
      <c r="G18" s="655"/>
      <c r="H18" s="655"/>
      <c r="I18" s="655"/>
      <c r="J18" s="655"/>
      <c r="K18" s="655"/>
      <c r="L18" s="655"/>
      <c r="M18" s="655"/>
      <c r="N18" s="655"/>
      <c r="O18" s="655"/>
      <c r="P18" s="655"/>
      <c r="Q18" s="656"/>
      <c r="R18" s="657">
        <v>16425</v>
      </c>
      <c r="S18" s="658"/>
      <c r="T18" s="658"/>
      <c r="U18" s="658"/>
      <c r="V18" s="658"/>
      <c r="W18" s="658"/>
      <c r="X18" s="658"/>
      <c r="Y18" s="659"/>
      <c r="Z18" s="695">
        <v>0.2</v>
      </c>
      <c r="AA18" s="695"/>
      <c r="AB18" s="695"/>
      <c r="AC18" s="695"/>
      <c r="AD18" s="696">
        <v>16425</v>
      </c>
      <c r="AE18" s="696"/>
      <c r="AF18" s="696"/>
      <c r="AG18" s="696"/>
      <c r="AH18" s="696"/>
      <c r="AI18" s="696"/>
      <c r="AJ18" s="696"/>
      <c r="AK18" s="696"/>
      <c r="AL18" s="660">
        <v>0.4</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c r="B19" s="654" t="s">
        <v>259</v>
      </c>
      <c r="C19" s="655"/>
      <c r="D19" s="655"/>
      <c r="E19" s="655"/>
      <c r="F19" s="655"/>
      <c r="G19" s="655"/>
      <c r="H19" s="655"/>
      <c r="I19" s="655"/>
      <c r="J19" s="655"/>
      <c r="K19" s="655"/>
      <c r="L19" s="655"/>
      <c r="M19" s="655"/>
      <c r="N19" s="655"/>
      <c r="O19" s="655"/>
      <c r="P19" s="655"/>
      <c r="Q19" s="656"/>
      <c r="R19" s="657">
        <v>16425</v>
      </c>
      <c r="S19" s="658"/>
      <c r="T19" s="658"/>
      <c r="U19" s="658"/>
      <c r="V19" s="658"/>
      <c r="W19" s="658"/>
      <c r="X19" s="658"/>
      <c r="Y19" s="659"/>
      <c r="Z19" s="695">
        <v>0.2</v>
      </c>
      <c r="AA19" s="695"/>
      <c r="AB19" s="695"/>
      <c r="AC19" s="695"/>
      <c r="AD19" s="696">
        <v>16425</v>
      </c>
      <c r="AE19" s="696"/>
      <c r="AF19" s="696"/>
      <c r="AG19" s="696"/>
      <c r="AH19" s="696"/>
      <c r="AI19" s="696"/>
      <c r="AJ19" s="696"/>
      <c r="AK19" s="696"/>
      <c r="AL19" s="660">
        <v>0.4</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227469</v>
      </c>
      <c r="BH19" s="658"/>
      <c r="BI19" s="658"/>
      <c r="BJ19" s="658"/>
      <c r="BK19" s="658"/>
      <c r="BL19" s="658"/>
      <c r="BM19" s="658"/>
      <c r="BN19" s="659"/>
      <c r="BO19" s="695">
        <v>9.3000000000000007</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c r="B20" s="724" t="s">
        <v>262</v>
      </c>
      <c r="C20" s="725"/>
      <c r="D20" s="725"/>
      <c r="E20" s="725"/>
      <c r="F20" s="725"/>
      <c r="G20" s="725"/>
      <c r="H20" s="725"/>
      <c r="I20" s="725"/>
      <c r="J20" s="725"/>
      <c r="K20" s="725"/>
      <c r="L20" s="725"/>
      <c r="M20" s="725"/>
      <c r="N20" s="725"/>
      <c r="O20" s="725"/>
      <c r="P20" s="725"/>
      <c r="Q20" s="726"/>
      <c r="R20" s="657" t="s">
        <v>122</v>
      </c>
      <c r="S20" s="658"/>
      <c r="T20" s="658"/>
      <c r="U20" s="658"/>
      <c r="V20" s="658"/>
      <c r="W20" s="658"/>
      <c r="X20" s="658"/>
      <c r="Y20" s="659"/>
      <c r="Z20" s="695" t="s">
        <v>122</v>
      </c>
      <c r="AA20" s="695"/>
      <c r="AB20" s="695"/>
      <c r="AC20" s="695"/>
      <c r="AD20" s="696" t="s">
        <v>122</v>
      </c>
      <c r="AE20" s="696"/>
      <c r="AF20" s="696"/>
      <c r="AG20" s="696"/>
      <c r="AH20" s="696"/>
      <c r="AI20" s="696"/>
      <c r="AJ20" s="696"/>
      <c r="AK20" s="696"/>
      <c r="AL20" s="660" t="s">
        <v>122</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227469</v>
      </c>
      <c r="BH20" s="658"/>
      <c r="BI20" s="658"/>
      <c r="BJ20" s="658"/>
      <c r="BK20" s="658"/>
      <c r="BL20" s="658"/>
      <c r="BM20" s="658"/>
      <c r="BN20" s="659"/>
      <c r="BO20" s="695">
        <v>9.3000000000000007</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8632058</v>
      </c>
      <c r="CS20" s="658"/>
      <c r="CT20" s="658"/>
      <c r="CU20" s="658"/>
      <c r="CV20" s="658"/>
      <c r="CW20" s="658"/>
      <c r="CX20" s="658"/>
      <c r="CY20" s="659"/>
      <c r="CZ20" s="695">
        <v>100</v>
      </c>
      <c r="DA20" s="695"/>
      <c r="DB20" s="695"/>
      <c r="DC20" s="695"/>
      <c r="DD20" s="663">
        <v>1221109</v>
      </c>
      <c r="DE20" s="658"/>
      <c r="DF20" s="658"/>
      <c r="DG20" s="658"/>
      <c r="DH20" s="658"/>
      <c r="DI20" s="658"/>
      <c r="DJ20" s="658"/>
      <c r="DK20" s="658"/>
      <c r="DL20" s="658"/>
      <c r="DM20" s="658"/>
      <c r="DN20" s="658"/>
      <c r="DO20" s="658"/>
      <c r="DP20" s="659"/>
      <c r="DQ20" s="663">
        <v>5834533</v>
      </c>
      <c r="DR20" s="658"/>
      <c r="DS20" s="658"/>
      <c r="DT20" s="658"/>
      <c r="DU20" s="658"/>
      <c r="DV20" s="658"/>
      <c r="DW20" s="658"/>
      <c r="DX20" s="658"/>
      <c r="DY20" s="658"/>
      <c r="DZ20" s="658"/>
      <c r="EA20" s="658"/>
      <c r="EB20" s="658"/>
      <c r="EC20" s="694"/>
    </row>
    <row r="21" spans="2:133" ht="11.25" customHeight="1">
      <c r="B21" s="654" t="s">
        <v>265</v>
      </c>
      <c r="C21" s="655"/>
      <c r="D21" s="655"/>
      <c r="E21" s="655"/>
      <c r="F21" s="655"/>
      <c r="G21" s="655"/>
      <c r="H21" s="655"/>
      <c r="I21" s="655"/>
      <c r="J21" s="655"/>
      <c r="K21" s="655"/>
      <c r="L21" s="655"/>
      <c r="M21" s="655"/>
      <c r="N21" s="655"/>
      <c r="O21" s="655"/>
      <c r="P21" s="655"/>
      <c r="Q21" s="656"/>
      <c r="R21" s="657">
        <v>2128772</v>
      </c>
      <c r="S21" s="658"/>
      <c r="T21" s="658"/>
      <c r="U21" s="658"/>
      <c r="V21" s="658"/>
      <c r="W21" s="658"/>
      <c r="X21" s="658"/>
      <c r="Y21" s="659"/>
      <c r="Z21" s="695">
        <v>24.4</v>
      </c>
      <c r="AA21" s="695"/>
      <c r="AB21" s="695"/>
      <c r="AC21" s="695"/>
      <c r="AD21" s="696">
        <v>1877477</v>
      </c>
      <c r="AE21" s="696"/>
      <c r="AF21" s="696"/>
      <c r="AG21" s="696"/>
      <c r="AH21" s="696"/>
      <c r="AI21" s="696"/>
      <c r="AJ21" s="696"/>
      <c r="AK21" s="696"/>
      <c r="AL21" s="660">
        <v>40.4</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c r="B22" s="654" t="s">
        <v>267</v>
      </c>
      <c r="C22" s="655"/>
      <c r="D22" s="655"/>
      <c r="E22" s="655"/>
      <c r="F22" s="655"/>
      <c r="G22" s="655"/>
      <c r="H22" s="655"/>
      <c r="I22" s="655"/>
      <c r="J22" s="655"/>
      <c r="K22" s="655"/>
      <c r="L22" s="655"/>
      <c r="M22" s="655"/>
      <c r="N22" s="655"/>
      <c r="O22" s="655"/>
      <c r="P22" s="655"/>
      <c r="Q22" s="656"/>
      <c r="R22" s="657">
        <v>1877477</v>
      </c>
      <c r="S22" s="658"/>
      <c r="T22" s="658"/>
      <c r="U22" s="658"/>
      <c r="V22" s="658"/>
      <c r="W22" s="658"/>
      <c r="X22" s="658"/>
      <c r="Y22" s="659"/>
      <c r="Z22" s="695">
        <v>21.5</v>
      </c>
      <c r="AA22" s="695"/>
      <c r="AB22" s="695"/>
      <c r="AC22" s="695"/>
      <c r="AD22" s="696">
        <v>1877477</v>
      </c>
      <c r="AE22" s="696"/>
      <c r="AF22" s="696"/>
      <c r="AG22" s="696"/>
      <c r="AH22" s="696"/>
      <c r="AI22" s="696"/>
      <c r="AJ22" s="696"/>
      <c r="AK22" s="696"/>
      <c r="AL22" s="660">
        <v>40.4</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c r="B23" s="654" t="s">
        <v>270</v>
      </c>
      <c r="C23" s="655"/>
      <c r="D23" s="655"/>
      <c r="E23" s="655"/>
      <c r="F23" s="655"/>
      <c r="G23" s="655"/>
      <c r="H23" s="655"/>
      <c r="I23" s="655"/>
      <c r="J23" s="655"/>
      <c r="K23" s="655"/>
      <c r="L23" s="655"/>
      <c r="M23" s="655"/>
      <c r="N23" s="655"/>
      <c r="O23" s="655"/>
      <c r="P23" s="655"/>
      <c r="Q23" s="656"/>
      <c r="R23" s="657">
        <v>251295</v>
      </c>
      <c r="S23" s="658"/>
      <c r="T23" s="658"/>
      <c r="U23" s="658"/>
      <c r="V23" s="658"/>
      <c r="W23" s="658"/>
      <c r="X23" s="658"/>
      <c r="Y23" s="659"/>
      <c r="Z23" s="695">
        <v>2.9</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227469</v>
      </c>
      <c r="BH23" s="658"/>
      <c r="BI23" s="658"/>
      <c r="BJ23" s="658"/>
      <c r="BK23" s="658"/>
      <c r="BL23" s="658"/>
      <c r="BM23" s="658"/>
      <c r="BN23" s="659"/>
      <c r="BO23" s="695">
        <v>9.3000000000000007</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3847189</v>
      </c>
      <c r="CS24" s="713"/>
      <c r="CT24" s="713"/>
      <c r="CU24" s="713"/>
      <c r="CV24" s="713"/>
      <c r="CW24" s="713"/>
      <c r="CX24" s="713"/>
      <c r="CY24" s="738"/>
      <c r="CZ24" s="739">
        <v>44.6</v>
      </c>
      <c r="DA24" s="721"/>
      <c r="DB24" s="721"/>
      <c r="DC24" s="741"/>
      <c r="DD24" s="737">
        <v>2816695</v>
      </c>
      <c r="DE24" s="713"/>
      <c r="DF24" s="713"/>
      <c r="DG24" s="713"/>
      <c r="DH24" s="713"/>
      <c r="DI24" s="713"/>
      <c r="DJ24" s="713"/>
      <c r="DK24" s="738"/>
      <c r="DL24" s="737">
        <v>2548566</v>
      </c>
      <c r="DM24" s="713"/>
      <c r="DN24" s="713"/>
      <c r="DO24" s="713"/>
      <c r="DP24" s="713"/>
      <c r="DQ24" s="713"/>
      <c r="DR24" s="713"/>
      <c r="DS24" s="713"/>
      <c r="DT24" s="713"/>
      <c r="DU24" s="713"/>
      <c r="DV24" s="738"/>
      <c r="DW24" s="739">
        <v>54.3</v>
      </c>
      <c r="DX24" s="721"/>
      <c r="DY24" s="721"/>
      <c r="DZ24" s="721"/>
      <c r="EA24" s="721"/>
      <c r="EB24" s="721"/>
      <c r="EC24" s="740"/>
    </row>
    <row r="25" spans="2:133" ht="11.25" customHeight="1">
      <c r="B25" s="654" t="s">
        <v>280</v>
      </c>
      <c r="C25" s="655"/>
      <c r="D25" s="655"/>
      <c r="E25" s="655"/>
      <c r="F25" s="655"/>
      <c r="G25" s="655"/>
      <c r="H25" s="655"/>
      <c r="I25" s="655"/>
      <c r="J25" s="655"/>
      <c r="K25" s="655"/>
      <c r="L25" s="655"/>
      <c r="M25" s="655"/>
      <c r="N25" s="655"/>
      <c r="O25" s="655"/>
      <c r="P25" s="655"/>
      <c r="Q25" s="656"/>
      <c r="R25" s="657">
        <v>5096107</v>
      </c>
      <c r="S25" s="658"/>
      <c r="T25" s="658"/>
      <c r="U25" s="658"/>
      <c r="V25" s="658"/>
      <c r="W25" s="658"/>
      <c r="X25" s="658"/>
      <c r="Y25" s="659"/>
      <c r="Z25" s="695">
        <v>58.3</v>
      </c>
      <c r="AA25" s="695"/>
      <c r="AB25" s="695"/>
      <c r="AC25" s="695"/>
      <c r="AD25" s="696">
        <v>4617343</v>
      </c>
      <c r="AE25" s="696"/>
      <c r="AF25" s="696"/>
      <c r="AG25" s="696"/>
      <c r="AH25" s="696"/>
      <c r="AI25" s="696"/>
      <c r="AJ25" s="696"/>
      <c r="AK25" s="696"/>
      <c r="AL25" s="660">
        <v>99.2</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1499919</v>
      </c>
      <c r="CS25" s="670"/>
      <c r="CT25" s="670"/>
      <c r="CU25" s="670"/>
      <c r="CV25" s="670"/>
      <c r="CW25" s="670"/>
      <c r="CX25" s="670"/>
      <c r="CY25" s="671"/>
      <c r="CZ25" s="660">
        <v>17.399999999999999</v>
      </c>
      <c r="DA25" s="672"/>
      <c r="DB25" s="672"/>
      <c r="DC25" s="673"/>
      <c r="DD25" s="663">
        <v>1386064</v>
      </c>
      <c r="DE25" s="670"/>
      <c r="DF25" s="670"/>
      <c r="DG25" s="670"/>
      <c r="DH25" s="670"/>
      <c r="DI25" s="670"/>
      <c r="DJ25" s="670"/>
      <c r="DK25" s="671"/>
      <c r="DL25" s="663">
        <v>1376589</v>
      </c>
      <c r="DM25" s="670"/>
      <c r="DN25" s="670"/>
      <c r="DO25" s="670"/>
      <c r="DP25" s="670"/>
      <c r="DQ25" s="670"/>
      <c r="DR25" s="670"/>
      <c r="DS25" s="670"/>
      <c r="DT25" s="670"/>
      <c r="DU25" s="670"/>
      <c r="DV25" s="671"/>
      <c r="DW25" s="660">
        <v>29.3</v>
      </c>
      <c r="DX25" s="672"/>
      <c r="DY25" s="672"/>
      <c r="DZ25" s="672"/>
      <c r="EA25" s="672"/>
      <c r="EB25" s="672"/>
      <c r="EC25" s="684"/>
    </row>
    <row r="26" spans="2:133" ht="11.25" customHeight="1">
      <c r="B26" s="654" t="s">
        <v>283</v>
      </c>
      <c r="C26" s="655"/>
      <c r="D26" s="655"/>
      <c r="E26" s="655"/>
      <c r="F26" s="655"/>
      <c r="G26" s="655"/>
      <c r="H26" s="655"/>
      <c r="I26" s="655"/>
      <c r="J26" s="655"/>
      <c r="K26" s="655"/>
      <c r="L26" s="655"/>
      <c r="M26" s="655"/>
      <c r="N26" s="655"/>
      <c r="O26" s="655"/>
      <c r="P26" s="655"/>
      <c r="Q26" s="656"/>
      <c r="R26" s="657">
        <v>2435</v>
      </c>
      <c r="S26" s="658"/>
      <c r="T26" s="658"/>
      <c r="U26" s="658"/>
      <c r="V26" s="658"/>
      <c r="W26" s="658"/>
      <c r="X26" s="658"/>
      <c r="Y26" s="659"/>
      <c r="Z26" s="695">
        <v>0</v>
      </c>
      <c r="AA26" s="695"/>
      <c r="AB26" s="695"/>
      <c r="AC26" s="695"/>
      <c r="AD26" s="696">
        <v>2435</v>
      </c>
      <c r="AE26" s="696"/>
      <c r="AF26" s="696"/>
      <c r="AG26" s="696"/>
      <c r="AH26" s="696"/>
      <c r="AI26" s="696"/>
      <c r="AJ26" s="696"/>
      <c r="AK26" s="696"/>
      <c r="AL26" s="660">
        <v>0.1</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977924</v>
      </c>
      <c r="CS26" s="658"/>
      <c r="CT26" s="658"/>
      <c r="CU26" s="658"/>
      <c r="CV26" s="658"/>
      <c r="CW26" s="658"/>
      <c r="CX26" s="658"/>
      <c r="CY26" s="659"/>
      <c r="CZ26" s="660">
        <v>11.3</v>
      </c>
      <c r="DA26" s="672"/>
      <c r="DB26" s="672"/>
      <c r="DC26" s="673"/>
      <c r="DD26" s="663">
        <v>905090</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c r="B27" s="654" t="s">
        <v>286</v>
      </c>
      <c r="C27" s="655"/>
      <c r="D27" s="655"/>
      <c r="E27" s="655"/>
      <c r="F27" s="655"/>
      <c r="G27" s="655"/>
      <c r="H27" s="655"/>
      <c r="I27" s="655"/>
      <c r="J27" s="655"/>
      <c r="K27" s="655"/>
      <c r="L27" s="655"/>
      <c r="M27" s="655"/>
      <c r="N27" s="655"/>
      <c r="O27" s="655"/>
      <c r="P27" s="655"/>
      <c r="Q27" s="656"/>
      <c r="R27" s="657">
        <v>573</v>
      </c>
      <c r="S27" s="658"/>
      <c r="T27" s="658"/>
      <c r="U27" s="658"/>
      <c r="V27" s="658"/>
      <c r="W27" s="658"/>
      <c r="X27" s="658"/>
      <c r="Y27" s="659"/>
      <c r="Z27" s="695">
        <v>0</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2442793</v>
      </c>
      <c r="BH27" s="658"/>
      <c r="BI27" s="658"/>
      <c r="BJ27" s="658"/>
      <c r="BK27" s="658"/>
      <c r="BL27" s="658"/>
      <c r="BM27" s="658"/>
      <c r="BN27" s="659"/>
      <c r="BO27" s="695">
        <v>100</v>
      </c>
      <c r="BP27" s="695"/>
      <c r="BQ27" s="695"/>
      <c r="BR27" s="695"/>
      <c r="BS27" s="696">
        <v>10806</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1577950</v>
      </c>
      <c r="CS27" s="670"/>
      <c r="CT27" s="670"/>
      <c r="CU27" s="670"/>
      <c r="CV27" s="670"/>
      <c r="CW27" s="670"/>
      <c r="CX27" s="670"/>
      <c r="CY27" s="671"/>
      <c r="CZ27" s="660">
        <v>18.3</v>
      </c>
      <c r="DA27" s="672"/>
      <c r="DB27" s="672"/>
      <c r="DC27" s="673"/>
      <c r="DD27" s="663">
        <v>694309</v>
      </c>
      <c r="DE27" s="670"/>
      <c r="DF27" s="670"/>
      <c r="DG27" s="670"/>
      <c r="DH27" s="670"/>
      <c r="DI27" s="670"/>
      <c r="DJ27" s="670"/>
      <c r="DK27" s="671"/>
      <c r="DL27" s="663">
        <v>435655</v>
      </c>
      <c r="DM27" s="670"/>
      <c r="DN27" s="670"/>
      <c r="DO27" s="670"/>
      <c r="DP27" s="670"/>
      <c r="DQ27" s="670"/>
      <c r="DR27" s="670"/>
      <c r="DS27" s="670"/>
      <c r="DT27" s="670"/>
      <c r="DU27" s="670"/>
      <c r="DV27" s="671"/>
      <c r="DW27" s="660">
        <v>9.3000000000000007</v>
      </c>
      <c r="DX27" s="672"/>
      <c r="DY27" s="672"/>
      <c r="DZ27" s="672"/>
      <c r="EA27" s="672"/>
      <c r="EB27" s="672"/>
      <c r="EC27" s="684"/>
    </row>
    <row r="28" spans="2:133" ht="11.25" customHeight="1">
      <c r="B28" s="654" t="s">
        <v>289</v>
      </c>
      <c r="C28" s="655"/>
      <c r="D28" s="655"/>
      <c r="E28" s="655"/>
      <c r="F28" s="655"/>
      <c r="G28" s="655"/>
      <c r="H28" s="655"/>
      <c r="I28" s="655"/>
      <c r="J28" s="655"/>
      <c r="K28" s="655"/>
      <c r="L28" s="655"/>
      <c r="M28" s="655"/>
      <c r="N28" s="655"/>
      <c r="O28" s="655"/>
      <c r="P28" s="655"/>
      <c r="Q28" s="656"/>
      <c r="R28" s="657">
        <v>59300</v>
      </c>
      <c r="S28" s="658"/>
      <c r="T28" s="658"/>
      <c r="U28" s="658"/>
      <c r="V28" s="658"/>
      <c r="W28" s="658"/>
      <c r="X28" s="658"/>
      <c r="Y28" s="659"/>
      <c r="Z28" s="695">
        <v>0.7</v>
      </c>
      <c r="AA28" s="695"/>
      <c r="AB28" s="695"/>
      <c r="AC28" s="695"/>
      <c r="AD28" s="696">
        <v>27593</v>
      </c>
      <c r="AE28" s="696"/>
      <c r="AF28" s="696"/>
      <c r="AG28" s="696"/>
      <c r="AH28" s="696"/>
      <c r="AI28" s="696"/>
      <c r="AJ28" s="696"/>
      <c r="AK28" s="696"/>
      <c r="AL28" s="660">
        <v>0.6</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769320</v>
      </c>
      <c r="CS28" s="658"/>
      <c r="CT28" s="658"/>
      <c r="CU28" s="658"/>
      <c r="CV28" s="658"/>
      <c r="CW28" s="658"/>
      <c r="CX28" s="658"/>
      <c r="CY28" s="659"/>
      <c r="CZ28" s="660">
        <v>8.9</v>
      </c>
      <c r="DA28" s="672"/>
      <c r="DB28" s="672"/>
      <c r="DC28" s="673"/>
      <c r="DD28" s="663">
        <v>736322</v>
      </c>
      <c r="DE28" s="658"/>
      <c r="DF28" s="658"/>
      <c r="DG28" s="658"/>
      <c r="DH28" s="658"/>
      <c r="DI28" s="658"/>
      <c r="DJ28" s="658"/>
      <c r="DK28" s="659"/>
      <c r="DL28" s="663">
        <v>736322</v>
      </c>
      <c r="DM28" s="658"/>
      <c r="DN28" s="658"/>
      <c r="DO28" s="658"/>
      <c r="DP28" s="658"/>
      <c r="DQ28" s="658"/>
      <c r="DR28" s="658"/>
      <c r="DS28" s="658"/>
      <c r="DT28" s="658"/>
      <c r="DU28" s="658"/>
      <c r="DV28" s="659"/>
      <c r="DW28" s="660">
        <v>15.7</v>
      </c>
      <c r="DX28" s="672"/>
      <c r="DY28" s="672"/>
      <c r="DZ28" s="672"/>
      <c r="EA28" s="672"/>
      <c r="EB28" s="672"/>
      <c r="EC28" s="684"/>
    </row>
    <row r="29" spans="2:133" ht="11.25" customHeight="1">
      <c r="B29" s="654" t="s">
        <v>291</v>
      </c>
      <c r="C29" s="655"/>
      <c r="D29" s="655"/>
      <c r="E29" s="655"/>
      <c r="F29" s="655"/>
      <c r="G29" s="655"/>
      <c r="H29" s="655"/>
      <c r="I29" s="655"/>
      <c r="J29" s="655"/>
      <c r="K29" s="655"/>
      <c r="L29" s="655"/>
      <c r="M29" s="655"/>
      <c r="N29" s="655"/>
      <c r="O29" s="655"/>
      <c r="P29" s="655"/>
      <c r="Q29" s="656"/>
      <c r="R29" s="657">
        <v>39416</v>
      </c>
      <c r="S29" s="658"/>
      <c r="T29" s="658"/>
      <c r="U29" s="658"/>
      <c r="V29" s="658"/>
      <c r="W29" s="658"/>
      <c r="X29" s="658"/>
      <c r="Y29" s="659"/>
      <c r="Z29" s="695">
        <v>0.5</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769316</v>
      </c>
      <c r="CS29" s="670"/>
      <c r="CT29" s="670"/>
      <c r="CU29" s="670"/>
      <c r="CV29" s="670"/>
      <c r="CW29" s="670"/>
      <c r="CX29" s="670"/>
      <c r="CY29" s="671"/>
      <c r="CZ29" s="660">
        <v>8.9</v>
      </c>
      <c r="DA29" s="672"/>
      <c r="DB29" s="672"/>
      <c r="DC29" s="673"/>
      <c r="DD29" s="663">
        <v>736318</v>
      </c>
      <c r="DE29" s="670"/>
      <c r="DF29" s="670"/>
      <c r="DG29" s="670"/>
      <c r="DH29" s="670"/>
      <c r="DI29" s="670"/>
      <c r="DJ29" s="670"/>
      <c r="DK29" s="671"/>
      <c r="DL29" s="663">
        <v>736318</v>
      </c>
      <c r="DM29" s="670"/>
      <c r="DN29" s="670"/>
      <c r="DO29" s="670"/>
      <c r="DP29" s="670"/>
      <c r="DQ29" s="670"/>
      <c r="DR29" s="670"/>
      <c r="DS29" s="670"/>
      <c r="DT29" s="670"/>
      <c r="DU29" s="670"/>
      <c r="DV29" s="671"/>
      <c r="DW29" s="660">
        <v>15.7</v>
      </c>
      <c r="DX29" s="672"/>
      <c r="DY29" s="672"/>
      <c r="DZ29" s="672"/>
      <c r="EA29" s="672"/>
      <c r="EB29" s="672"/>
      <c r="EC29" s="684"/>
    </row>
    <row r="30" spans="2:133" ht="11.25" customHeight="1">
      <c r="B30" s="654" t="s">
        <v>293</v>
      </c>
      <c r="C30" s="655"/>
      <c r="D30" s="655"/>
      <c r="E30" s="655"/>
      <c r="F30" s="655"/>
      <c r="G30" s="655"/>
      <c r="H30" s="655"/>
      <c r="I30" s="655"/>
      <c r="J30" s="655"/>
      <c r="K30" s="655"/>
      <c r="L30" s="655"/>
      <c r="M30" s="655"/>
      <c r="N30" s="655"/>
      <c r="O30" s="655"/>
      <c r="P30" s="655"/>
      <c r="Q30" s="656"/>
      <c r="R30" s="657">
        <v>1162045</v>
      </c>
      <c r="S30" s="658"/>
      <c r="T30" s="658"/>
      <c r="U30" s="658"/>
      <c r="V30" s="658"/>
      <c r="W30" s="658"/>
      <c r="X30" s="658"/>
      <c r="Y30" s="659"/>
      <c r="Z30" s="695">
        <v>13.3</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727720</v>
      </c>
      <c r="CS30" s="658"/>
      <c r="CT30" s="658"/>
      <c r="CU30" s="658"/>
      <c r="CV30" s="658"/>
      <c r="CW30" s="658"/>
      <c r="CX30" s="658"/>
      <c r="CY30" s="659"/>
      <c r="CZ30" s="660">
        <v>8.4</v>
      </c>
      <c r="DA30" s="672"/>
      <c r="DB30" s="672"/>
      <c r="DC30" s="673"/>
      <c r="DD30" s="663">
        <v>694722</v>
      </c>
      <c r="DE30" s="658"/>
      <c r="DF30" s="658"/>
      <c r="DG30" s="658"/>
      <c r="DH30" s="658"/>
      <c r="DI30" s="658"/>
      <c r="DJ30" s="658"/>
      <c r="DK30" s="659"/>
      <c r="DL30" s="663">
        <v>694722</v>
      </c>
      <c r="DM30" s="658"/>
      <c r="DN30" s="658"/>
      <c r="DO30" s="658"/>
      <c r="DP30" s="658"/>
      <c r="DQ30" s="658"/>
      <c r="DR30" s="658"/>
      <c r="DS30" s="658"/>
      <c r="DT30" s="658"/>
      <c r="DU30" s="658"/>
      <c r="DV30" s="659"/>
      <c r="DW30" s="660">
        <v>14.8</v>
      </c>
      <c r="DX30" s="672"/>
      <c r="DY30" s="672"/>
      <c r="DZ30" s="672"/>
      <c r="EA30" s="672"/>
      <c r="EB30" s="672"/>
      <c r="EC30" s="684"/>
    </row>
    <row r="31" spans="2:133" ht="11.25" customHeight="1">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99.1</v>
      </c>
      <c r="BH31" s="720"/>
      <c r="BI31" s="720"/>
      <c r="BJ31" s="720"/>
      <c r="BK31" s="720"/>
      <c r="BL31" s="720"/>
      <c r="BM31" s="721">
        <v>98.1</v>
      </c>
      <c r="BN31" s="720"/>
      <c r="BO31" s="720"/>
      <c r="BP31" s="720"/>
      <c r="BQ31" s="722"/>
      <c r="BR31" s="719">
        <v>99.1</v>
      </c>
      <c r="BS31" s="720"/>
      <c r="BT31" s="720"/>
      <c r="BU31" s="720"/>
      <c r="BV31" s="720"/>
      <c r="BW31" s="720"/>
      <c r="BX31" s="721">
        <v>98</v>
      </c>
      <c r="BY31" s="720"/>
      <c r="BZ31" s="720"/>
      <c r="CA31" s="720"/>
      <c r="CB31" s="722"/>
      <c r="CD31" s="678"/>
      <c r="CE31" s="679"/>
      <c r="CF31" s="654" t="s">
        <v>300</v>
      </c>
      <c r="CG31" s="655"/>
      <c r="CH31" s="655"/>
      <c r="CI31" s="655"/>
      <c r="CJ31" s="655"/>
      <c r="CK31" s="655"/>
      <c r="CL31" s="655"/>
      <c r="CM31" s="655"/>
      <c r="CN31" s="655"/>
      <c r="CO31" s="655"/>
      <c r="CP31" s="655"/>
      <c r="CQ31" s="656"/>
      <c r="CR31" s="657">
        <v>41596</v>
      </c>
      <c r="CS31" s="670"/>
      <c r="CT31" s="670"/>
      <c r="CU31" s="670"/>
      <c r="CV31" s="670"/>
      <c r="CW31" s="670"/>
      <c r="CX31" s="670"/>
      <c r="CY31" s="671"/>
      <c r="CZ31" s="660">
        <v>0.5</v>
      </c>
      <c r="DA31" s="672"/>
      <c r="DB31" s="672"/>
      <c r="DC31" s="673"/>
      <c r="DD31" s="663">
        <v>41596</v>
      </c>
      <c r="DE31" s="670"/>
      <c r="DF31" s="670"/>
      <c r="DG31" s="670"/>
      <c r="DH31" s="670"/>
      <c r="DI31" s="670"/>
      <c r="DJ31" s="670"/>
      <c r="DK31" s="671"/>
      <c r="DL31" s="663">
        <v>41596</v>
      </c>
      <c r="DM31" s="670"/>
      <c r="DN31" s="670"/>
      <c r="DO31" s="670"/>
      <c r="DP31" s="670"/>
      <c r="DQ31" s="670"/>
      <c r="DR31" s="670"/>
      <c r="DS31" s="670"/>
      <c r="DT31" s="670"/>
      <c r="DU31" s="670"/>
      <c r="DV31" s="671"/>
      <c r="DW31" s="660">
        <v>0.9</v>
      </c>
      <c r="DX31" s="672"/>
      <c r="DY31" s="672"/>
      <c r="DZ31" s="672"/>
      <c r="EA31" s="672"/>
      <c r="EB31" s="672"/>
      <c r="EC31" s="684"/>
    </row>
    <row r="32" spans="2:133" ht="11.25" customHeight="1">
      <c r="B32" s="654" t="s">
        <v>301</v>
      </c>
      <c r="C32" s="655"/>
      <c r="D32" s="655"/>
      <c r="E32" s="655"/>
      <c r="F32" s="655"/>
      <c r="G32" s="655"/>
      <c r="H32" s="655"/>
      <c r="I32" s="655"/>
      <c r="J32" s="655"/>
      <c r="K32" s="655"/>
      <c r="L32" s="655"/>
      <c r="M32" s="655"/>
      <c r="N32" s="655"/>
      <c r="O32" s="655"/>
      <c r="P32" s="655"/>
      <c r="Q32" s="656"/>
      <c r="R32" s="657">
        <v>551092</v>
      </c>
      <c r="S32" s="658"/>
      <c r="T32" s="658"/>
      <c r="U32" s="658"/>
      <c r="V32" s="658"/>
      <c r="W32" s="658"/>
      <c r="X32" s="658"/>
      <c r="Y32" s="659"/>
      <c r="Z32" s="695">
        <v>6.3</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98.9</v>
      </c>
      <c r="BH32" s="670"/>
      <c r="BI32" s="670"/>
      <c r="BJ32" s="670"/>
      <c r="BK32" s="670"/>
      <c r="BL32" s="670"/>
      <c r="BM32" s="661">
        <v>97.6</v>
      </c>
      <c r="BN32" s="670"/>
      <c r="BO32" s="670"/>
      <c r="BP32" s="670"/>
      <c r="BQ32" s="693"/>
      <c r="BR32" s="723">
        <v>98.8</v>
      </c>
      <c r="BS32" s="670"/>
      <c r="BT32" s="670"/>
      <c r="BU32" s="670"/>
      <c r="BV32" s="670"/>
      <c r="BW32" s="670"/>
      <c r="BX32" s="661">
        <v>97.7</v>
      </c>
      <c r="BY32" s="670"/>
      <c r="BZ32" s="670"/>
      <c r="CA32" s="670"/>
      <c r="CB32" s="693"/>
      <c r="CD32" s="680"/>
      <c r="CE32" s="681"/>
      <c r="CF32" s="654" t="s">
        <v>304</v>
      </c>
      <c r="CG32" s="655"/>
      <c r="CH32" s="655"/>
      <c r="CI32" s="655"/>
      <c r="CJ32" s="655"/>
      <c r="CK32" s="655"/>
      <c r="CL32" s="655"/>
      <c r="CM32" s="655"/>
      <c r="CN32" s="655"/>
      <c r="CO32" s="655"/>
      <c r="CP32" s="655"/>
      <c r="CQ32" s="656"/>
      <c r="CR32" s="657">
        <v>4</v>
      </c>
      <c r="CS32" s="658"/>
      <c r="CT32" s="658"/>
      <c r="CU32" s="658"/>
      <c r="CV32" s="658"/>
      <c r="CW32" s="658"/>
      <c r="CX32" s="658"/>
      <c r="CY32" s="659"/>
      <c r="CZ32" s="660">
        <v>0</v>
      </c>
      <c r="DA32" s="672"/>
      <c r="DB32" s="672"/>
      <c r="DC32" s="673"/>
      <c r="DD32" s="663">
        <v>4</v>
      </c>
      <c r="DE32" s="658"/>
      <c r="DF32" s="658"/>
      <c r="DG32" s="658"/>
      <c r="DH32" s="658"/>
      <c r="DI32" s="658"/>
      <c r="DJ32" s="658"/>
      <c r="DK32" s="659"/>
      <c r="DL32" s="663">
        <v>4</v>
      </c>
      <c r="DM32" s="658"/>
      <c r="DN32" s="658"/>
      <c r="DO32" s="658"/>
      <c r="DP32" s="658"/>
      <c r="DQ32" s="658"/>
      <c r="DR32" s="658"/>
      <c r="DS32" s="658"/>
      <c r="DT32" s="658"/>
      <c r="DU32" s="658"/>
      <c r="DV32" s="659"/>
      <c r="DW32" s="660">
        <v>0</v>
      </c>
      <c r="DX32" s="672"/>
      <c r="DY32" s="672"/>
      <c r="DZ32" s="672"/>
      <c r="EA32" s="672"/>
      <c r="EB32" s="672"/>
      <c r="EC32" s="684"/>
    </row>
    <row r="33" spans="2:133" ht="11.25" customHeight="1">
      <c r="B33" s="654" t="s">
        <v>305</v>
      </c>
      <c r="C33" s="655"/>
      <c r="D33" s="655"/>
      <c r="E33" s="655"/>
      <c r="F33" s="655"/>
      <c r="G33" s="655"/>
      <c r="H33" s="655"/>
      <c r="I33" s="655"/>
      <c r="J33" s="655"/>
      <c r="K33" s="655"/>
      <c r="L33" s="655"/>
      <c r="M33" s="655"/>
      <c r="N33" s="655"/>
      <c r="O33" s="655"/>
      <c r="P33" s="655"/>
      <c r="Q33" s="656"/>
      <c r="R33" s="657">
        <v>41991</v>
      </c>
      <c r="S33" s="658"/>
      <c r="T33" s="658"/>
      <c r="U33" s="658"/>
      <c r="V33" s="658"/>
      <c r="W33" s="658"/>
      <c r="X33" s="658"/>
      <c r="Y33" s="659"/>
      <c r="Z33" s="695">
        <v>0.5</v>
      </c>
      <c r="AA33" s="695"/>
      <c r="AB33" s="695"/>
      <c r="AC33" s="695"/>
      <c r="AD33" s="696">
        <v>192</v>
      </c>
      <c r="AE33" s="696"/>
      <c r="AF33" s="696"/>
      <c r="AG33" s="696"/>
      <c r="AH33" s="696"/>
      <c r="AI33" s="696"/>
      <c r="AJ33" s="696"/>
      <c r="AK33" s="696"/>
      <c r="AL33" s="660">
        <v>0</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99.2</v>
      </c>
      <c r="BH33" s="642"/>
      <c r="BI33" s="642"/>
      <c r="BJ33" s="642"/>
      <c r="BK33" s="642"/>
      <c r="BL33" s="642"/>
      <c r="BM33" s="688">
        <v>98.3</v>
      </c>
      <c r="BN33" s="642"/>
      <c r="BO33" s="642"/>
      <c r="BP33" s="642"/>
      <c r="BQ33" s="705"/>
      <c r="BR33" s="718">
        <v>99.2</v>
      </c>
      <c r="BS33" s="642"/>
      <c r="BT33" s="642"/>
      <c r="BU33" s="642"/>
      <c r="BV33" s="642"/>
      <c r="BW33" s="642"/>
      <c r="BX33" s="688">
        <v>98.1</v>
      </c>
      <c r="BY33" s="642"/>
      <c r="BZ33" s="642"/>
      <c r="CA33" s="642"/>
      <c r="CB33" s="705"/>
      <c r="CD33" s="654" t="s">
        <v>307</v>
      </c>
      <c r="CE33" s="655"/>
      <c r="CF33" s="655"/>
      <c r="CG33" s="655"/>
      <c r="CH33" s="655"/>
      <c r="CI33" s="655"/>
      <c r="CJ33" s="655"/>
      <c r="CK33" s="655"/>
      <c r="CL33" s="655"/>
      <c r="CM33" s="655"/>
      <c r="CN33" s="655"/>
      <c r="CO33" s="655"/>
      <c r="CP33" s="655"/>
      <c r="CQ33" s="656"/>
      <c r="CR33" s="657">
        <v>3563760</v>
      </c>
      <c r="CS33" s="670"/>
      <c r="CT33" s="670"/>
      <c r="CU33" s="670"/>
      <c r="CV33" s="670"/>
      <c r="CW33" s="670"/>
      <c r="CX33" s="670"/>
      <c r="CY33" s="671"/>
      <c r="CZ33" s="660">
        <v>41.3</v>
      </c>
      <c r="DA33" s="672"/>
      <c r="DB33" s="672"/>
      <c r="DC33" s="673"/>
      <c r="DD33" s="663">
        <v>2900264</v>
      </c>
      <c r="DE33" s="670"/>
      <c r="DF33" s="670"/>
      <c r="DG33" s="670"/>
      <c r="DH33" s="670"/>
      <c r="DI33" s="670"/>
      <c r="DJ33" s="670"/>
      <c r="DK33" s="671"/>
      <c r="DL33" s="663">
        <v>2135425</v>
      </c>
      <c r="DM33" s="670"/>
      <c r="DN33" s="670"/>
      <c r="DO33" s="670"/>
      <c r="DP33" s="670"/>
      <c r="DQ33" s="670"/>
      <c r="DR33" s="670"/>
      <c r="DS33" s="670"/>
      <c r="DT33" s="670"/>
      <c r="DU33" s="670"/>
      <c r="DV33" s="671"/>
      <c r="DW33" s="660">
        <v>45.5</v>
      </c>
      <c r="DX33" s="672"/>
      <c r="DY33" s="672"/>
      <c r="DZ33" s="672"/>
      <c r="EA33" s="672"/>
      <c r="EB33" s="672"/>
      <c r="EC33" s="684"/>
    </row>
    <row r="34" spans="2:133" ht="11.25" customHeight="1">
      <c r="B34" s="654" t="s">
        <v>308</v>
      </c>
      <c r="C34" s="655"/>
      <c r="D34" s="655"/>
      <c r="E34" s="655"/>
      <c r="F34" s="655"/>
      <c r="G34" s="655"/>
      <c r="H34" s="655"/>
      <c r="I34" s="655"/>
      <c r="J34" s="655"/>
      <c r="K34" s="655"/>
      <c r="L34" s="655"/>
      <c r="M34" s="655"/>
      <c r="N34" s="655"/>
      <c r="O34" s="655"/>
      <c r="P34" s="655"/>
      <c r="Q34" s="656"/>
      <c r="R34" s="657">
        <v>192548</v>
      </c>
      <c r="S34" s="658"/>
      <c r="T34" s="658"/>
      <c r="U34" s="658"/>
      <c r="V34" s="658"/>
      <c r="W34" s="658"/>
      <c r="X34" s="658"/>
      <c r="Y34" s="659"/>
      <c r="Z34" s="695">
        <v>2.2000000000000002</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1284022</v>
      </c>
      <c r="CS34" s="658"/>
      <c r="CT34" s="658"/>
      <c r="CU34" s="658"/>
      <c r="CV34" s="658"/>
      <c r="CW34" s="658"/>
      <c r="CX34" s="658"/>
      <c r="CY34" s="659"/>
      <c r="CZ34" s="660">
        <v>14.9</v>
      </c>
      <c r="DA34" s="672"/>
      <c r="DB34" s="672"/>
      <c r="DC34" s="673"/>
      <c r="DD34" s="663">
        <v>1031356</v>
      </c>
      <c r="DE34" s="658"/>
      <c r="DF34" s="658"/>
      <c r="DG34" s="658"/>
      <c r="DH34" s="658"/>
      <c r="DI34" s="658"/>
      <c r="DJ34" s="658"/>
      <c r="DK34" s="659"/>
      <c r="DL34" s="663">
        <v>937439</v>
      </c>
      <c r="DM34" s="658"/>
      <c r="DN34" s="658"/>
      <c r="DO34" s="658"/>
      <c r="DP34" s="658"/>
      <c r="DQ34" s="658"/>
      <c r="DR34" s="658"/>
      <c r="DS34" s="658"/>
      <c r="DT34" s="658"/>
      <c r="DU34" s="658"/>
      <c r="DV34" s="659"/>
      <c r="DW34" s="660">
        <v>20</v>
      </c>
      <c r="DX34" s="672"/>
      <c r="DY34" s="672"/>
      <c r="DZ34" s="672"/>
      <c r="EA34" s="672"/>
      <c r="EB34" s="672"/>
      <c r="EC34" s="684"/>
    </row>
    <row r="35" spans="2:133" ht="11.25" customHeight="1">
      <c r="B35" s="654" t="s">
        <v>310</v>
      </c>
      <c r="C35" s="655"/>
      <c r="D35" s="655"/>
      <c r="E35" s="655"/>
      <c r="F35" s="655"/>
      <c r="G35" s="655"/>
      <c r="H35" s="655"/>
      <c r="I35" s="655"/>
      <c r="J35" s="655"/>
      <c r="K35" s="655"/>
      <c r="L35" s="655"/>
      <c r="M35" s="655"/>
      <c r="N35" s="655"/>
      <c r="O35" s="655"/>
      <c r="P35" s="655"/>
      <c r="Q35" s="656"/>
      <c r="R35" s="657">
        <v>125965</v>
      </c>
      <c r="S35" s="658"/>
      <c r="T35" s="658"/>
      <c r="U35" s="658"/>
      <c r="V35" s="658"/>
      <c r="W35" s="658"/>
      <c r="X35" s="658"/>
      <c r="Y35" s="659"/>
      <c r="Z35" s="695">
        <v>1.4</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13227</v>
      </c>
      <c r="CS35" s="670"/>
      <c r="CT35" s="670"/>
      <c r="CU35" s="670"/>
      <c r="CV35" s="670"/>
      <c r="CW35" s="670"/>
      <c r="CX35" s="670"/>
      <c r="CY35" s="671"/>
      <c r="CZ35" s="660">
        <v>0.2</v>
      </c>
      <c r="DA35" s="672"/>
      <c r="DB35" s="672"/>
      <c r="DC35" s="673"/>
      <c r="DD35" s="663">
        <v>13227</v>
      </c>
      <c r="DE35" s="670"/>
      <c r="DF35" s="670"/>
      <c r="DG35" s="670"/>
      <c r="DH35" s="670"/>
      <c r="DI35" s="670"/>
      <c r="DJ35" s="670"/>
      <c r="DK35" s="671"/>
      <c r="DL35" s="663">
        <v>13227</v>
      </c>
      <c r="DM35" s="670"/>
      <c r="DN35" s="670"/>
      <c r="DO35" s="670"/>
      <c r="DP35" s="670"/>
      <c r="DQ35" s="670"/>
      <c r="DR35" s="670"/>
      <c r="DS35" s="670"/>
      <c r="DT35" s="670"/>
      <c r="DU35" s="670"/>
      <c r="DV35" s="671"/>
      <c r="DW35" s="660">
        <v>0.3</v>
      </c>
      <c r="DX35" s="672"/>
      <c r="DY35" s="672"/>
      <c r="DZ35" s="672"/>
      <c r="EA35" s="672"/>
      <c r="EB35" s="672"/>
      <c r="EC35" s="684"/>
    </row>
    <row r="36" spans="2:133" ht="11.25" customHeight="1">
      <c r="B36" s="654" t="s">
        <v>314</v>
      </c>
      <c r="C36" s="655"/>
      <c r="D36" s="655"/>
      <c r="E36" s="655"/>
      <c r="F36" s="655"/>
      <c r="G36" s="655"/>
      <c r="H36" s="655"/>
      <c r="I36" s="655"/>
      <c r="J36" s="655"/>
      <c r="K36" s="655"/>
      <c r="L36" s="655"/>
      <c r="M36" s="655"/>
      <c r="N36" s="655"/>
      <c r="O36" s="655"/>
      <c r="P36" s="655"/>
      <c r="Q36" s="656"/>
      <c r="R36" s="657">
        <v>421620</v>
      </c>
      <c r="S36" s="658"/>
      <c r="T36" s="658"/>
      <c r="U36" s="658"/>
      <c r="V36" s="658"/>
      <c r="W36" s="658"/>
      <c r="X36" s="658"/>
      <c r="Y36" s="659"/>
      <c r="Z36" s="695">
        <v>4.8</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1324551</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7431</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762573</v>
      </c>
      <c r="CS36" s="658"/>
      <c r="CT36" s="658"/>
      <c r="CU36" s="658"/>
      <c r="CV36" s="658"/>
      <c r="CW36" s="658"/>
      <c r="CX36" s="658"/>
      <c r="CY36" s="659"/>
      <c r="CZ36" s="660">
        <v>8.8000000000000007</v>
      </c>
      <c r="DA36" s="672"/>
      <c r="DB36" s="672"/>
      <c r="DC36" s="673"/>
      <c r="DD36" s="663">
        <v>655703</v>
      </c>
      <c r="DE36" s="658"/>
      <c r="DF36" s="658"/>
      <c r="DG36" s="658"/>
      <c r="DH36" s="658"/>
      <c r="DI36" s="658"/>
      <c r="DJ36" s="658"/>
      <c r="DK36" s="659"/>
      <c r="DL36" s="663">
        <v>509881</v>
      </c>
      <c r="DM36" s="658"/>
      <c r="DN36" s="658"/>
      <c r="DO36" s="658"/>
      <c r="DP36" s="658"/>
      <c r="DQ36" s="658"/>
      <c r="DR36" s="658"/>
      <c r="DS36" s="658"/>
      <c r="DT36" s="658"/>
      <c r="DU36" s="658"/>
      <c r="DV36" s="659"/>
      <c r="DW36" s="660">
        <v>10.9</v>
      </c>
      <c r="DX36" s="672"/>
      <c r="DY36" s="672"/>
      <c r="DZ36" s="672"/>
      <c r="EA36" s="672"/>
      <c r="EB36" s="672"/>
      <c r="EC36" s="684"/>
    </row>
    <row r="37" spans="2:133" ht="11.25" customHeight="1">
      <c r="B37" s="654" t="s">
        <v>318</v>
      </c>
      <c r="C37" s="655"/>
      <c r="D37" s="655"/>
      <c r="E37" s="655"/>
      <c r="F37" s="655"/>
      <c r="G37" s="655"/>
      <c r="H37" s="655"/>
      <c r="I37" s="655"/>
      <c r="J37" s="655"/>
      <c r="K37" s="655"/>
      <c r="L37" s="655"/>
      <c r="M37" s="655"/>
      <c r="N37" s="655"/>
      <c r="O37" s="655"/>
      <c r="P37" s="655"/>
      <c r="Q37" s="656"/>
      <c r="R37" s="657">
        <v>242490</v>
      </c>
      <c r="S37" s="658"/>
      <c r="T37" s="658"/>
      <c r="U37" s="658"/>
      <c r="V37" s="658"/>
      <c r="W37" s="658"/>
      <c r="X37" s="658"/>
      <c r="Y37" s="659"/>
      <c r="Z37" s="695">
        <v>2.8</v>
      </c>
      <c r="AA37" s="695"/>
      <c r="AB37" s="695"/>
      <c r="AC37" s="695"/>
      <c r="AD37" s="696">
        <v>4795</v>
      </c>
      <c r="AE37" s="696"/>
      <c r="AF37" s="696"/>
      <c r="AG37" s="696"/>
      <c r="AH37" s="696"/>
      <c r="AI37" s="696"/>
      <c r="AJ37" s="696"/>
      <c r="AK37" s="696"/>
      <c r="AL37" s="660">
        <v>0.1</v>
      </c>
      <c r="AM37" s="661"/>
      <c r="AN37" s="661"/>
      <c r="AO37" s="697"/>
      <c r="AQ37" s="690" t="s">
        <v>319</v>
      </c>
      <c r="AR37" s="691"/>
      <c r="AS37" s="691"/>
      <c r="AT37" s="691"/>
      <c r="AU37" s="691"/>
      <c r="AV37" s="691"/>
      <c r="AW37" s="691"/>
      <c r="AX37" s="691"/>
      <c r="AY37" s="692"/>
      <c r="AZ37" s="657">
        <v>490000</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7431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23561</v>
      </c>
      <c r="CS37" s="670"/>
      <c r="CT37" s="670"/>
      <c r="CU37" s="670"/>
      <c r="CV37" s="670"/>
      <c r="CW37" s="670"/>
      <c r="CX37" s="670"/>
      <c r="CY37" s="671"/>
      <c r="CZ37" s="660">
        <v>0.3</v>
      </c>
      <c r="DA37" s="672"/>
      <c r="DB37" s="672"/>
      <c r="DC37" s="673"/>
      <c r="DD37" s="663">
        <v>23561</v>
      </c>
      <c r="DE37" s="670"/>
      <c r="DF37" s="670"/>
      <c r="DG37" s="670"/>
      <c r="DH37" s="670"/>
      <c r="DI37" s="670"/>
      <c r="DJ37" s="670"/>
      <c r="DK37" s="671"/>
      <c r="DL37" s="663">
        <v>23561</v>
      </c>
      <c r="DM37" s="670"/>
      <c r="DN37" s="670"/>
      <c r="DO37" s="670"/>
      <c r="DP37" s="670"/>
      <c r="DQ37" s="670"/>
      <c r="DR37" s="670"/>
      <c r="DS37" s="670"/>
      <c r="DT37" s="670"/>
      <c r="DU37" s="670"/>
      <c r="DV37" s="671"/>
      <c r="DW37" s="660">
        <v>0.5</v>
      </c>
      <c r="DX37" s="672"/>
      <c r="DY37" s="672"/>
      <c r="DZ37" s="672"/>
      <c r="EA37" s="672"/>
      <c r="EB37" s="672"/>
      <c r="EC37" s="684"/>
    </row>
    <row r="38" spans="2:133" ht="11.25" customHeight="1">
      <c r="B38" s="654" t="s">
        <v>322</v>
      </c>
      <c r="C38" s="655"/>
      <c r="D38" s="655"/>
      <c r="E38" s="655"/>
      <c r="F38" s="655"/>
      <c r="G38" s="655"/>
      <c r="H38" s="655"/>
      <c r="I38" s="655"/>
      <c r="J38" s="655"/>
      <c r="K38" s="655"/>
      <c r="L38" s="655"/>
      <c r="M38" s="655"/>
      <c r="N38" s="655"/>
      <c r="O38" s="655"/>
      <c r="P38" s="655"/>
      <c r="Q38" s="656"/>
      <c r="R38" s="657">
        <v>804242</v>
      </c>
      <c r="S38" s="658"/>
      <c r="T38" s="658"/>
      <c r="U38" s="658"/>
      <c r="V38" s="658"/>
      <c r="W38" s="658"/>
      <c r="X38" s="658"/>
      <c r="Y38" s="659"/>
      <c r="Z38" s="695">
        <v>9.1999999999999993</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t="s">
        <v>122</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2077</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834551</v>
      </c>
      <c r="CS38" s="658"/>
      <c r="CT38" s="658"/>
      <c r="CU38" s="658"/>
      <c r="CV38" s="658"/>
      <c r="CW38" s="658"/>
      <c r="CX38" s="658"/>
      <c r="CY38" s="659"/>
      <c r="CZ38" s="660">
        <v>9.6999999999999993</v>
      </c>
      <c r="DA38" s="672"/>
      <c r="DB38" s="672"/>
      <c r="DC38" s="673"/>
      <c r="DD38" s="663">
        <v>662531</v>
      </c>
      <c r="DE38" s="658"/>
      <c r="DF38" s="658"/>
      <c r="DG38" s="658"/>
      <c r="DH38" s="658"/>
      <c r="DI38" s="658"/>
      <c r="DJ38" s="658"/>
      <c r="DK38" s="659"/>
      <c r="DL38" s="663">
        <v>624752</v>
      </c>
      <c r="DM38" s="658"/>
      <c r="DN38" s="658"/>
      <c r="DO38" s="658"/>
      <c r="DP38" s="658"/>
      <c r="DQ38" s="658"/>
      <c r="DR38" s="658"/>
      <c r="DS38" s="658"/>
      <c r="DT38" s="658"/>
      <c r="DU38" s="658"/>
      <c r="DV38" s="659"/>
      <c r="DW38" s="660">
        <v>13.3</v>
      </c>
      <c r="DX38" s="672"/>
      <c r="DY38" s="672"/>
      <c r="DZ38" s="672"/>
      <c r="EA38" s="672"/>
      <c r="EB38" s="672"/>
      <c r="EC38" s="684"/>
    </row>
    <row r="39" spans="2:133" ht="11.25" customHeight="1">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t="s">
        <v>122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3118</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519387</v>
      </c>
      <c r="CS39" s="670"/>
      <c r="CT39" s="670"/>
      <c r="CU39" s="670"/>
      <c r="CV39" s="670"/>
      <c r="CW39" s="670"/>
      <c r="CX39" s="670"/>
      <c r="CY39" s="671"/>
      <c r="CZ39" s="660">
        <v>6</v>
      </c>
      <c r="DA39" s="672"/>
      <c r="DB39" s="672"/>
      <c r="DC39" s="673"/>
      <c r="DD39" s="663">
        <v>387447</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c r="B40" s="654" t="s">
        <v>330</v>
      </c>
      <c r="C40" s="655"/>
      <c r="D40" s="655"/>
      <c r="E40" s="655"/>
      <c r="F40" s="655"/>
      <c r="G40" s="655"/>
      <c r="H40" s="655"/>
      <c r="I40" s="655"/>
      <c r="J40" s="655"/>
      <c r="K40" s="655"/>
      <c r="L40" s="655"/>
      <c r="M40" s="655"/>
      <c r="N40" s="655"/>
      <c r="O40" s="655"/>
      <c r="P40" s="655"/>
      <c r="Q40" s="656"/>
      <c r="R40" s="657">
        <v>37942</v>
      </c>
      <c r="S40" s="658"/>
      <c r="T40" s="658"/>
      <c r="U40" s="658"/>
      <c r="V40" s="658"/>
      <c r="W40" s="658"/>
      <c r="X40" s="658"/>
      <c r="Y40" s="659"/>
      <c r="Z40" s="695">
        <v>0.4</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103</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150000</v>
      </c>
      <c r="CS40" s="658"/>
      <c r="CT40" s="658"/>
      <c r="CU40" s="658"/>
      <c r="CV40" s="658"/>
      <c r="CW40" s="658"/>
      <c r="CX40" s="658"/>
      <c r="CY40" s="659"/>
      <c r="CZ40" s="660">
        <v>1.7</v>
      </c>
      <c r="DA40" s="672"/>
      <c r="DB40" s="672"/>
      <c r="DC40" s="673"/>
      <c r="DD40" s="663">
        <v>150000</v>
      </c>
      <c r="DE40" s="658"/>
      <c r="DF40" s="658"/>
      <c r="DG40" s="658"/>
      <c r="DH40" s="658"/>
      <c r="DI40" s="658"/>
      <c r="DJ40" s="658"/>
      <c r="DK40" s="659"/>
      <c r="DL40" s="663">
        <v>50126</v>
      </c>
      <c r="DM40" s="658"/>
      <c r="DN40" s="658"/>
      <c r="DO40" s="658"/>
      <c r="DP40" s="658"/>
      <c r="DQ40" s="658"/>
      <c r="DR40" s="658"/>
      <c r="DS40" s="658"/>
      <c r="DT40" s="658"/>
      <c r="DU40" s="658"/>
      <c r="DV40" s="659"/>
      <c r="DW40" s="660">
        <v>1.1000000000000001</v>
      </c>
      <c r="DX40" s="672"/>
      <c r="DY40" s="672"/>
      <c r="DZ40" s="672"/>
      <c r="EA40" s="672"/>
      <c r="EB40" s="672"/>
      <c r="EC40" s="684"/>
    </row>
    <row r="41" spans="2:133" ht="11.25" customHeight="1">
      <c r="B41" s="638" t="s">
        <v>335</v>
      </c>
      <c r="C41" s="639"/>
      <c r="D41" s="639"/>
      <c r="E41" s="639"/>
      <c r="F41" s="639"/>
      <c r="G41" s="639"/>
      <c r="H41" s="639"/>
      <c r="I41" s="639"/>
      <c r="J41" s="639"/>
      <c r="K41" s="639"/>
      <c r="L41" s="639"/>
      <c r="M41" s="639"/>
      <c r="N41" s="639"/>
      <c r="O41" s="639"/>
      <c r="P41" s="639"/>
      <c r="Q41" s="640"/>
      <c r="R41" s="641">
        <v>8739824</v>
      </c>
      <c r="S41" s="682"/>
      <c r="T41" s="682"/>
      <c r="U41" s="682"/>
      <c r="V41" s="682"/>
      <c r="W41" s="682"/>
      <c r="X41" s="682"/>
      <c r="Y41" s="685"/>
      <c r="Z41" s="686">
        <v>100</v>
      </c>
      <c r="AA41" s="686"/>
      <c r="AB41" s="686"/>
      <c r="AC41" s="686"/>
      <c r="AD41" s="687">
        <v>4652358</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221125</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c r="AQ42" s="702" t="s">
        <v>339</v>
      </c>
      <c r="AR42" s="703"/>
      <c r="AS42" s="703"/>
      <c r="AT42" s="703"/>
      <c r="AU42" s="703"/>
      <c r="AV42" s="703"/>
      <c r="AW42" s="703"/>
      <c r="AX42" s="703"/>
      <c r="AY42" s="704"/>
      <c r="AZ42" s="641">
        <v>613426</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386</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1221109</v>
      </c>
      <c r="CS42" s="670"/>
      <c r="CT42" s="670"/>
      <c r="CU42" s="670"/>
      <c r="CV42" s="670"/>
      <c r="CW42" s="670"/>
      <c r="CX42" s="670"/>
      <c r="CY42" s="671"/>
      <c r="CZ42" s="660">
        <v>14.1</v>
      </c>
      <c r="DA42" s="672"/>
      <c r="DB42" s="672"/>
      <c r="DC42" s="673"/>
      <c r="DD42" s="663">
        <v>117574</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c r="B43" s="214" t="s">
        <v>342</v>
      </c>
      <c r="CD43" s="654" t="s">
        <v>343</v>
      </c>
      <c r="CE43" s="655"/>
      <c r="CF43" s="655"/>
      <c r="CG43" s="655"/>
      <c r="CH43" s="655"/>
      <c r="CI43" s="655"/>
      <c r="CJ43" s="655"/>
      <c r="CK43" s="655"/>
      <c r="CL43" s="655"/>
      <c r="CM43" s="655"/>
      <c r="CN43" s="655"/>
      <c r="CO43" s="655"/>
      <c r="CP43" s="655"/>
      <c r="CQ43" s="656"/>
      <c r="CR43" s="657">
        <v>41234</v>
      </c>
      <c r="CS43" s="670"/>
      <c r="CT43" s="670"/>
      <c r="CU43" s="670"/>
      <c r="CV43" s="670"/>
      <c r="CW43" s="670"/>
      <c r="CX43" s="670"/>
      <c r="CY43" s="671"/>
      <c r="CZ43" s="660">
        <v>0.5</v>
      </c>
      <c r="DA43" s="672"/>
      <c r="DB43" s="672"/>
      <c r="DC43" s="673"/>
      <c r="DD43" s="663">
        <v>41234</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1221109</v>
      </c>
      <c r="CS44" s="658"/>
      <c r="CT44" s="658"/>
      <c r="CU44" s="658"/>
      <c r="CV44" s="658"/>
      <c r="CW44" s="658"/>
      <c r="CX44" s="658"/>
      <c r="CY44" s="659"/>
      <c r="CZ44" s="660">
        <v>14.1</v>
      </c>
      <c r="DA44" s="661"/>
      <c r="DB44" s="661"/>
      <c r="DC44" s="662"/>
      <c r="DD44" s="663">
        <v>117574</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233096</v>
      </c>
      <c r="CS45" s="670"/>
      <c r="CT45" s="670"/>
      <c r="CU45" s="670"/>
      <c r="CV45" s="670"/>
      <c r="CW45" s="670"/>
      <c r="CX45" s="670"/>
      <c r="CY45" s="671"/>
      <c r="CZ45" s="660">
        <v>2.7</v>
      </c>
      <c r="DA45" s="672"/>
      <c r="DB45" s="672"/>
      <c r="DC45" s="673"/>
      <c r="DD45" s="663">
        <v>6777</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c r="B46" s="225"/>
      <c r="CD46" s="678"/>
      <c r="CE46" s="679"/>
      <c r="CF46" s="654" t="s">
        <v>348</v>
      </c>
      <c r="CG46" s="655"/>
      <c r="CH46" s="655"/>
      <c r="CI46" s="655"/>
      <c r="CJ46" s="655"/>
      <c r="CK46" s="655"/>
      <c r="CL46" s="655"/>
      <c r="CM46" s="655"/>
      <c r="CN46" s="655"/>
      <c r="CO46" s="655"/>
      <c r="CP46" s="655"/>
      <c r="CQ46" s="656"/>
      <c r="CR46" s="657">
        <v>988013</v>
      </c>
      <c r="CS46" s="658"/>
      <c r="CT46" s="658"/>
      <c r="CU46" s="658"/>
      <c r="CV46" s="658"/>
      <c r="CW46" s="658"/>
      <c r="CX46" s="658"/>
      <c r="CY46" s="659"/>
      <c r="CZ46" s="660">
        <v>11.4</v>
      </c>
      <c r="DA46" s="661"/>
      <c r="DB46" s="661"/>
      <c r="DC46" s="662"/>
      <c r="DD46" s="663">
        <v>110797</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c r="B47" s="225"/>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c r="B49" s="225"/>
      <c r="CD49" s="638" t="s">
        <v>351</v>
      </c>
      <c r="CE49" s="639"/>
      <c r="CF49" s="639"/>
      <c r="CG49" s="639"/>
      <c r="CH49" s="639"/>
      <c r="CI49" s="639"/>
      <c r="CJ49" s="639"/>
      <c r="CK49" s="639"/>
      <c r="CL49" s="639"/>
      <c r="CM49" s="639"/>
      <c r="CN49" s="639"/>
      <c r="CO49" s="639"/>
      <c r="CP49" s="639"/>
      <c r="CQ49" s="640"/>
      <c r="CR49" s="641">
        <v>8632058</v>
      </c>
      <c r="CS49" s="642"/>
      <c r="CT49" s="642"/>
      <c r="CU49" s="642"/>
      <c r="CV49" s="642"/>
      <c r="CW49" s="642"/>
      <c r="CX49" s="642"/>
      <c r="CY49" s="643"/>
      <c r="CZ49" s="644">
        <v>100</v>
      </c>
      <c r="DA49" s="645"/>
      <c r="DB49" s="645"/>
      <c r="DC49" s="646"/>
      <c r="DD49" s="647">
        <v>5834533</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2WMvWp0hzDZ2BKNwdn2n1UiroLFAbwGWbnzKRbO7v98bYT8+SwoHJ6WquXyUT5WcXzRgqPHZadZVqbojgbmkSQ==" saltValue="mmlRSLejXLZvviJQWpeRc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cols>
    <col min="1" max="130" width="2.77734375" style="231" customWidth="1"/>
    <col min="131" max="131" width="1.66406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1139" t="s">
        <v>352</v>
      </c>
      <c r="B2" s="1139"/>
      <c r="C2" s="1139"/>
      <c r="D2" s="1139"/>
      <c r="E2" s="1139"/>
      <c r="F2" s="1139"/>
      <c r="G2" s="1139"/>
      <c r="H2" s="1139"/>
      <c r="I2" s="1139"/>
      <c r="J2" s="1139"/>
      <c r="K2" s="1139"/>
      <c r="L2" s="1139"/>
      <c r="M2" s="1139"/>
      <c r="N2" s="1139"/>
      <c r="O2" s="1139"/>
      <c r="P2" s="1139"/>
      <c r="Q2" s="1139"/>
      <c r="R2" s="1139"/>
      <c r="S2" s="1139"/>
      <c r="T2" s="1139"/>
      <c r="U2" s="1139"/>
      <c r="V2" s="1139"/>
      <c r="W2" s="1139"/>
      <c r="X2" s="1139"/>
      <c r="Y2" s="1139"/>
      <c r="Z2" s="1139"/>
      <c r="AA2" s="1139"/>
      <c r="AB2" s="1139"/>
      <c r="AC2" s="1139"/>
      <c r="AD2" s="1139"/>
      <c r="AE2" s="1139"/>
      <c r="AF2" s="1139"/>
      <c r="AG2" s="1139"/>
      <c r="AH2" s="1139"/>
      <c r="AI2" s="1139"/>
      <c r="AJ2" s="1139"/>
      <c r="AK2" s="1139"/>
      <c r="AL2" s="1139"/>
      <c r="AM2" s="1139"/>
      <c r="AN2" s="1139"/>
      <c r="AO2" s="1139"/>
      <c r="AP2" s="1139"/>
      <c r="AQ2" s="1139"/>
      <c r="AR2" s="1139"/>
      <c r="AS2" s="1139"/>
      <c r="AT2" s="1139"/>
      <c r="AU2" s="1139"/>
      <c r="AV2" s="1139"/>
      <c r="AW2" s="1139"/>
      <c r="AX2" s="1139"/>
      <c r="AY2" s="1139"/>
      <c r="AZ2" s="1139"/>
      <c r="BA2" s="1139"/>
      <c r="BB2" s="1139"/>
      <c r="BC2" s="1139"/>
      <c r="BD2" s="1139"/>
      <c r="BE2" s="1139"/>
      <c r="BF2" s="1139"/>
      <c r="BG2" s="1139"/>
      <c r="BH2" s="1139"/>
      <c r="BI2" s="1139"/>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40" t="s">
        <v>353</v>
      </c>
      <c r="DK2" s="1141"/>
      <c r="DL2" s="1141"/>
      <c r="DM2" s="1141"/>
      <c r="DN2" s="1141"/>
      <c r="DO2" s="1142"/>
      <c r="DP2" s="228"/>
      <c r="DQ2" s="1140" t="s">
        <v>354</v>
      </c>
      <c r="DR2" s="1141"/>
      <c r="DS2" s="1141"/>
      <c r="DT2" s="1141"/>
      <c r="DU2" s="1141"/>
      <c r="DV2" s="1141"/>
      <c r="DW2" s="1141"/>
      <c r="DX2" s="1141"/>
      <c r="DY2" s="1141"/>
      <c r="DZ2" s="1142"/>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43"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33" t="s">
        <v>371</v>
      </c>
      <c r="DH5" s="1134"/>
      <c r="DI5" s="1134"/>
      <c r="DJ5" s="1134"/>
      <c r="DK5" s="1135"/>
      <c r="DL5" s="1133" t="s">
        <v>372</v>
      </c>
      <c r="DM5" s="1134"/>
      <c r="DN5" s="1134"/>
      <c r="DO5" s="1134"/>
      <c r="DP5" s="1135"/>
      <c r="DQ5" s="1037" t="s">
        <v>373</v>
      </c>
      <c r="DR5" s="1038"/>
      <c r="DS5" s="1038"/>
      <c r="DT5" s="1038"/>
      <c r="DU5" s="1039"/>
      <c r="DV5" s="1037" t="s">
        <v>364</v>
      </c>
      <c r="DW5" s="1038"/>
      <c r="DX5" s="1038"/>
      <c r="DY5" s="1038"/>
      <c r="DZ5" s="1051"/>
      <c r="EA5" s="234"/>
    </row>
    <row r="6" spans="1:131" s="235" customFormat="1" ht="26.25" customHeight="1" thickBot="1">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44"/>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36"/>
      <c r="DH6" s="1137"/>
      <c r="DI6" s="1137"/>
      <c r="DJ6" s="1137"/>
      <c r="DK6" s="1138"/>
      <c r="DL6" s="1136"/>
      <c r="DM6" s="1137"/>
      <c r="DN6" s="1137"/>
      <c r="DO6" s="1137"/>
      <c r="DP6" s="1138"/>
      <c r="DQ6" s="1040"/>
      <c r="DR6" s="1041"/>
      <c r="DS6" s="1041"/>
      <c r="DT6" s="1041"/>
      <c r="DU6" s="1042"/>
      <c r="DV6" s="1040"/>
      <c r="DW6" s="1041"/>
      <c r="DX6" s="1041"/>
      <c r="DY6" s="1041"/>
      <c r="DZ6" s="1052"/>
      <c r="EA6" s="234"/>
    </row>
    <row r="7" spans="1:131" s="235" customFormat="1" ht="26.25" customHeight="1" thickTop="1">
      <c r="A7" s="236">
        <v>1</v>
      </c>
      <c r="B7" s="1083" t="s">
        <v>374</v>
      </c>
      <c r="C7" s="1084"/>
      <c r="D7" s="1084"/>
      <c r="E7" s="1084"/>
      <c r="F7" s="1084"/>
      <c r="G7" s="1084"/>
      <c r="H7" s="1084"/>
      <c r="I7" s="1084"/>
      <c r="J7" s="1084"/>
      <c r="K7" s="1084"/>
      <c r="L7" s="1084"/>
      <c r="M7" s="1084"/>
      <c r="N7" s="1084"/>
      <c r="O7" s="1084"/>
      <c r="P7" s="1085"/>
      <c r="Q7" s="1120">
        <v>8759</v>
      </c>
      <c r="R7" s="1121"/>
      <c r="S7" s="1121"/>
      <c r="T7" s="1121"/>
      <c r="U7" s="1121"/>
      <c r="V7" s="1121">
        <v>8651</v>
      </c>
      <c r="W7" s="1121"/>
      <c r="X7" s="1121"/>
      <c r="Y7" s="1121"/>
      <c r="Z7" s="1121"/>
      <c r="AA7" s="1121">
        <v>108</v>
      </c>
      <c r="AB7" s="1121"/>
      <c r="AC7" s="1121"/>
      <c r="AD7" s="1121"/>
      <c r="AE7" s="1122"/>
      <c r="AF7" s="1123">
        <v>107</v>
      </c>
      <c r="AG7" s="1124"/>
      <c r="AH7" s="1124"/>
      <c r="AI7" s="1124"/>
      <c r="AJ7" s="1125"/>
      <c r="AK7" s="1126">
        <v>126</v>
      </c>
      <c r="AL7" s="1127"/>
      <c r="AM7" s="1127"/>
      <c r="AN7" s="1127"/>
      <c r="AO7" s="1127"/>
      <c r="AP7" s="1127">
        <v>7298</v>
      </c>
      <c r="AQ7" s="1127"/>
      <c r="AR7" s="1127"/>
      <c r="AS7" s="1127"/>
      <c r="AT7" s="1127"/>
      <c r="AU7" s="1128"/>
      <c r="AV7" s="1128"/>
      <c r="AW7" s="1128"/>
      <c r="AX7" s="1128"/>
      <c r="AY7" s="1129"/>
      <c r="AZ7" s="232"/>
      <c r="BA7" s="232"/>
      <c r="BB7" s="232"/>
      <c r="BC7" s="232"/>
      <c r="BD7" s="232"/>
      <c r="BE7" s="233"/>
      <c r="BF7" s="233"/>
      <c r="BG7" s="233"/>
      <c r="BH7" s="233"/>
      <c r="BI7" s="233"/>
      <c r="BJ7" s="233"/>
      <c r="BK7" s="233"/>
      <c r="BL7" s="233"/>
      <c r="BM7" s="233"/>
      <c r="BN7" s="233"/>
      <c r="BO7" s="233"/>
      <c r="BP7" s="233"/>
      <c r="BQ7" s="236">
        <v>1</v>
      </c>
      <c r="BR7" s="237"/>
      <c r="BS7" s="1130"/>
      <c r="BT7" s="1131"/>
      <c r="BU7" s="1131"/>
      <c r="BV7" s="1131"/>
      <c r="BW7" s="1131"/>
      <c r="BX7" s="1131"/>
      <c r="BY7" s="1131"/>
      <c r="BZ7" s="1131"/>
      <c r="CA7" s="1131"/>
      <c r="CB7" s="1131"/>
      <c r="CC7" s="1131"/>
      <c r="CD7" s="1131"/>
      <c r="CE7" s="1131"/>
      <c r="CF7" s="1131"/>
      <c r="CG7" s="1132"/>
      <c r="CH7" s="1145"/>
      <c r="CI7" s="1146"/>
      <c r="CJ7" s="1146"/>
      <c r="CK7" s="1146"/>
      <c r="CL7" s="1147"/>
      <c r="CM7" s="1145"/>
      <c r="CN7" s="1146"/>
      <c r="CO7" s="1146"/>
      <c r="CP7" s="1146"/>
      <c r="CQ7" s="1147"/>
      <c r="CR7" s="1145"/>
      <c r="CS7" s="1146"/>
      <c r="CT7" s="1146"/>
      <c r="CU7" s="1146"/>
      <c r="CV7" s="1147"/>
      <c r="CW7" s="1145"/>
      <c r="CX7" s="1146"/>
      <c r="CY7" s="1146"/>
      <c r="CZ7" s="1146"/>
      <c r="DA7" s="1147"/>
      <c r="DB7" s="1145"/>
      <c r="DC7" s="1146"/>
      <c r="DD7" s="1146"/>
      <c r="DE7" s="1146"/>
      <c r="DF7" s="1147"/>
      <c r="DG7" s="1145"/>
      <c r="DH7" s="1146"/>
      <c r="DI7" s="1146"/>
      <c r="DJ7" s="1146"/>
      <c r="DK7" s="1147"/>
      <c r="DL7" s="1145"/>
      <c r="DM7" s="1146"/>
      <c r="DN7" s="1146"/>
      <c r="DO7" s="1146"/>
      <c r="DP7" s="1147"/>
      <c r="DQ7" s="1145"/>
      <c r="DR7" s="1146"/>
      <c r="DS7" s="1146"/>
      <c r="DT7" s="1146"/>
      <c r="DU7" s="1147"/>
      <c r="DV7" s="1130"/>
      <c r="DW7" s="1131"/>
      <c r="DX7" s="1131"/>
      <c r="DY7" s="1131"/>
      <c r="DZ7" s="1148"/>
      <c r="EA7" s="234"/>
    </row>
    <row r="8" spans="1:131" s="235" customFormat="1" ht="26.25" customHeight="1">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c r="A23" s="240" t="s">
        <v>376</v>
      </c>
      <c r="B23" s="973" t="s">
        <v>377</v>
      </c>
      <c r="C23" s="974"/>
      <c r="D23" s="974"/>
      <c r="E23" s="974"/>
      <c r="F23" s="974"/>
      <c r="G23" s="974"/>
      <c r="H23" s="974"/>
      <c r="I23" s="974"/>
      <c r="J23" s="974"/>
      <c r="K23" s="974"/>
      <c r="L23" s="974"/>
      <c r="M23" s="974"/>
      <c r="N23" s="974"/>
      <c r="O23" s="974"/>
      <c r="P23" s="984"/>
      <c r="Q23" s="1103">
        <v>8759</v>
      </c>
      <c r="R23" s="1097"/>
      <c r="S23" s="1097"/>
      <c r="T23" s="1097"/>
      <c r="U23" s="1097"/>
      <c r="V23" s="1097">
        <v>8651</v>
      </c>
      <c r="W23" s="1097"/>
      <c r="X23" s="1097"/>
      <c r="Y23" s="1097"/>
      <c r="Z23" s="1097"/>
      <c r="AA23" s="1097">
        <v>108</v>
      </c>
      <c r="AB23" s="1097"/>
      <c r="AC23" s="1097"/>
      <c r="AD23" s="1097"/>
      <c r="AE23" s="1104"/>
      <c r="AF23" s="1105">
        <v>107</v>
      </c>
      <c r="AG23" s="1097"/>
      <c r="AH23" s="1097"/>
      <c r="AI23" s="1097"/>
      <c r="AJ23" s="1106"/>
      <c r="AK23" s="1107"/>
      <c r="AL23" s="1108"/>
      <c r="AM23" s="1108"/>
      <c r="AN23" s="1108"/>
      <c r="AO23" s="1108"/>
      <c r="AP23" s="1097">
        <v>7298</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c r="A26" s="1031" t="s">
        <v>357</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c r="A28" s="242">
        <v>1</v>
      </c>
      <c r="B28" s="1083" t="s">
        <v>388</v>
      </c>
      <c r="C28" s="1084"/>
      <c r="D28" s="1084"/>
      <c r="E28" s="1084"/>
      <c r="F28" s="1084"/>
      <c r="G28" s="1084"/>
      <c r="H28" s="1084"/>
      <c r="I28" s="1084"/>
      <c r="J28" s="1084"/>
      <c r="K28" s="1084"/>
      <c r="L28" s="1084"/>
      <c r="M28" s="1084"/>
      <c r="N28" s="1084"/>
      <c r="O28" s="1084"/>
      <c r="P28" s="1085"/>
      <c r="Q28" s="1086">
        <v>1809</v>
      </c>
      <c r="R28" s="1087"/>
      <c r="S28" s="1087"/>
      <c r="T28" s="1087"/>
      <c r="U28" s="1087"/>
      <c r="V28" s="1087">
        <v>1801</v>
      </c>
      <c r="W28" s="1087"/>
      <c r="X28" s="1087"/>
      <c r="Y28" s="1087"/>
      <c r="Z28" s="1087"/>
      <c r="AA28" s="1087">
        <v>7</v>
      </c>
      <c r="AB28" s="1087"/>
      <c r="AC28" s="1087"/>
      <c r="AD28" s="1087"/>
      <c r="AE28" s="1088"/>
      <c r="AF28" s="1089">
        <v>7</v>
      </c>
      <c r="AG28" s="1087"/>
      <c r="AH28" s="1087"/>
      <c r="AI28" s="1087"/>
      <c r="AJ28" s="1090"/>
      <c r="AK28" s="1078">
        <v>221</v>
      </c>
      <c r="AL28" s="1079"/>
      <c r="AM28" s="1079"/>
      <c r="AN28" s="1079"/>
      <c r="AO28" s="1079"/>
      <c r="AP28" s="1079"/>
      <c r="AQ28" s="1079"/>
      <c r="AR28" s="1079"/>
      <c r="AS28" s="1079"/>
      <c r="AT28" s="1079"/>
      <c r="AU28" s="1079"/>
      <c r="AV28" s="1079"/>
      <c r="AW28" s="1079"/>
      <c r="AX28" s="1079"/>
      <c r="AY28" s="1079"/>
      <c r="AZ28" s="1080"/>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c r="A29" s="242">
        <v>2</v>
      </c>
      <c r="B29" s="1066" t="s">
        <v>389</v>
      </c>
      <c r="C29" s="1067"/>
      <c r="D29" s="1067"/>
      <c r="E29" s="1067"/>
      <c r="F29" s="1067"/>
      <c r="G29" s="1067"/>
      <c r="H29" s="1067"/>
      <c r="I29" s="1067"/>
      <c r="J29" s="1067"/>
      <c r="K29" s="1067"/>
      <c r="L29" s="1067"/>
      <c r="M29" s="1067"/>
      <c r="N29" s="1067"/>
      <c r="O29" s="1067"/>
      <c r="P29" s="1068"/>
      <c r="Q29" s="1074">
        <v>1711</v>
      </c>
      <c r="R29" s="1075"/>
      <c r="S29" s="1075"/>
      <c r="T29" s="1075"/>
      <c r="U29" s="1075"/>
      <c r="V29" s="1075">
        <v>1659</v>
      </c>
      <c r="W29" s="1075"/>
      <c r="X29" s="1075"/>
      <c r="Y29" s="1075"/>
      <c r="Z29" s="1075"/>
      <c r="AA29" s="1075">
        <v>52</v>
      </c>
      <c r="AB29" s="1075"/>
      <c r="AC29" s="1075"/>
      <c r="AD29" s="1075"/>
      <c r="AE29" s="1076"/>
      <c r="AF29" s="1071">
        <v>52</v>
      </c>
      <c r="AG29" s="1072"/>
      <c r="AH29" s="1072"/>
      <c r="AI29" s="1072"/>
      <c r="AJ29" s="1073"/>
      <c r="AK29" s="1016">
        <v>277</v>
      </c>
      <c r="AL29" s="1007"/>
      <c r="AM29" s="1007"/>
      <c r="AN29" s="1007"/>
      <c r="AO29" s="1007"/>
      <c r="AP29" s="1007"/>
      <c r="AQ29" s="1007"/>
      <c r="AR29" s="1007"/>
      <c r="AS29" s="1007"/>
      <c r="AT29" s="1007"/>
      <c r="AU29" s="1007"/>
      <c r="AV29" s="1007"/>
      <c r="AW29" s="1007"/>
      <c r="AX29" s="1007"/>
      <c r="AY29" s="1007"/>
      <c r="AZ29" s="1077"/>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c r="A30" s="242">
        <v>3</v>
      </c>
      <c r="B30" s="1066" t="s">
        <v>390</v>
      </c>
      <c r="C30" s="1067"/>
      <c r="D30" s="1067"/>
      <c r="E30" s="1067"/>
      <c r="F30" s="1067"/>
      <c r="G30" s="1067"/>
      <c r="H30" s="1067"/>
      <c r="I30" s="1067"/>
      <c r="J30" s="1067"/>
      <c r="K30" s="1067"/>
      <c r="L30" s="1067"/>
      <c r="M30" s="1067"/>
      <c r="N30" s="1067"/>
      <c r="O30" s="1067"/>
      <c r="P30" s="1068"/>
      <c r="Q30" s="1074">
        <v>542</v>
      </c>
      <c r="R30" s="1075"/>
      <c r="S30" s="1075"/>
      <c r="T30" s="1075"/>
      <c r="U30" s="1075"/>
      <c r="V30" s="1075">
        <v>533</v>
      </c>
      <c r="W30" s="1075"/>
      <c r="X30" s="1075"/>
      <c r="Y30" s="1075"/>
      <c r="Z30" s="1075"/>
      <c r="AA30" s="1075">
        <v>9</v>
      </c>
      <c r="AB30" s="1075"/>
      <c r="AC30" s="1075"/>
      <c r="AD30" s="1075"/>
      <c r="AE30" s="1076"/>
      <c r="AF30" s="1071">
        <v>9</v>
      </c>
      <c r="AG30" s="1072"/>
      <c r="AH30" s="1072"/>
      <c r="AI30" s="1072"/>
      <c r="AJ30" s="1073"/>
      <c r="AK30" s="1016">
        <v>336</v>
      </c>
      <c r="AL30" s="1007"/>
      <c r="AM30" s="1007"/>
      <c r="AN30" s="1007"/>
      <c r="AO30" s="1007"/>
      <c r="AP30" s="1007"/>
      <c r="AQ30" s="1007"/>
      <c r="AR30" s="1007"/>
      <c r="AS30" s="1007"/>
      <c r="AT30" s="1007"/>
      <c r="AU30" s="1007"/>
      <c r="AV30" s="1007"/>
      <c r="AW30" s="1007"/>
      <c r="AX30" s="1007"/>
      <c r="AY30" s="1007"/>
      <c r="AZ30" s="1077"/>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c r="A31" s="242">
        <v>4</v>
      </c>
      <c r="B31" s="1066" t="s">
        <v>391</v>
      </c>
      <c r="C31" s="1067"/>
      <c r="D31" s="1067"/>
      <c r="E31" s="1067"/>
      <c r="F31" s="1067"/>
      <c r="G31" s="1067"/>
      <c r="H31" s="1067"/>
      <c r="I31" s="1067"/>
      <c r="J31" s="1067"/>
      <c r="K31" s="1067"/>
      <c r="L31" s="1067"/>
      <c r="M31" s="1067"/>
      <c r="N31" s="1067"/>
      <c r="O31" s="1067"/>
      <c r="P31" s="1068"/>
      <c r="Q31" s="1074">
        <v>828</v>
      </c>
      <c r="R31" s="1075"/>
      <c r="S31" s="1075"/>
      <c r="T31" s="1075"/>
      <c r="U31" s="1075"/>
      <c r="V31" s="1075">
        <v>735</v>
      </c>
      <c r="W31" s="1075"/>
      <c r="X31" s="1075"/>
      <c r="Y31" s="1075"/>
      <c r="Z31" s="1075"/>
      <c r="AA31" s="1075">
        <v>94</v>
      </c>
      <c r="AB31" s="1075"/>
      <c r="AC31" s="1075"/>
      <c r="AD31" s="1075"/>
      <c r="AE31" s="1076"/>
      <c r="AF31" s="1071">
        <v>157</v>
      </c>
      <c r="AG31" s="1072"/>
      <c r="AH31" s="1072"/>
      <c r="AI31" s="1072"/>
      <c r="AJ31" s="1073"/>
      <c r="AK31" s="1016">
        <v>340</v>
      </c>
      <c r="AL31" s="1007"/>
      <c r="AM31" s="1007"/>
      <c r="AN31" s="1007"/>
      <c r="AO31" s="1007"/>
      <c r="AP31" s="1007">
        <v>4739</v>
      </c>
      <c r="AQ31" s="1007"/>
      <c r="AR31" s="1007"/>
      <c r="AS31" s="1007"/>
      <c r="AT31" s="1007"/>
      <c r="AU31" s="1007">
        <v>1986</v>
      </c>
      <c r="AV31" s="1007"/>
      <c r="AW31" s="1007"/>
      <c r="AX31" s="1007"/>
      <c r="AY31" s="1007"/>
      <c r="AZ31" s="1077" t="s">
        <v>540</v>
      </c>
      <c r="BA31" s="1077"/>
      <c r="BB31" s="1077"/>
      <c r="BC31" s="1077"/>
      <c r="BD31" s="1077"/>
      <c r="BE31" s="1008" t="s">
        <v>392</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c r="A32" s="242">
        <v>5</v>
      </c>
      <c r="B32" s="1066"/>
      <c r="C32" s="1067"/>
      <c r="D32" s="1067"/>
      <c r="E32" s="1067"/>
      <c r="F32" s="1067"/>
      <c r="G32" s="1067"/>
      <c r="H32" s="1067"/>
      <c r="I32" s="1067"/>
      <c r="J32" s="1067"/>
      <c r="K32" s="1067"/>
      <c r="L32" s="1067"/>
      <c r="M32" s="1067"/>
      <c r="N32" s="1067"/>
      <c r="O32" s="1067"/>
      <c r="P32" s="1068"/>
      <c r="Q32" s="1074"/>
      <c r="R32" s="1075"/>
      <c r="S32" s="1075"/>
      <c r="T32" s="1075"/>
      <c r="U32" s="1075"/>
      <c r="V32" s="1075"/>
      <c r="W32" s="1075"/>
      <c r="X32" s="1075"/>
      <c r="Y32" s="1075"/>
      <c r="Z32" s="1075"/>
      <c r="AA32" s="1075"/>
      <c r="AB32" s="1075"/>
      <c r="AC32" s="1075"/>
      <c r="AD32" s="1075"/>
      <c r="AE32" s="1076"/>
      <c r="AF32" s="1071"/>
      <c r="AG32" s="1072"/>
      <c r="AH32" s="1072"/>
      <c r="AI32" s="1072"/>
      <c r="AJ32" s="1073"/>
      <c r="AK32" s="1016"/>
      <c r="AL32" s="1007"/>
      <c r="AM32" s="1007"/>
      <c r="AN32" s="1007"/>
      <c r="AO32" s="1007"/>
      <c r="AP32" s="1007"/>
      <c r="AQ32" s="1007"/>
      <c r="AR32" s="1007"/>
      <c r="AS32" s="1007"/>
      <c r="AT32" s="1007"/>
      <c r="AU32" s="1007"/>
      <c r="AV32" s="1007"/>
      <c r="AW32" s="1007"/>
      <c r="AX32" s="1007"/>
      <c r="AY32" s="1007"/>
      <c r="AZ32" s="1077"/>
      <c r="BA32" s="1077"/>
      <c r="BB32" s="1077"/>
      <c r="BC32" s="1077"/>
      <c r="BD32" s="1077"/>
      <c r="BE32" s="1008"/>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393</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c r="A63" s="240" t="s">
        <v>376</v>
      </c>
      <c r="B63" s="973" t="s">
        <v>394</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225</v>
      </c>
      <c r="AG63" s="995"/>
      <c r="AH63" s="995"/>
      <c r="AI63" s="995"/>
      <c r="AJ63" s="1058"/>
      <c r="AK63" s="1059"/>
      <c r="AL63" s="999"/>
      <c r="AM63" s="999"/>
      <c r="AN63" s="999"/>
      <c r="AO63" s="999"/>
      <c r="AP63" s="995">
        <v>4739</v>
      </c>
      <c r="AQ63" s="995"/>
      <c r="AR63" s="995"/>
      <c r="AS63" s="995"/>
      <c r="AT63" s="995"/>
      <c r="AU63" s="995">
        <v>1986</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c r="A65" s="232" t="s">
        <v>395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c r="A66" s="1031" t="s">
        <v>396</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397</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c r="A68" s="236">
        <v>1</v>
      </c>
      <c r="B68" s="1021" t="s">
        <v>544</v>
      </c>
      <c r="C68" s="1022"/>
      <c r="D68" s="1022"/>
      <c r="E68" s="1022"/>
      <c r="F68" s="1022"/>
      <c r="G68" s="1022"/>
      <c r="H68" s="1022"/>
      <c r="I68" s="1022"/>
      <c r="J68" s="1022"/>
      <c r="K68" s="1022"/>
      <c r="L68" s="1022"/>
      <c r="M68" s="1022"/>
      <c r="N68" s="1022"/>
      <c r="O68" s="1022"/>
      <c r="P68" s="1023"/>
      <c r="Q68" s="1024">
        <v>230</v>
      </c>
      <c r="R68" s="1020"/>
      <c r="S68" s="1020"/>
      <c r="T68" s="1020"/>
      <c r="U68" s="1020"/>
      <c r="V68" s="1020">
        <v>195</v>
      </c>
      <c r="W68" s="1020"/>
      <c r="X68" s="1020"/>
      <c r="Y68" s="1020"/>
      <c r="Z68" s="1020"/>
      <c r="AA68" s="1020">
        <v>35</v>
      </c>
      <c r="AB68" s="1020"/>
      <c r="AC68" s="1020"/>
      <c r="AD68" s="1020"/>
      <c r="AE68" s="1020"/>
      <c r="AF68" s="1020">
        <v>35</v>
      </c>
      <c r="AG68" s="1020"/>
      <c r="AH68" s="1020"/>
      <c r="AI68" s="1020"/>
      <c r="AJ68" s="1020"/>
      <c r="AK68" s="1020" t="s">
        <v>499</v>
      </c>
      <c r="AL68" s="1020"/>
      <c r="AM68" s="1020"/>
      <c r="AN68" s="1020"/>
      <c r="AO68" s="1020"/>
      <c r="AP68" s="1020" t="s">
        <v>499</v>
      </c>
      <c r="AQ68" s="1020"/>
      <c r="AR68" s="1020"/>
      <c r="AS68" s="1020"/>
      <c r="AT68" s="1020"/>
      <c r="AU68" s="1020" t="s">
        <v>499</v>
      </c>
      <c r="AV68" s="1020"/>
      <c r="AW68" s="1020"/>
      <c r="AX68" s="1020"/>
      <c r="AY68" s="1020"/>
      <c r="AZ68" s="1018"/>
      <c r="BA68" s="1018"/>
      <c r="BB68" s="1018"/>
      <c r="BC68" s="1018"/>
      <c r="BD68" s="1019"/>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c r="A69" s="238">
        <v>2</v>
      </c>
      <c r="B69" s="1010" t="s">
        <v>541</v>
      </c>
      <c r="C69" s="1011"/>
      <c r="D69" s="1011"/>
      <c r="E69" s="1011"/>
      <c r="F69" s="1011"/>
      <c r="G69" s="1011"/>
      <c r="H69" s="1011"/>
      <c r="I69" s="1011"/>
      <c r="J69" s="1011"/>
      <c r="K69" s="1011"/>
      <c r="L69" s="1011"/>
      <c r="M69" s="1011"/>
      <c r="N69" s="1011"/>
      <c r="O69" s="1011"/>
      <c r="P69" s="1012"/>
      <c r="Q69" s="1013">
        <v>1359863</v>
      </c>
      <c r="R69" s="1007"/>
      <c r="S69" s="1007"/>
      <c r="T69" s="1007"/>
      <c r="U69" s="1007"/>
      <c r="V69" s="1007">
        <v>1332205</v>
      </c>
      <c r="W69" s="1007"/>
      <c r="X69" s="1007"/>
      <c r="Y69" s="1007"/>
      <c r="Z69" s="1007"/>
      <c r="AA69" s="1007">
        <v>27659</v>
      </c>
      <c r="AB69" s="1007"/>
      <c r="AC69" s="1007"/>
      <c r="AD69" s="1007"/>
      <c r="AE69" s="1007"/>
      <c r="AF69" s="1007">
        <v>27659</v>
      </c>
      <c r="AG69" s="1007"/>
      <c r="AH69" s="1007"/>
      <c r="AI69" s="1007"/>
      <c r="AJ69" s="1007"/>
      <c r="AK69" s="1007">
        <v>9500</v>
      </c>
      <c r="AL69" s="1007"/>
      <c r="AM69" s="1007"/>
      <c r="AN69" s="1007"/>
      <c r="AO69" s="1007"/>
      <c r="AP69" s="1007" t="s">
        <v>499</v>
      </c>
      <c r="AQ69" s="1007"/>
      <c r="AR69" s="1007"/>
      <c r="AS69" s="1007"/>
      <c r="AT69" s="1007"/>
      <c r="AU69" s="1007" t="s">
        <v>499</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c r="A70" s="238">
        <v>3</v>
      </c>
      <c r="B70" s="1010" t="s">
        <v>542</v>
      </c>
      <c r="C70" s="1011"/>
      <c r="D70" s="1011"/>
      <c r="E70" s="1011"/>
      <c r="F70" s="1011"/>
      <c r="G70" s="1011"/>
      <c r="H70" s="1011"/>
      <c r="I70" s="1011"/>
      <c r="J70" s="1011"/>
      <c r="K70" s="1011"/>
      <c r="L70" s="1011"/>
      <c r="M70" s="1011"/>
      <c r="N70" s="1011"/>
      <c r="O70" s="1011"/>
      <c r="P70" s="1012"/>
      <c r="Q70" s="1013">
        <v>38885</v>
      </c>
      <c r="R70" s="1007"/>
      <c r="S70" s="1007"/>
      <c r="T70" s="1007"/>
      <c r="U70" s="1007"/>
      <c r="V70" s="1007">
        <v>35641</v>
      </c>
      <c r="W70" s="1007"/>
      <c r="X70" s="1007"/>
      <c r="Y70" s="1007"/>
      <c r="Z70" s="1007"/>
      <c r="AA70" s="1007">
        <v>3244</v>
      </c>
      <c r="AB70" s="1007"/>
      <c r="AC70" s="1007"/>
      <c r="AD70" s="1007"/>
      <c r="AE70" s="1007"/>
      <c r="AF70" s="1007">
        <v>26209</v>
      </c>
      <c r="AG70" s="1007"/>
      <c r="AH70" s="1007"/>
      <c r="AI70" s="1007"/>
      <c r="AJ70" s="1007"/>
      <c r="AK70" s="1007" t="s">
        <v>499</v>
      </c>
      <c r="AL70" s="1007"/>
      <c r="AM70" s="1007"/>
      <c r="AN70" s="1007"/>
      <c r="AO70" s="1007"/>
      <c r="AP70" s="1007">
        <v>94795</v>
      </c>
      <c r="AQ70" s="1007"/>
      <c r="AR70" s="1007"/>
      <c r="AS70" s="1007"/>
      <c r="AT70" s="1007"/>
      <c r="AU70" s="1007" t="s">
        <v>499</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c r="A71" s="238">
        <v>4</v>
      </c>
      <c r="B71" s="1010" t="s">
        <v>545</v>
      </c>
      <c r="C71" s="1011"/>
      <c r="D71" s="1011"/>
      <c r="E71" s="1011"/>
      <c r="F71" s="1011"/>
      <c r="G71" s="1011"/>
      <c r="H71" s="1011"/>
      <c r="I71" s="1011"/>
      <c r="J71" s="1011"/>
      <c r="K71" s="1011"/>
      <c r="L71" s="1011"/>
      <c r="M71" s="1011"/>
      <c r="N71" s="1011"/>
      <c r="O71" s="1011"/>
      <c r="P71" s="1012"/>
      <c r="Q71" s="1013">
        <v>301</v>
      </c>
      <c r="R71" s="1007"/>
      <c r="S71" s="1007"/>
      <c r="T71" s="1007"/>
      <c r="U71" s="1007"/>
      <c r="V71" s="1007">
        <v>290</v>
      </c>
      <c r="W71" s="1007"/>
      <c r="X71" s="1007"/>
      <c r="Y71" s="1007"/>
      <c r="Z71" s="1007"/>
      <c r="AA71" s="1007">
        <v>10</v>
      </c>
      <c r="AB71" s="1007"/>
      <c r="AC71" s="1007"/>
      <c r="AD71" s="1007"/>
      <c r="AE71" s="1007"/>
      <c r="AF71" s="1007">
        <v>333</v>
      </c>
      <c r="AG71" s="1007"/>
      <c r="AH71" s="1007"/>
      <c r="AI71" s="1007"/>
      <c r="AJ71" s="1007"/>
      <c r="AK71" s="1007" t="s">
        <v>540</v>
      </c>
      <c r="AL71" s="1007"/>
      <c r="AM71" s="1007"/>
      <c r="AN71" s="1007"/>
      <c r="AO71" s="1007"/>
      <c r="AP71" s="1007">
        <v>407</v>
      </c>
      <c r="AQ71" s="1007"/>
      <c r="AR71" s="1007"/>
      <c r="AS71" s="1007"/>
      <c r="AT71" s="1007"/>
      <c r="AU71" s="1007" t="s">
        <v>499</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c r="A72" s="238">
        <v>5</v>
      </c>
      <c r="B72" s="1010" t="s">
        <v>543</v>
      </c>
      <c r="C72" s="1011"/>
      <c r="D72" s="1011"/>
      <c r="E72" s="1011"/>
      <c r="F72" s="1011"/>
      <c r="G72" s="1011"/>
      <c r="H72" s="1011"/>
      <c r="I72" s="1011"/>
      <c r="J72" s="1011"/>
      <c r="K72" s="1011"/>
      <c r="L72" s="1011"/>
      <c r="M72" s="1011"/>
      <c r="N72" s="1011"/>
      <c r="O72" s="1011"/>
      <c r="P72" s="1012"/>
      <c r="Q72" s="1013">
        <v>6635</v>
      </c>
      <c r="R72" s="1007"/>
      <c r="S72" s="1007"/>
      <c r="T72" s="1007"/>
      <c r="U72" s="1007"/>
      <c r="V72" s="1007">
        <v>5820</v>
      </c>
      <c r="W72" s="1007"/>
      <c r="X72" s="1007"/>
      <c r="Y72" s="1007"/>
      <c r="Z72" s="1007"/>
      <c r="AA72" s="1007">
        <v>815</v>
      </c>
      <c r="AB72" s="1007"/>
      <c r="AC72" s="1007"/>
      <c r="AD72" s="1007"/>
      <c r="AE72" s="1007"/>
      <c r="AF72" s="1007">
        <v>19303</v>
      </c>
      <c r="AG72" s="1007"/>
      <c r="AH72" s="1007"/>
      <c r="AI72" s="1007"/>
      <c r="AJ72" s="1007"/>
      <c r="AK72" s="1007" t="s">
        <v>499</v>
      </c>
      <c r="AL72" s="1007"/>
      <c r="AM72" s="1007"/>
      <c r="AN72" s="1007"/>
      <c r="AO72" s="1007"/>
      <c r="AP72" s="1007">
        <v>22689</v>
      </c>
      <c r="AQ72" s="1007"/>
      <c r="AR72" s="1007"/>
      <c r="AS72" s="1007"/>
      <c r="AT72" s="1007"/>
      <c r="AU72" s="1007" t="s">
        <v>499</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c r="A88" s="240" t="s">
        <v>376</v>
      </c>
      <c r="B88" s="973" t="s">
        <v>398</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73539</v>
      </c>
      <c r="AG88" s="995"/>
      <c r="AH88" s="995"/>
      <c r="AI88" s="995"/>
      <c r="AJ88" s="995"/>
      <c r="AK88" s="999"/>
      <c r="AL88" s="999"/>
      <c r="AM88" s="999"/>
      <c r="AN88" s="999"/>
      <c r="AO88" s="999"/>
      <c r="AP88" s="995">
        <v>117891</v>
      </c>
      <c r="AQ88" s="995"/>
      <c r="AR88" s="995"/>
      <c r="AS88" s="995"/>
      <c r="AT88" s="995"/>
      <c r="AU88" s="995"/>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399</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400</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401</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402</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403</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78" t="s">
        <v>404</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405</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c r="A109" s="931" t="s">
        <v>406</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407</v>
      </c>
      <c r="AB109" s="932"/>
      <c r="AC109" s="932"/>
      <c r="AD109" s="932"/>
      <c r="AE109" s="933"/>
      <c r="AF109" s="934" t="s">
        <v>408</v>
      </c>
      <c r="AG109" s="932"/>
      <c r="AH109" s="932"/>
      <c r="AI109" s="932"/>
      <c r="AJ109" s="933"/>
      <c r="AK109" s="934" t="s">
        <v>294</v>
      </c>
      <c r="AL109" s="932"/>
      <c r="AM109" s="932"/>
      <c r="AN109" s="932"/>
      <c r="AO109" s="933"/>
      <c r="AP109" s="934" t="s">
        <v>409</v>
      </c>
      <c r="AQ109" s="932"/>
      <c r="AR109" s="932"/>
      <c r="AS109" s="932"/>
      <c r="AT109" s="965"/>
      <c r="AU109" s="931" t="s">
        <v>406</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407</v>
      </c>
      <c r="BR109" s="932"/>
      <c r="BS109" s="932"/>
      <c r="BT109" s="932"/>
      <c r="BU109" s="933"/>
      <c r="BV109" s="934" t="s">
        <v>408</v>
      </c>
      <c r="BW109" s="932"/>
      <c r="BX109" s="932"/>
      <c r="BY109" s="932"/>
      <c r="BZ109" s="933"/>
      <c r="CA109" s="934" t="s">
        <v>294</v>
      </c>
      <c r="CB109" s="932"/>
      <c r="CC109" s="932"/>
      <c r="CD109" s="932"/>
      <c r="CE109" s="933"/>
      <c r="CF109" s="972" t="s">
        <v>409</v>
      </c>
      <c r="CG109" s="972"/>
      <c r="CH109" s="972"/>
      <c r="CI109" s="972"/>
      <c r="CJ109" s="972"/>
      <c r="CK109" s="934" t="s">
        <v>410</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407</v>
      </c>
      <c r="DH109" s="932"/>
      <c r="DI109" s="932"/>
      <c r="DJ109" s="932"/>
      <c r="DK109" s="933"/>
      <c r="DL109" s="934" t="s">
        <v>408</v>
      </c>
      <c r="DM109" s="932"/>
      <c r="DN109" s="932"/>
      <c r="DO109" s="932"/>
      <c r="DP109" s="933"/>
      <c r="DQ109" s="934" t="s">
        <v>294</v>
      </c>
      <c r="DR109" s="932"/>
      <c r="DS109" s="932"/>
      <c r="DT109" s="932"/>
      <c r="DU109" s="933"/>
      <c r="DV109" s="934" t="s">
        <v>409</v>
      </c>
      <c r="DW109" s="932"/>
      <c r="DX109" s="932"/>
      <c r="DY109" s="932"/>
      <c r="DZ109" s="965"/>
    </row>
    <row r="110" spans="1:131" s="230" customFormat="1" ht="26.25" customHeight="1">
      <c r="A110" s="843" t="s">
        <v>411</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758534</v>
      </c>
      <c r="AB110" s="925"/>
      <c r="AC110" s="925"/>
      <c r="AD110" s="925"/>
      <c r="AE110" s="926"/>
      <c r="AF110" s="927">
        <v>747770</v>
      </c>
      <c r="AG110" s="925"/>
      <c r="AH110" s="925"/>
      <c r="AI110" s="925"/>
      <c r="AJ110" s="926"/>
      <c r="AK110" s="927">
        <v>769316</v>
      </c>
      <c r="AL110" s="925"/>
      <c r="AM110" s="925"/>
      <c r="AN110" s="925"/>
      <c r="AO110" s="926"/>
      <c r="AP110" s="928">
        <v>19.399999999999999</v>
      </c>
      <c r="AQ110" s="929"/>
      <c r="AR110" s="929"/>
      <c r="AS110" s="929"/>
      <c r="AT110" s="930"/>
      <c r="AU110" s="966" t="s">
        <v>69</v>
      </c>
      <c r="AV110" s="967"/>
      <c r="AW110" s="967"/>
      <c r="AX110" s="967"/>
      <c r="AY110" s="967"/>
      <c r="AZ110" s="896" t="s">
        <v>412</v>
      </c>
      <c r="BA110" s="844"/>
      <c r="BB110" s="844"/>
      <c r="BC110" s="844"/>
      <c r="BD110" s="844"/>
      <c r="BE110" s="844"/>
      <c r="BF110" s="844"/>
      <c r="BG110" s="844"/>
      <c r="BH110" s="844"/>
      <c r="BI110" s="844"/>
      <c r="BJ110" s="844"/>
      <c r="BK110" s="844"/>
      <c r="BL110" s="844"/>
      <c r="BM110" s="844"/>
      <c r="BN110" s="844"/>
      <c r="BO110" s="844"/>
      <c r="BP110" s="845"/>
      <c r="BQ110" s="897">
        <v>7461798</v>
      </c>
      <c r="BR110" s="878"/>
      <c r="BS110" s="878"/>
      <c r="BT110" s="878"/>
      <c r="BU110" s="878"/>
      <c r="BV110" s="878">
        <v>7221448</v>
      </c>
      <c r="BW110" s="878"/>
      <c r="BX110" s="878"/>
      <c r="BY110" s="878"/>
      <c r="BZ110" s="878"/>
      <c r="CA110" s="878">
        <v>7297970</v>
      </c>
      <c r="CB110" s="878"/>
      <c r="CC110" s="878"/>
      <c r="CD110" s="878"/>
      <c r="CE110" s="878"/>
      <c r="CF110" s="902">
        <v>183.7</v>
      </c>
      <c r="CG110" s="903"/>
      <c r="CH110" s="903"/>
      <c r="CI110" s="903"/>
      <c r="CJ110" s="903"/>
      <c r="CK110" s="962" t="s">
        <v>413</v>
      </c>
      <c r="CL110" s="855"/>
      <c r="CM110" s="896" t="s">
        <v>414</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c r="A111" s="810" t="s">
        <v>415</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416</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417</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c r="A112" s="948" t="s">
        <v>418</v>
      </c>
      <c r="B112" s="949"/>
      <c r="C112" s="788" t="s">
        <v>419</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420</v>
      </c>
      <c r="BA112" s="788"/>
      <c r="BB112" s="788"/>
      <c r="BC112" s="788"/>
      <c r="BD112" s="788"/>
      <c r="BE112" s="788"/>
      <c r="BF112" s="788"/>
      <c r="BG112" s="788"/>
      <c r="BH112" s="788"/>
      <c r="BI112" s="788"/>
      <c r="BJ112" s="788"/>
      <c r="BK112" s="788"/>
      <c r="BL112" s="788"/>
      <c r="BM112" s="788"/>
      <c r="BN112" s="788"/>
      <c r="BO112" s="788"/>
      <c r="BP112" s="789"/>
      <c r="BQ112" s="852">
        <v>3100668</v>
      </c>
      <c r="BR112" s="853"/>
      <c r="BS112" s="853"/>
      <c r="BT112" s="853"/>
      <c r="BU112" s="853"/>
      <c r="BV112" s="853">
        <v>2441124</v>
      </c>
      <c r="BW112" s="853"/>
      <c r="BX112" s="853"/>
      <c r="BY112" s="853"/>
      <c r="BZ112" s="853"/>
      <c r="CA112" s="853">
        <v>1985535</v>
      </c>
      <c r="CB112" s="853"/>
      <c r="CC112" s="853"/>
      <c r="CD112" s="853"/>
      <c r="CE112" s="853"/>
      <c r="CF112" s="911">
        <v>50</v>
      </c>
      <c r="CG112" s="912"/>
      <c r="CH112" s="912"/>
      <c r="CI112" s="912"/>
      <c r="CJ112" s="912"/>
      <c r="CK112" s="963"/>
      <c r="CL112" s="857"/>
      <c r="CM112" s="851" t="s">
        <v>421</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c r="A113" s="950"/>
      <c r="B113" s="951"/>
      <c r="C113" s="788" t="s">
        <v>422</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271244</v>
      </c>
      <c r="AB113" s="955"/>
      <c r="AC113" s="955"/>
      <c r="AD113" s="955"/>
      <c r="AE113" s="956"/>
      <c r="AF113" s="957">
        <v>242388</v>
      </c>
      <c r="AG113" s="955"/>
      <c r="AH113" s="955"/>
      <c r="AI113" s="955"/>
      <c r="AJ113" s="956"/>
      <c r="AK113" s="957">
        <v>242821</v>
      </c>
      <c r="AL113" s="955"/>
      <c r="AM113" s="955"/>
      <c r="AN113" s="955"/>
      <c r="AO113" s="956"/>
      <c r="AP113" s="958">
        <v>6.1</v>
      </c>
      <c r="AQ113" s="959"/>
      <c r="AR113" s="959"/>
      <c r="AS113" s="959"/>
      <c r="AT113" s="960"/>
      <c r="AU113" s="968"/>
      <c r="AV113" s="969"/>
      <c r="AW113" s="969"/>
      <c r="AX113" s="969"/>
      <c r="AY113" s="969"/>
      <c r="AZ113" s="851" t="s">
        <v>423</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424</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c r="A114" s="950"/>
      <c r="B114" s="951"/>
      <c r="C114" s="788" t="s">
        <v>425</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426</v>
      </c>
      <c r="BA114" s="788"/>
      <c r="BB114" s="788"/>
      <c r="BC114" s="788"/>
      <c r="BD114" s="788"/>
      <c r="BE114" s="788"/>
      <c r="BF114" s="788"/>
      <c r="BG114" s="788"/>
      <c r="BH114" s="788"/>
      <c r="BI114" s="788"/>
      <c r="BJ114" s="788"/>
      <c r="BK114" s="788"/>
      <c r="BL114" s="788"/>
      <c r="BM114" s="788"/>
      <c r="BN114" s="788"/>
      <c r="BO114" s="788"/>
      <c r="BP114" s="789"/>
      <c r="BQ114" s="852">
        <v>931105</v>
      </c>
      <c r="BR114" s="853"/>
      <c r="BS114" s="853"/>
      <c r="BT114" s="853"/>
      <c r="BU114" s="853"/>
      <c r="BV114" s="853">
        <v>976674</v>
      </c>
      <c r="BW114" s="853"/>
      <c r="BX114" s="853"/>
      <c r="BY114" s="853"/>
      <c r="BZ114" s="853"/>
      <c r="CA114" s="853">
        <v>1028267</v>
      </c>
      <c r="CB114" s="853"/>
      <c r="CC114" s="853"/>
      <c r="CD114" s="853"/>
      <c r="CE114" s="853"/>
      <c r="CF114" s="911">
        <v>25.9</v>
      </c>
      <c r="CG114" s="912"/>
      <c r="CH114" s="912"/>
      <c r="CI114" s="912"/>
      <c r="CJ114" s="912"/>
      <c r="CK114" s="963"/>
      <c r="CL114" s="857"/>
      <c r="CM114" s="851" t="s">
        <v>427</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c r="A115" s="950"/>
      <c r="B115" s="951"/>
      <c r="C115" s="788" t="s">
        <v>428</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429</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430</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c r="A116" s="952"/>
      <c r="B116" s="953"/>
      <c r="C116" s="875" t="s">
        <v>431</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432</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433</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434</v>
      </c>
      <c r="Z117" s="933"/>
      <c r="AA117" s="938">
        <v>1029778</v>
      </c>
      <c r="AB117" s="939"/>
      <c r="AC117" s="939"/>
      <c r="AD117" s="939"/>
      <c r="AE117" s="940"/>
      <c r="AF117" s="941">
        <v>990158</v>
      </c>
      <c r="AG117" s="939"/>
      <c r="AH117" s="939"/>
      <c r="AI117" s="939"/>
      <c r="AJ117" s="940"/>
      <c r="AK117" s="941">
        <v>1012137</v>
      </c>
      <c r="AL117" s="939"/>
      <c r="AM117" s="939"/>
      <c r="AN117" s="939"/>
      <c r="AO117" s="940"/>
      <c r="AP117" s="942"/>
      <c r="AQ117" s="943"/>
      <c r="AR117" s="943"/>
      <c r="AS117" s="943"/>
      <c r="AT117" s="944"/>
      <c r="AU117" s="968"/>
      <c r="AV117" s="969"/>
      <c r="AW117" s="969"/>
      <c r="AX117" s="969"/>
      <c r="AY117" s="969"/>
      <c r="AZ117" s="899" t="s">
        <v>435</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436</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c r="A118" s="931" t="s">
        <v>410</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407</v>
      </c>
      <c r="AB118" s="932"/>
      <c r="AC118" s="932"/>
      <c r="AD118" s="932"/>
      <c r="AE118" s="933"/>
      <c r="AF118" s="934" t="s">
        <v>408</v>
      </c>
      <c r="AG118" s="932"/>
      <c r="AH118" s="932"/>
      <c r="AI118" s="932"/>
      <c r="AJ118" s="933"/>
      <c r="AK118" s="934" t="s">
        <v>294</v>
      </c>
      <c r="AL118" s="932"/>
      <c r="AM118" s="932"/>
      <c r="AN118" s="932"/>
      <c r="AO118" s="933"/>
      <c r="AP118" s="935" t="s">
        <v>409</v>
      </c>
      <c r="AQ118" s="936"/>
      <c r="AR118" s="936"/>
      <c r="AS118" s="936"/>
      <c r="AT118" s="937"/>
      <c r="AU118" s="968"/>
      <c r="AV118" s="969"/>
      <c r="AW118" s="969"/>
      <c r="AX118" s="969"/>
      <c r="AY118" s="969"/>
      <c r="AZ118" s="874" t="s">
        <v>437</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438</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c r="A119" s="854" t="s">
        <v>413</v>
      </c>
      <c r="B119" s="855"/>
      <c r="C119" s="896" t="s">
        <v>414</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439</v>
      </c>
      <c r="BP119" s="914"/>
      <c r="BQ119" s="915">
        <v>11493571</v>
      </c>
      <c r="BR119" s="881"/>
      <c r="BS119" s="881"/>
      <c r="BT119" s="881"/>
      <c r="BU119" s="881"/>
      <c r="BV119" s="881">
        <v>10639246</v>
      </c>
      <c r="BW119" s="881"/>
      <c r="BX119" s="881"/>
      <c r="BY119" s="881"/>
      <c r="BZ119" s="881"/>
      <c r="CA119" s="881">
        <v>10311772</v>
      </c>
      <c r="CB119" s="881"/>
      <c r="CC119" s="881"/>
      <c r="CD119" s="881"/>
      <c r="CE119" s="881"/>
      <c r="CF119" s="784"/>
      <c r="CG119" s="785"/>
      <c r="CH119" s="785"/>
      <c r="CI119" s="785"/>
      <c r="CJ119" s="870"/>
      <c r="CK119" s="964"/>
      <c r="CL119" s="859"/>
      <c r="CM119" s="874" t="s">
        <v>440</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c r="A120" s="856"/>
      <c r="B120" s="857"/>
      <c r="C120" s="851" t="s">
        <v>417</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441</v>
      </c>
      <c r="AV120" s="917"/>
      <c r="AW120" s="917"/>
      <c r="AX120" s="917"/>
      <c r="AY120" s="918"/>
      <c r="AZ120" s="896" t="s">
        <v>442</v>
      </c>
      <c r="BA120" s="844"/>
      <c r="BB120" s="844"/>
      <c r="BC120" s="844"/>
      <c r="BD120" s="844"/>
      <c r="BE120" s="844"/>
      <c r="BF120" s="844"/>
      <c r="BG120" s="844"/>
      <c r="BH120" s="844"/>
      <c r="BI120" s="844"/>
      <c r="BJ120" s="844"/>
      <c r="BK120" s="844"/>
      <c r="BL120" s="844"/>
      <c r="BM120" s="844"/>
      <c r="BN120" s="844"/>
      <c r="BO120" s="844"/>
      <c r="BP120" s="845"/>
      <c r="BQ120" s="897">
        <v>1265327</v>
      </c>
      <c r="BR120" s="878"/>
      <c r="BS120" s="878"/>
      <c r="BT120" s="878"/>
      <c r="BU120" s="878"/>
      <c r="BV120" s="878">
        <v>1824441</v>
      </c>
      <c r="BW120" s="878"/>
      <c r="BX120" s="878"/>
      <c r="BY120" s="878"/>
      <c r="BZ120" s="878"/>
      <c r="CA120" s="878">
        <v>2192839</v>
      </c>
      <c r="CB120" s="878"/>
      <c r="CC120" s="878"/>
      <c r="CD120" s="878"/>
      <c r="CE120" s="878"/>
      <c r="CF120" s="902">
        <v>55.2</v>
      </c>
      <c r="CG120" s="903"/>
      <c r="CH120" s="903"/>
      <c r="CI120" s="903"/>
      <c r="CJ120" s="903"/>
      <c r="CK120" s="904" t="s">
        <v>443</v>
      </c>
      <c r="CL120" s="888"/>
      <c r="CM120" s="888"/>
      <c r="CN120" s="888"/>
      <c r="CO120" s="889"/>
      <c r="CP120" s="908" t="s">
        <v>391</v>
      </c>
      <c r="CQ120" s="909"/>
      <c r="CR120" s="909"/>
      <c r="CS120" s="909"/>
      <c r="CT120" s="909"/>
      <c r="CU120" s="909"/>
      <c r="CV120" s="909"/>
      <c r="CW120" s="909"/>
      <c r="CX120" s="909"/>
      <c r="CY120" s="909"/>
      <c r="CZ120" s="909"/>
      <c r="DA120" s="909"/>
      <c r="DB120" s="909"/>
      <c r="DC120" s="909"/>
      <c r="DD120" s="909"/>
      <c r="DE120" s="909"/>
      <c r="DF120" s="910"/>
      <c r="DG120" s="897">
        <v>3100668</v>
      </c>
      <c r="DH120" s="878"/>
      <c r="DI120" s="878"/>
      <c r="DJ120" s="878"/>
      <c r="DK120" s="878"/>
      <c r="DL120" s="878">
        <v>2441124</v>
      </c>
      <c r="DM120" s="878"/>
      <c r="DN120" s="878"/>
      <c r="DO120" s="878"/>
      <c r="DP120" s="878"/>
      <c r="DQ120" s="878">
        <v>1985535</v>
      </c>
      <c r="DR120" s="878"/>
      <c r="DS120" s="878"/>
      <c r="DT120" s="878"/>
      <c r="DU120" s="878"/>
      <c r="DV120" s="879">
        <v>50</v>
      </c>
      <c r="DW120" s="879"/>
      <c r="DX120" s="879"/>
      <c r="DY120" s="879"/>
      <c r="DZ120" s="880"/>
    </row>
    <row r="121" spans="1:130" s="230" customFormat="1" ht="26.25" customHeight="1">
      <c r="A121" s="856"/>
      <c r="B121" s="857"/>
      <c r="C121" s="899" t="s">
        <v>444</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445</v>
      </c>
      <c r="BA121" s="788"/>
      <c r="BB121" s="788"/>
      <c r="BC121" s="788"/>
      <c r="BD121" s="788"/>
      <c r="BE121" s="788"/>
      <c r="BF121" s="788"/>
      <c r="BG121" s="788"/>
      <c r="BH121" s="788"/>
      <c r="BI121" s="788"/>
      <c r="BJ121" s="788"/>
      <c r="BK121" s="788"/>
      <c r="BL121" s="788"/>
      <c r="BM121" s="788"/>
      <c r="BN121" s="788"/>
      <c r="BO121" s="788"/>
      <c r="BP121" s="789"/>
      <c r="BQ121" s="852">
        <v>1373819</v>
      </c>
      <c r="BR121" s="853"/>
      <c r="BS121" s="853"/>
      <c r="BT121" s="853"/>
      <c r="BU121" s="853"/>
      <c r="BV121" s="853">
        <v>1054649</v>
      </c>
      <c r="BW121" s="853"/>
      <c r="BX121" s="853"/>
      <c r="BY121" s="853"/>
      <c r="BZ121" s="853"/>
      <c r="CA121" s="853">
        <v>820026</v>
      </c>
      <c r="CB121" s="853"/>
      <c r="CC121" s="853"/>
      <c r="CD121" s="853"/>
      <c r="CE121" s="853"/>
      <c r="CF121" s="911">
        <v>20.6</v>
      </c>
      <c r="CG121" s="912"/>
      <c r="CH121" s="912"/>
      <c r="CI121" s="912"/>
      <c r="CJ121" s="912"/>
      <c r="CK121" s="905"/>
      <c r="CL121" s="891"/>
      <c r="CM121" s="891"/>
      <c r="CN121" s="891"/>
      <c r="CO121" s="892"/>
      <c r="CP121" s="871" t="s">
        <v>389</v>
      </c>
      <c r="CQ121" s="872"/>
      <c r="CR121" s="872"/>
      <c r="CS121" s="872"/>
      <c r="CT121" s="872"/>
      <c r="CU121" s="872"/>
      <c r="CV121" s="872"/>
      <c r="CW121" s="872"/>
      <c r="CX121" s="872"/>
      <c r="CY121" s="872"/>
      <c r="CZ121" s="872"/>
      <c r="DA121" s="872"/>
      <c r="DB121" s="872"/>
      <c r="DC121" s="872"/>
      <c r="DD121" s="872"/>
      <c r="DE121" s="872"/>
      <c r="DF121" s="873"/>
      <c r="DG121" s="852" t="s">
        <v>122</v>
      </c>
      <c r="DH121" s="853"/>
      <c r="DI121" s="853"/>
      <c r="DJ121" s="853"/>
      <c r="DK121" s="853"/>
      <c r="DL121" s="853" t="s">
        <v>122</v>
      </c>
      <c r="DM121" s="853"/>
      <c r="DN121" s="853"/>
      <c r="DO121" s="853"/>
      <c r="DP121" s="853"/>
      <c r="DQ121" s="853" t="s">
        <v>122</v>
      </c>
      <c r="DR121" s="853"/>
      <c r="DS121" s="853"/>
      <c r="DT121" s="853"/>
      <c r="DU121" s="853"/>
      <c r="DV121" s="830" t="s">
        <v>122</v>
      </c>
      <c r="DW121" s="830"/>
      <c r="DX121" s="830"/>
      <c r="DY121" s="830"/>
      <c r="DZ121" s="831"/>
    </row>
    <row r="122" spans="1:130" s="230" customFormat="1" ht="26.25" customHeight="1">
      <c r="A122" s="856"/>
      <c r="B122" s="857"/>
      <c r="C122" s="851" t="s">
        <v>427</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446</v>
      </c>
      <c r="BA122" s="875"/>
      <c r="BB122" s="875"/>
      <c r="BC122" s="875"/>
      <c r="BD122" s="875"/>
      <c r="BE122" s="875"/>
      <c r="BF122" s="875"/>
      <c r="BG122" s="875"/>
      <c r="BH122" s="875"/>
      <c r="BI122" s="875"/>
      <c r="BJ122" s="875"/>
      <c r="BK122" s="875"/>
      <c r="BL122" s="875"/>
      <c r="BM122" s="875"/>
      <c r="BN122" s="875"/>
      <c r="BO122" s="875"/>
      <c r="BP122" s="876"/>
      <c r="BQ122" s="915">
        <v>7188205</v>
      </c>
      <c r="BR122" s="881"/>
      <c r="BS122" s="881"/>
      <c r="BT122" s="881"/>
      <c r="BU122" s="881"/>
      <c r="BV122" s="881">
        <v>6942947</v>
      </c>
      <c r="BW122" s="881"/>
      <c r="BX122" s="881"/>
      <c r="BY122" s="881"/>
      <c r="BZ122" s="881"/>
      <c r="CA122" s="881">
        <v>6580483</v>
      </c>
      <c r="CB122" s="881"/>
      <c r="CC122" s="881"/>
      <c r="CD122" s="881"/>
      <c r="CE122" s="881"/>
      <c r="CF122" s="882">
        <v>165.6</v>
      </c>
      <c r="CG122" s="883"/>
      <c r="CH122" s="883"/>
      <c r="CI122" s="883"/>
      <c r="CJ122" s="883"/>
      <c r="CK122" s="905"/>
      <c r="CL122" s="891"/>
      <c r="CM122" s="891"/>
      <c r="CN122" s="891"/>
      <c r="CO122" s="892"/>
      <c r="CP122" s="871" t="s">
        <v>390</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c r="A123" s="856"/>
      <c r="B123" s="857"/>
      <c r="C123" s="851" t="s">
        <v>433</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447</v>
      </c>
      <c r="BP123" s="914"/>
      <c r="BQ123" s="868">
        <v>9827351</v>
      </c>
      <c r="BR123" s="869"/>
      <c r="BS123" s="869"/>
      <c r="BT123" s="869"/>
      <c r="BU123" s="869"/>
      <c r="BV123" s="869">
        <v>9822037</v>
      </c>
      <c r="BW123" s="869"/>
      <c r="BX123" s="869"/>
      <c r="BY123" s="869"/>
      <c r="BZ123" s="869"/>
      <c r="CA123" s="869">
        <v>9593348</v>
      </c>
      <c r="CB123" s="869"/>
      <c r="CC123" s="869"/>
      <c r="CD123" s="869"/>
      <c r="CE123" s="869"/>
      <c r="CF123" s="784"/>
      <c r="CG123" s="785"/>
      <c r="CH123" s="785"/>
      <c r="CI123" s="785"/>
      <c r="CJ123" s="870"/>
      <c r="CK123" s="905"/>
      <c r="CL123" s="891"/>
      <c r="CM123" s="891"/>
      <c r="CN123" s="891"/>
      <c r="CO123" s="892"/>
      <c r="CP123" s="871" t="s">
        <v>388</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c r="A124" s="856"/>
      <c r="B124" s="857"/>
      <c r="C124" s="851" t="s">
        <v>436</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448</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42.7</v>
      </c>
      <c r="BR124" s="867"/>
      <c r="BS124" s="867"/>
      <c r="BT124" s="867"/>
      <c r="BU124" s="867"/>
      <c r="BV124" s="867">
        <v>21.1</v>
      </c>
      <c r="BW124" s="867"/>
      <c r="BX124" s="867"/>
      <c r="BY124" s="867"/>
      <c r="BZ124" s="867"/>
      <c r="CA124" s="867">
        <v>18</v>
      </c>
      <c r="CB124" s="867"/>
      <c r="CC124" s="867"/>
      <c r="CD124" s="867"/>
      <c r="CE124" s="867"/>
      <c r="CF124" s="762"/>
      <c r="CG124" s="763"/>
      <c r="CH124" s="763"/>
      <c r="CI124" s="763"/>
      <c r="CJ124" s="898"/>
      <c r="CK124" s="906"/>
      <c r="CL124" s="906"/>
      <c r="CM124" s="906"/>
      <c r="CN124" s="906"/>
      <c r="CO124" s="907"/>
      <c r="CP124" s="871" t="s">
        <v>449</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c r="A125" s="856"/>
      <c r="B125" s="857"/>
      <c r="C125" s="851" t="s">
        <v>438</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450</v>
      </c>
      <c r="CL125" s="888"/>
      <c r="CM125" s="888"/>
      <c r="CN125" s="888"/>
      <c r="CO125" s="889"/>
      <c r="CP125" s="896" t="s">
        <v>451</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c r="A126" s="856"/>
      <c r="B126" s="857"/>
      <c r="C126" s="851" t="s">
        <v>440</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452</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c r="A127" s="858"/>
      <c r="B127" s="859"/>
      <c r="C127" s="874" t="s">
        <v>453</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454</v>
      </c>
      <c r="AY127" s="848"/>
      <c r="AZ127" s="848"/>
      <c r="BA127" s="848"/>
      <c r="BB127" s="848"/>
      <c r="BC127" s="848"/>
      <c r="BD127" s="848"/>
      <c r="BE127" s="849"/>
      <c r="BF127" s="847" t="s">
        <v>455</v>
      </c>
      <c r="BG127" s="848"/>
      <c r="BH127" s="848"/>
      <c r="BI127" s="848"/>
      <c r="BJ127" s="848"/>
      <c r="BK127" s="848"/>
      <c r="BL127" s="849"/>
      <c r="BM127" s="847" t="s">
        <v>456</v>
      </c>
      <c r="BN127" s="848"/>
      <c r="BO127" s="848"/>
      <c r="BP127" s="848"/>
      <c r="BQ127" s="848"/>
      <c r="BR127" s="848"/>
      <c r="BS127" s="849"/>
      <c r="BT127" s="847" t="s">
        <v>457</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458</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c r="A128" s="832" t="s">
        <v>459</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460</v>
      </c>
      <c r="X128" s="834"/>
      <c r="Y128" s="834"/>
      <c r="Z128" s="835"/>
      <c r="AA128" s="836">
        <v>142889</v>
      </c>
      <c r="AB128" s="837"/>
      <c r="AC128" s="837"/>
      <c r="AD128" s="837"/>
      <c r="AE128" s="838"/>
      <c r="AF128" s="839">
        <v>130967</v>
      </c>
      <c r="AG128" s="837"/>
      <c r="AH128" s="837"/>
      <c r="AI128" s="837"/>
      <c r="AJ128" s="838"/>
      <c r="AK128" s="839">
        <v>127204</v>
      </c>
      <c r="AL128" s="837"/>
      <c r="AM128" s="837"/>
      <c r="AN128" s="837"/>
      <c r="AO128" s="838"/>
      <c r="AP128" s="840"/>
      <c r="AQ128" s="841"/>
      <c r="AR128" s="841"/>
      <c r="AS128" s="841"/>
      <c r="AT128" s="842"/>
      <c r="AU128" s="232"/>
      <c r="AV128" s="232"/>
      <c r="AW128" s="232"/>
      <c r="AX128" s="843" t="s">
        <v>461</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462</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463</v>
      </c>
      <c r="X129" s="813"/>
      <c r="Y129" s="813"/>
      <c r="Z129" s="814"/>
      <c r="AA129" s="815">
        <v>4543273</v>
      </c>
      <c r="AB129" s="816"/>
      <c r="AC129" s="816"/>
      <c r="AD129" s="816"/>
      <c r="AE129" s="817"/>
      <c r="AF129" s="818">
        <v>4524296</v>
      </c>
      <c r="AG129" s="816"/>
      <c r="AH129" s="816"/>
      <c r="AI129" s="816"/>
      <c r="AJ129" s="817"/>
      <c r="AK129" s="818">
        <v>4629800</v>
      </c>
      <c r="AL129" s="816"/>
      <c r="AM129" s="816"/>
      <c r="AN129" s="816"/>
      <c r="AO129" s="817"/>
      <c r="AP129" s="819"/>
      <c r="AQ129" s="820"/>
      <c r="AR129" s="820"/>
      <c r="AS129" s="820"/>
      <c r="AT129" s="821"/>
      <c r="AU129" s="233"/>
      <c r="AV129" s="233"/>
      <c r="AW129" s="233"/>
      <c r="AX129" s="787" t="s">
        <v>464</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810" t="s">
        <v>465</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466</v>
      </c>
      <c r="X130" s="813"/>
      <c r="Y130" s="813"/>
      <c r="Z130" s="814"/>
      <c r="AA130" s="815">
        <v>641964</v>
      </c>
      <c r="AB130" s="816"/>
      <c r="AC130" s="816"/>
      <c r="AD130" s="816"/>
      <c r="AE130" s="817"/>
      <c r="AF130" s="818">
        <v>663149</v>
      </c>
      <c r="AG130" s="816"/>
      <c r="AH130" s="816"/>
      <c r="AI130" s="816"/>
      <c r="AJ130" s="817"/>
      <c r="AK130" s="818">
        <v>656871</v>
      </c>
      <c r="AL130" s="816"/>
      <c r="AM130" s="816"/>
      <c r="AN130" s="816"/>
      <c r="AO130" s="817"/>
      <c r="AP130" s="819"/>
      <c r="AQ130" s="820"/>
      <c r="AR130" s="820"/>
      <c r="AS130" s="820"/>
      <c r="AT130" s="821"/>
      <c r="AU130" s="233"/>
      <c r="AV130" s="233"/>
      <c r="AW130" s="233"/>
      <c r="AX130" s="787" t="s">
        <v>467</v>
      </c>
      <c r="AY130" s="788"/>
      <c r="AZ130" s="788"/>
      <c r="BA130" s="788"/>
      <c r="BB130" s="788"/>
      <c r="BC130" s="788"/>
      <c r="BD130" s="788"/>
      <c r="BE130" s="789"/>
      <c r="BF130" s="790">
        <v>5.6</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468</v>
      </c>
      <c r="X131" s="797"/>
      <c r="Y131" s="797"/>
      <c r="Z131" s="798"/>
      <c r="AA131" s="799">
        <v>3901309</v>
      </c>
      <c r="AB131" s="800"/>
      <c r="AC131" s="800"/>
      <c r="AD131" s="800"/>
      <c r="AE131" s="801"/>
      <c r="AF131" s="802">
        <v>3861147</v>
      </c>
      <c r="AG131" s="800"/>
      <c r="AH131" s="800"/>
      <c r="AI131" s="800"/>
      <c r="AJ131" s="801"/>
      <c r="AK131" s="802">
        <v>3972929</v>
      </c>
      <c r="AL131" s="800"/>
      <c r="AM131" s="800"/>
      <c r="AN131" s="800"/>
      <c r="AO131" s="801"/>
      <c r="AP131" s="803"/>
      <c r="AQ131" s="804"/>
      <c r="AR131" s="804"/>
      <c r="AS131" s="804"/>
      <c r="AT131" s="805"/>
      <c r="AU131" s="233"/>
      <c r="AV131" s="233"/>
      <c r="AW131" s="233"/>
      <c r="AX131" s="765" t="s">
        <v>469</v>
      </c>
      <c r="AY131" s="766"/>
      <c r="AZ131" s="766"/>
      <c r="BA131" s="766"/>
      <c r="BB131" s="766"/>
      <c r="BC131" s="766"/>
      <c r="BD131" s="766"/>
      <c r="BE131" s="767"/>
      <c r="BF131" s="768">
        <v>18</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774" t="s">
        <v>470</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471</v>
      </c>
      <c r="W132" s="778"/>
      <c r="X132" s="778"/>
      <c r="Y132" s="778"/>
      <c r="Z132" s="779"/>
      <c r="AA132" s="780">
        <v>6.2780210439999999</v>
      </c>
      <c r="AB132" s="781"/>
      <c r="AC132" s="781"/>
      <c r="AD132" s="781"/>
      <c r="AE132" s="782"/>
      <c r="AF132" s="783">
        <v>5.077299569</v>
      </c>
      <c r="AG132" s="781"/>
      <c r="AH132" s="781"/>
      <c r="AI132" s="781"/>
      <c r="AJ132" s="782"/>
      <c r="AK132" s="783">
        <v>5.7403995889999999</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472</v>
      </c>
      <c r="W133" s="757"/>
      <c r="X133" s="757"/>
      <c r="Y133" s="757"/>
      <c r="Z133" s="758"/>
      <c r="AA133" s="759">
        <v>7</v>
      </c>
      <c r="AB133" s="760"/>
      <c r="AC133" s="760"/>
      <c r="AD133" s="760"/>
      <c r="AE133" s="761"/>
      <c r="AF133" s="759">
        <v>6.1</v>
      </c>
      <c r="AG133" s="760"/>
      <c r="AH133" s="760"/>
      <c r="AI133" s="760"/>
      <c r="AJ133" s="761"/>
      <c r="AK133" s="759">
        <v>5.6</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hbcR+GkBk83axkcwSt92zsx3Vo2Fv81vD6tsuuwLRORkgOh3q5fXI6ncZN8pnZYAaSc0za+fg3D9UbL1HBy/zg==" saltValue="yX+c6LuKHJUTm36oImG8sg==" spinCount="100000" sheet="1" objects="1" scenarios="1" formatRows="0"/>
  <mergeCells count="2035">
    <mergeCell ref="B72:P72"/>
    <mergeCell ref="Q72:U72"/>
    <mergeCell ref="V72:Z72"/>
    <mergeCell ref="AA72:AE72"/>
    <mergeCell ref="AF72:AJ72"/>
    <mergeCell ref="AK72:AO72"/>
    <mergeCell ref="AK68:AO68"/>
    <mergeCell ref="B70:P70"/>
    <mergeCell ref="Q70:U70"/>
    <mergeCell ref="V70:Z70"/>
    <mergeCell ref="AA70:AE70"/>
    <mergeCell ref="AF70:AJ70"/>
    <mergeCell ref="AK70:AO70"/>
    <mergeCell ref="B69:P69"/>
    <mergeCell ref="Q69:U69"/>
    <mergeCell ref="V69:Z69"/>
    <mergeCell ref="AA69:AE69"/>
    <mergeCell ref="AF69:AJ69"/>
    <mergeCell ref="AK69:AO69"/>
    <mergeCell ref="AP69:AT69"/>
    <mergeCell ref="AU69:AY69"/>
    <mergeCell ref="B71:P71"/>
    <mergeCell ref="Q71:U71"/>
    <mergeCell ref="V71:Z71"/>
    <mergeCell ref="AA71:AE71"/>
    <mergeCell ref="AF71:AJ71"/>
    <mergeCell ref="AK71:AO71"/>
    <mergeCell ref="AP71:AT71"/>
    <mergeCell ref="AU71:AY71"/>
    <mergeCell ref="AP70:AT70"/>
    <mergeCell ref="AU70:AY70"/>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Z68:BD68"/>
    <mergeCell ref="BS68:CG68"/>
    <mergeCell ref="CH68:CL68"/>
    <mergeCell ref="CM68:CQ68"/>
    <mergeCell ref="AP68:AT68"/>
    <mergeCell ref="AU68:AY68"/>
    <mergeCell ref="B68:P68"/>
    <mergeCell ref="Q68:U68"/>
    <mergeCell ref="V68:Z68"/>
    <mergeCell ref="AA68:AE68"/>
    <mergeCell ref="AF68:AJ68"/>
    <mergeCell ref="CW67:DA67"/>
    <mergeCell ref="DB67:DF67"/>
    <mergeCell ref="DG67:DK67"/>
    <mergeCell ref="DL67:DP67"/>
    <mergeCell ref="DQ67:DU67"/>
    <mergeCell ref="DG69:DK69"/>
    <mergeCell ref="DL69:DP69"/>
    <mergeCell ref="DQ69:DU69"/>
    <mergeCell ref="DV69:DZ69"/>
    <mergeCell ref="BS69:CG69"/>
    <mergeCell ref="CH69:CL69"/>
    <mergeCell ref="CM69:CQ69"/>
    <mergeCell ref="CR69:CV69"/>
    <mergeCell ref="CW69:DA69"/>
    <mergeCell ref="DB69:DF69"/>
    <mergeCell ref="DV68:DZ68"/>
    <mergeCell ref="AZ69:BD69"/>
    <mergeCell ref="CR68:CV68"/>
    <mergeCell ref="CW68:DA68"/>
    <mergeCell ref="DB68:DF68"/>
    <mergeCell ref="DG68:DK68"/>
    <mergeCell ref="DL68:DP68"/>
    <mergeCell ref="DQ68:DU68"/>
    <mergeCell ref="DV70:DZ70"/>
    <mergeCell ref="AZ71:BD71"/>
    <mergeCell ref="CR70:CV70"/>
    <mergeCell ref="CW70:DA70"/>
    <mergeCell ref="DB70:DF70"/>
    <mergeCell ref="DG70:DK70"/>
    <mergeCell ref="DL70:DP70"/>
    <mergeCell ref="DQ70:DU70"/>
    <mergeCell ref="AZ70:BD70"/>
    <mergeCell ref="BS70:CG70"/>
    <mergeCell ref="CH70:CL70"/>
    <mergeCell ref="CM70:CQ70"/>
    <mergeCell ref="AZ72:BD72"/>
    <mergeCell ref="BS72:CG72"/>
    <mergeCell ref="CH72:CL72"/>
    <mergeCell ref="CM72:CQ72"/>
    <mergeCell ref="DG71:DK71"/>
    <mergeCell ref="DL71:DP71"/>
    <mergeCell ref="DQ71:DU71"/>
    <mergeCell ref="DV71:DZ71"/>
    <mergeCell ref="BS71:CG71"/>
    <mergeCell ref="CH71:CL71"/>
    <mergeCell ref="CM71:CQ71"/>
    <mergeCell ref="CR71:CV71"/>
    <mergeCell ref="CW71:DA71"/>
    <mergeCell ref="DB71:DF71"/>
    <mergeCell ref="DL72:DP72"/>
    <mergeCell ref="DQ72:DU72"/>
    <mergeCell ref="AP72:AT72"/>
    <mergeCell ref="AU72:AY72"/>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70" workbookViewId="0"/>
  </sheetViews>
  <sheetFormatPr defaultColWidth="0" defaultRowHeight="13.5" customHeight="1" zeroHeight="1"/>
  <cols>
    <col min="1" max="120" width="2.77734375" style="260" customWidth="1"/>
    <col min="121" max="121" width="0" style="259" hidden="1" customWidth="1"/>
    <col min="122" max="16384" width="9" style="259" hidden="1"/>
  </cols>
  <sheetData>
    <row r="1" spans="1:120" ht="13.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59"/>
    </row>
    <row r="17" spans="119:120" ht="13.2">
      <c r="DP17" s="259"/>
    </row>
    <row r="18" spans="119:120" ht="13.2"/>
    <row r="19" spans="119:120" ht="13.2"/>
    <row r="20" spans="119:120" ht="13.2">
      <c r="DO20" s="259"/>
      <c r="DP20" s="259"/>
    </row>
    <row r="21" spans="119:120" ht="13.2">
      <c r="DP21" s="259"/>
    </row>
    <row r="22" spans="119:120" ht="13.2"/>
    <row r="23" spans="119:120" ht="13.2">
      <c r="DO23" s="259"/>
      <c r="DP23" s="259"/>
    </row>
    <row r="24" spans="119:120" ht="13.2">
      <c r="DP24" s="259"/>
    </row>
    <row r="25" spans="119:120" ht="13.2">
      <c r="DP25" s="259"/>
    </row>
    <row r="26" spans="119:120" ht="13.2">
      <c r="DO26" s="259"/>
      <c r="DP26" s="259"/>
    </row>
    <row r="27" spans="119:120" ht="13.2"/>
    <row r="28" spans="119:120" ht="13.2">
      <c r="DO28" s="259"/>
      <c r="DP28" s="259"/>
    </row>
    <row r="29" spans="119:120" ht="13.2">
      <c r="DP29" s="259"/>
    </row>
    <row r="30" spans="119:120" ht="13.2"/>
    <row r="31" spans="119:120" ht="13.2">
      <c r="DO31" s="259"/>
      <c r="DP31" s="259"/>
    </row>
    <row r="32" spans="119:120" ht="13.2"/>
    <row r="33" spans="98:120" ht="13.2">
      <c r="DO33" s="259"/>
      <c r="DP33" s="259"/>
    </row>
    <row r="34" spans="98:120" ht="13.2">
      <c r="DM34" s="259"/>
    </row>
    <row r="35" spans="98:120" ht="13.2">
      <c r="CT35" s="259"/>
      <c r="CU35" s="259"/>
      <c r="CV35" s="259"/>
      <c r="CY35" s="259"/>
      <c r="CZ35" s="259"/>
      <c r="DA35" s="259"/>
      <c r="DD35" s="259"/>
      <c r="DE35" s="259"/>
      <c r="DF35" s="259"/>
      <c r="DI35" s="259"/>
      <c r="DJ35" s="259"/>
      <c r="DK35" s="259"/>
      <c r="DM35" s="259"/>
      <c r="DN35" s="259"/>
      <c r="DO35" s="259"/>
      <c r="DP35" s="259"/>
    </row>
    <row r="36" spans="98:120" ht="13.2"/>
    <row r="37" spans="98:120" ht="13.2">
      <c r="CW37" s="259"/>
      <c r="DB37" s="259"/>
      <c r="DG37" s="259"/>
      <c r="DL37" s="259"/>
      <c r="DP37" s="259"/>
    </row>
    <row r="38" spans="98:120" ht="13.2">
      <c r="CT38" s="259"/>
      <c r="CU38" s="259"/>
      <c r="CV38" s="259"/>
      <c r="CW38" s="259"/>
      <c r="CY38" s="259"/>
      <c r="CZ38" s="259"/>
      <c r="DA38" s="259"/>
      <c r="DB38" s="259"/>
      <c r="DD38" s="259"/>
      <c r="DE38" s="259"/>
      <c r="DF38" s="259"/>
      <c r="DG38" s="259"/>
      <c r="DI38" s="259"/>
      <c r="DJ38" s="259"/>
      <c r="DK38" s="259"/>
      <c r="DL38" s="259"/>
      <c r="DN38" s="259"/>
      <c r="DO38" s="259"/>
      <c r="DP38" s="259"/>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59"/>
      <c r="DO49" s="259"/>
      <c r="DP49" s="259"/>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59"/>
      <c r="CS63" s="259"/>
      <c r="CX63" s="259"/>
      <c r="DC63" s="259"/>
      <c r="DH63" s="259"/>
    </row>
    <row r="64" spans="22:120" ht="13.2">
      <c r="V64" s="259"/>
    </row>
    <row r="65" spans="15:120" ht="13.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c r="Q66" s="259"/>
      <c r="S66" s="259"/>
      <c r="U66" s="259"/>
      <c r="DM66" s="259"/>
    </row>
    <row r="67" spans="15:120" ht="13.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row r="69" spans="15:120" ht="13.2"/>
    <row r="70" spans="15:120" ht="13.2"/>
    <row r="71" spans="15:120" ht="13.2"/>
    <row r="72" spans="15:120" ht="13.2">
      <c r="DP72" s="259"/>
    </row>
    <row r="73" spans="15:120" ht="13.2">
      <c r="DP73" s="259"/>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59"/>
      <c r="CX96" s="259"/>
      <c r="DC96" s="259"/>
      <c r="DH96" s="259"/>
    </row>
    <row r="97" spans="24:120" ht="13.2">
      <c r="CS97" s="259"/>
      <c r="CX97" s="259"/>
      <c r="DC97" s="259"/>
      <c r="DH97" s="259"/>
      <c r="DP97" s="260" t="s">
        <v>473</v>
      </c>
    </row>
    <row r="98" spans="24:120" ht="13.2" hidden="1">
      <c r="CS98" s="259"/>
      <c r="CX98" s="259"/>
      <c r="DC98" s="259"/>
      <c r="DH98" s="259"/>
    </row>
    <row r="99" spans="24:120" ht="13.2"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t="13.2" hidden="1">
      <c r="CT103" s="259"/>
      <c r="CV103" s="259"/>
      <c r="CW103" s="259"/>
      <c r="CY103" s="259"/>
      <c r="DA103" s="259"/>
      <c r="DB103" s="259"/>
      <c r="DD103" s="259"/>
      <c r="DF103" s="259"/>
      <c r="DG103" s="259"/>
      <c r="DI103" s="259"/>
      <c r="DK103" s="259"/>
      <c r="DL103" s="259"/>
      <c r="DM103" s="259"/>
      <c r="DN103" s="259"/>
      <c r="DO103" s="259"/>
      <c r="DP103" s="259"/>
    </row>
    <row r="104" spans="24:120" ht="13.2" hidden="1">
      <c r="CV104" s="259"/>
      <c r="CW104" s="259"/>
      <c r="DA104" s="259"/>
      <c r="DB104" s="259"/>
      <c r="DF104" s="259"/>
      <c r="DG104" s="259"/>
      <c r="DK104" s="259"/>
      <c r="DL104" s="259"/>
      <c r="DN104" s="259"/>
      <c r="DO104" s="259"/>
      <c r="DP104" s="259"/>
    </row>
    <row r="105" spans="24:120" ht="12.75" hidden="1" customHeight="1"/>
  </sheetData>
  <sheetProtection algorithmName="SHA-512" hashValue="+4oq1bbQFYvqHzTBeiy47ruD9Cz8jfyl89z5feyK+Y5fiMDBU48jqr7TmPwjobHwuF7I73mpV8oix8jUDzgMfw==" saltValue="6LF8l5L1V6dI0jMZnRPJJ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640625" style="260" customWidth="1"/>
    <col min="117" max="16384" width="9" style="259" hidden="1"/>
  </cols>
  <sheetData>
    <row r="1" spans="2:116" ht="13.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row r="3" spans="2:116" ht="13.2"/>
    <row r="4" spans="2:116" ht="13.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row r="20" spans="9:116" ht="13.2"/>
    <row r="21" spans="9:116" ht="13.2">
      <c r="DL21" s="259"/>
    </row>
    <row r="22" spans="9:116" ht="13.2">
      <c r="DI22" s="259"/>
      <c r="DJ22" s="259"/>
      <c r="DK22" s="259"/>
      <c r="DL22" s="259"/>
    </row>
    <row r="23" spans="9:116" ht="13.2">
      <c r="CY23" s="259"/>
      <c r="CZ23" s="259"/>
      <c r="DA23" s="259"/>
      <c r="DB23" s="259"/>
      <c r="DC23" s="259"/>
      <c r="DD23" s="259"/>
      <c r="DE23" s="259"/>
      <c r="DF23" s="259"/>
      <c r="DG23" s="259"/>
      <c r="DH23" s="259"/>
      <c r="DI23" s="259"/>
      <c r="DJ23" s="259"/>
      <c r="DK23" s="259"/>
      <c r="DL23" s="259"/>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59"/>
      <c r="DA35" s="259"/>
      <c r="DB35" s="259"/>
      <c r="DC35" s="259"/>
      <c r="DD35" s="259"/>
      <c r="DE35" s="259"/>
      <c r="DF35" s="259"/>
      <c r="DG35" s="259"/>
      <c r="DH35" s="259"/>
      <c r="DI35" s="259"/>
      <c r="DJ35" s="259"/>
      <c r="DK35" s="259"/>
      <c r="DL35" s="259"/>
    </row>
    <row r="36" spans="15:116" ht="13.2"/>
    <row r="37" spans="15:116" ht="13.2">
      <c r="DL37" s="259"/>
    </row>
    <row r="38" spans="15:116" ht="13.2">
      <c r="DI38" s="259"/>
      <c r="DJ38" s="259"/>
      <c r="DK38" s="259"/>
      <c r="DL38" s="259"/>
    </row>
    <row r="39" spans="15:116" ht="13.2"/>
    <row r="40" spans="15:116" ht="13.2"/>
    <row r="41" spans="15:116" ht="13.2"/>
    <row r="42" spans="15:116" ht="13.2"/>
    <row r="43" spans="15:116" ht="13.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c r="DL44" s="259"/>
    </row>
    <row r="45" spans="15:116" ht="13.2"/>
    <row r="46" spans="15:116" ht="13.2">
      <c r="DA46" s="259"/>
      <c r="DB46" s="259"/>
      <c r="DC46" s="259"/>
      <c r="DD46" s="259"/>
      <c r="DE46" s="259"/>
      <c r="DF46" s="259"/>
      <c r="DG46" s="259"/>
      <c r="DH46" s="259"/>
      <c r="DI46" s="259"/>
      <c r="DJ46" s="259"/>
      <c r="DK46" s="259"/>
      <c r="DL46" s="259"/>
    </row>
    <row r="47" spans="15:116" ht="13.2"/>
    <row r="48" spans="15:116" ht="13.2"/>
    <row r="49" spans="104:116" ht="13.2"/>
    <row r="50" spans="104:116" ht="13.2">
      <c r="CZ50" s="259"/>
      <c r="DA50" s="259"/>
      <c r="DB50" s="259"/>
      <c r="DC50" s="259"/>
      <c r="DD50" s="259"/>
      <c r="DE50" s="259"/>
      <c r="DF50" s="259"/>
      <c r="DG50" s="259"/>
      <c r="DH50" s="259"/>
      <c r="DI50" s="259"/>
      <c r="DJ50" s="259"/>
      <c r="DK50" s="259"/>
      <c r="DL50" s="259"/>
    </row>
    <row r="51" spans="104:116" ht="13.2"/>
    <row r="52" spans="104:116" ht="13.2"/>
    <row r="53" spans="104:116" ht="13.2">
      <c r="DL53" s="259"/>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59"/>
      <c r="DD67" s="259"/>
      <c r="DE67" s="259"/>
      <c r="DF67" s="259"/>
      <c r="DG67" s="259"/>
      <c r="DH67" s="259"/>
      <c r="DI67" s="259"/>
      <c r="DJ67" s="259"/>
      <c r="DK67" s="259"/>
      <c r="DL67" s="259"/>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F7ld8anO9ejy2Cr5yA40pmZOVNBryKNbpXjp0/+RFhlCAwxiuvk3my0aEzNwlIbX/IXUtB1ohbSOiR/VUijcYg==" saltValue="Q5/s83kQB9J48bAsJg1LL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c r="AS1" s="262"/>
      <c r="AT1" s="262"/>
    </row>
    <row r="2" spans="1:46" ht="13.2">
      <c r="AS2" s="262"/>
      <c r="AT2" s="262"/>
    </row>
    <row r="3" spans="1:46" ht="13.2">
      <c r="AS3" s="262"/>
      <c r="AT3" s="262"/>
    </row>
    <row r="4" spans="1:46" ht="13.2">
      <c r="AS4" s="262"/>
      <c r="AT4" s="262"/>
    </row>
    <row r="5" spans="1:46" ht="16.2">
      <c r="A5" s="263" t="s">
        <v>474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475</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476</v>
      </c>
      <c r="AP7" s="272"/>
      <c r="AQ7" s="273" t="s">
        <v>477</v>
      </c>
      <c r="AR7" s="274"/>
    </row>
    <row r="8" spans="1:46" ht="13.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478</v>
      </c>
      <c r="AQ8" s="279" t="s">
        <v>479</v>
      </c>
      <c r="AR8" s="280" t="s">
        <v>480</v>
      </c>
    </row>
    <row r="9" spans="1:46" ht="13.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481</v>
      </c>
      <c r="AL9" s="1167"/>
      <c r="AM9" s="1167"/>
      <c r="AN9" s="1168"/>
      <c r="AO9" s="281">
        <v>1499919</v>
      </c>
      <c r="AP9" s="281">
        <v>90504</v>
      </c>
      <c r="AQ9" s="282">
        <v>93942</v>
      </c>
      <c r="AR9" s="283">
        <v>-3.7</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482</v>
      </c>
      <c r="AL10" s="1167"/>
      <c r="AM10" s="1167"/>
      <c r="AN10" s="1168"/>
      <c r="AO10" s="284">
        <v>43</v>
      </c>
      <c r="AP10" s="284">
        <v>3</v>
      </c>
      <c r="AQ10" s="285">
        <v>12590</v>
      </c>
      <c r="AR10" s="286">
        <v>-100</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483</v>
      </c>
      <c r="AL11" s="1167"/>
      <c r="AM11" s="1167"/>
      <c r="AN11" s="1168"/>
      <c r="AO11" s="284">
        <v>9195</v>
      </c>
      <c r="AP11" s="284">
        <v>555</v>
      </c>
      <c r="AQ11" s="285">
        <v>461</v>
      </c>
      <c r="AR11" s="286">
        <v>20.399999999999999</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484</v>
      </c>
      <c r="AL12" s="1167"/>
      <c r="AM12" s="1167"/>
      <c r="AN12" s="1168"/>
      <c r="AO12" s="284">
        <v>9196</v>
      </c>
      <c r="AP12" s="284">
        <v>555</v>
      </c>
      <c r="AQ12" s="285">
        <v>24</v>
      </c>
      <c r="AR12" s="286">
        <v>2212.5</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485</v>
      </c>
      <c r="AL13" s="1167"/>
      <c r="AM13" s="1167"/>
      <c r="AN13" s="1168"/>
      <c r="AO13" s="284">
        <v>11678</v>
      </c>
      <c r="AP13" s="284">
        <v>705</v>
      </c>
      <c r="AQ13" s="285">
        <v>3962</v>
      </c>
      <c r="AR13" s="286">
        <v>-82.2</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486</v>
      </c>
      <c r="AL14" s="1167"/>
      <c r="AM14" s="1167"/>
      <c r="AN14" s="1168"/>
      <c r="AO14" s="284">
        <v>41234</v>
      </c>
      <c r="AP14" s="284">
        <v>2488</v>
      </c>
      <c r="AQ14" s="285">
        <v>1657</v>
      </c>
      <c r="AR14" s="286">
        <v>50.2</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487</v>
      </c>
      <c r="AL15" s="1170"/>
      <c r="AM15" s="1170"/>
      <c r="AN15" s="1171"/>
      <c r="AO15" s="284">
        <v>-19834</v>
      </c>
      <c r="AP15" s="284">
        <v>-1197</v>
      </c>
      <c r="AQ15" s="285">
        <v>-5526</v>
      </c>
      <c r="AR15" s="286">
        <v>-78.3</v>
      </c>
    </row>
    <row r="16" spans="1:46" ht="13.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1551431</v>
      </c>
      <c r="AP16" s="284">
        <v>93612</v>
      </c>
      <c r="AQ16" s="285">
        <v>107111</v>
      </c>
      <c r="AR16" s="286">
        <v>-12.6</v>
      </c>
    </row>
    <row r="17" spans="1:46" ht="13.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488</v>
      </c>
      <c r="AL19" s="262"/>
      <c r="AM19" s="262"/>
      <c r="AN19" s="262"/>
      <c r="AO19" s="262"/>
      <c r="AP19" s="262"/>
      <c r="AQ19" s="262"/>
      <c r="AR19" s="262"/>
    </row>
    <row r="20" spans="1:46" ht="13.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489</v>
      </c>
      <c r="AP20" s="293" t="s">
        <v>490</v>
      </c>
      <c r="AQ20" s="294" t="s">
        <v>491</v>
      </c>
      <c r="AR20" s="295"/>
    </row>
    <row r="21" spans="1:46" s="301" customFormat="1" ht="13.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492</v>
      </c>
      <c r="AL21" s="1173"/>
      <c r="AM21" s="1173"/>
      <c r="AN21" s="1174"/>
      <c r="AO21" s="297">
        <v>10.08</v>
      </c>
      <c r="AP21" s="298">
        <v>9.3000000000000007</v>
      </c>
      <c r="AQ21" s="299">
        <v>0.78</v>
      </c>
      <c r="AR21" s="267"/>
      <c r="AS21" s="300"/>
      <c r="AT21" s="296"/>
    </row>
    <row r="22" spans="1:46" s="301" customFormat="1" ht="13.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493</v>
      </c>
      <c r="AL22" s="1173"/>
      <c r="AM22" s="1173"/>
      <c r="AN22" s="1174"/>
      <c r="AO22" s="302">
        <v>101.5</v>
      </c>
      <c r="AP22" s="303">
        <v>96.8</v>
      </c>
      <c r="AQ22" s="304">
        <v>4.7</v>
      </c>
      <c r="AR22" s="288"/>
      <c r="AS22" s="300"/>
      <c r="AT22" s="296"/>
    </row>
    <row r="23" spans="1:46" s="301" customFormat="1" ht="13.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c r="A26" s="1165" t="s">
        <v>494</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2">
      <c r="A27" s="309"/>
      <c r="AO27" s="262"/>
      <c r="AP27" s="262"/>
      <c r="AQ27" s="262"/>
      <c r="AR27" s="262"/>
      <c r="AS27" s="262"/>
      <c r="AT27" s="262"/>
    </row>
    <row r="28" spans="1:46" ht="16.2">
      <c r="A28" s="263" t="s">
        <v>495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496</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476</v>
      </c>
      <c r="AP30" s="272"/>
      <c r="AQ30" s="273" t="s">
        <v>477</v>
      </c>
      <c r="AR30" s="274"/>
    </row>
    <row r="31" spans="1:46" ht="13.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478</v>
      </c>
      <c r="AQ31" s="279" t="s">
        <v>479</v>
      </c>
      <c r="AR31" s="280" t="s">
        <v>480</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497</v>
      </c>
      <c r="AL32" s="1157"/>
      <c r="AM32" s="1157"/>
      <c r="AN32" s="1158"/>
      <c r="AO32" s="312">
        <v>769316</v>
      </c>
      <c r="AP32" s="312">
        <v>46420</v>
      </c>
      <c r="AQ32" s="313">
        <v>49869</v>
      </c>
      <c r="AR32" s="314">
        <v>-6.9</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498</v>
      </c>
      <c r="AL33" s="1157"/>
      <c r="AM33" s="1157"/>
      <c r="AN33" s="1158"/>
      <c r="AO33" s="312" t="s">
        <v>499</v>
      </c>
      <c r="AP33" s="312" t="s">
        <v>499</v>
      </c>
      <c r="AQ33" s="313" t="s">
        <v>499</v>
      </c>
      <c r="AR33" s="314" t="s">
        <v>499</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500</v>
      </c>
      <c r="AL34" s="1157"/>
      <c r="AM34" s="1157"/>
      <c r="AN34" s="1158"/>
      <c r="AO34" s="312" t="s">
        <v>499</v>
      </c>
      <c r="AP34" s="312" t="s">
        <v>499</v>
      </c>
      <c r="AQ34" s="313" t="s">
        <v>499</v>
      </c>
      <c r="AR34" s="314" t="s">
        <v>499</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501</v>
      </c>
      <c r="AL35" s="1157"/>
      <c r="AM35" s="1157"/>
      <c r="AN35" s="1158"/>
      <c r="AO35" s="312">
        <v>242821</v>
      </c>
      <c r="AP35" s="312">
        <v>14652</v>
      </c>
      <c r="AQ35" s="313">
        <v>14647</v>
      </c>
      <c r="AR35" s="314">
        <v>0</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502</v>
      </c>
      <c r="AL36" s="1157"/>
      <c r="AM36" s="1157"/>
      <c r="AN36" s="1158"/>
      <c r="AO36" s="312" t="s">
        <v>499</v>
      </c>
      <c r="AP36" s="312" t="s">
        <v>499</v>
      </c>
      <c r="AQ36" s="313">
        <v>2417</v>
      </c>
      <c r="AR36" s="314" t="s">
        <v>499</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503</v>
      </c>
      <c r="AL37" s="1157"/>
      <c r="AM37" s="1157"/>
      <c r="AN37" s="1158"/>
      <c r="AO37" s="312" t="s">
        <v>499</v>
      </c>
      <c r="AP37" s="312" t="s">
        <v>499</v>
      </c>
      <c r="AQ37" s="313">
        <v>490</v>
      </c>
      <c r="AR37" s="314" t="s">
        <v>499</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504</v>
      </c>
      <c r="AL38" s="1160"/>
      <c r="AM38" s="1160"/>
      <c r="AN38" s="1161"/>
      <c r="AO38" s="315" t="s">
        <v>499</v>
      </c>
      <c r="AP38" s="315" t="s">
        <v>499</v>
      </c>
      <c r="AQ38" s="316">
        <v>2</v>
      </c>
      <c r="AR38" s="304" t="s">
        <v>499</v>
      </c>
      <c r="AS38" s="311"/>
    </row>
    <row r="39" spans="1:46" ht="13.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505</v>
      </c>
      <c r="AL39" s="1160"/>
      <c r="AM39" s="1160"/>
      <c r="AN39" s="1161"/>
      <c r="AO39" s="312">
        <v>-127204</v>
      </c>
      <c r="AP39" s="312">
        <v>-7675</v>
      </c>
      <c r="AQ39" s="313">
        <v>-2755</v>
      </c>
      <c r="AR39" s="314">
        <v>178.6</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506</v>
      </c>
      <c r="AL40" s="1157"/>
      <c r="AM40" s="1157"/>
      <c r="AN40" s="1158"/>
      <c r="AO40" s="312">
        <v>-656871</v>
      </c>
      <c r="AP40" s="312">
        <v>-39635</v>
      </c>
      <c r="AQ40" s="313">
        <v>-44075</v>
      </c>
      <c r="AR40" s="314">
        <v>-10.1</v>
      </c>
      <c r="AS40" s="311"/>
    </row>
    <row r="41" spans="1:46" ht="13.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228062</v>
      </c>
      <c r="AP41" s="312">
        <v>13761</v>
      </c>
      <c r="AQ41" s="313">
        <v>20595</v>
      </c>
      <c r="AR41" s="314">
        <v>-33.200000000000003</v>
      </c>
      <c r="AS41" s="311"/>
    </row>
    <row r="42" spans="1:46" ht="13.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507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508</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476</v>
      </c>
      <c r="AN49" s="1151" t="s">
        <v>509</v>
      </c>
      <c r="AO49" s="1152"/>
      <c r="AP49" s="1152"/>
      <c r="AQ49" s="1152"/>
      <c r="AR49" s="1153"/>
    </row>
    <row r="50" spans="1:44" ht="13.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510</v>
      </c>
      <c r="AO50" s="329" t="s">
        <v>511</v>
      </c>
      <c r="AP50" s="330" t="s">
        <v>512</v>
      </c>
      <c r="AQ50" s="331" t="s">
        <v>513</v>
      </c>
      <c r="AR50" s="332" t="s">
        <v>514</v>
      </c>
    </row>
    <row r="51" spans="1:44" ht="13.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515</v>
      </c>
      <c r="AL51" s="325"/>
      <c r="AM51" s="333">
        <v>98765</v>
      </c>
      <c r="AN51" s="334">
        <v>5772</v>
      </c>
      <c r="AO51" s="335">
        <v>-82.4</v>
      </c>
      <c r="AP51" s="336">
        <v>87464</v>
      </c>
      <c r="AQ51" s="337">
        <v>19</v>
      </c>
      <c r="AR51" s="338">
        <v>-101.4</v>
      </c>
    </row>
    <row r="52" spans="1:44" ht="13.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516</v>
      </c>
      <c r="AM52" s="341">
        <v>79023</v>
      </c>
      <c r="AN52" s="342">
        <v>4619</v>
      </c>
      <c r="AO52" s="343">
        <v>-77</v>
      </c>
      <c r="AP52" s="344">
        <v>47479</v>
      </c>
      <c r="AQ52" s="345">
        <v>10.199999999999999</v>
      </c>
      <c r="AR52" s="346">
        <v>-87.2</v>
      </c>
    </row>
    <row r="53" spans="1:44" ht="13.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517</v>
      </c>
      <c r="AL53" s="325"/>
      <c r="AM53" s="333">
        <v>623008</v>
      </c>
      <c r="AN53" s="334">
        <v>36795</v>
      </c>
      <c r="AO53" s="335">
        <v>537.5</v>
      </c>
      <c r="AP53" s="336">
        <v>96248</v>
      </c>
      <c r="AQ53" s="337">
        <v>10</v>
      </c>
      <c r="AR53" s="338">
        <v>527.5</v>
      </c>
    </row>
    <row r="54" spans="1:44" ht="13.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516</v>
      </c>
      <c r="AM54" s="341">
        <v>584413</v>
      </c>
      <c r="AN54" s="342">
        <v>34515</v>
      </c>
      <c r="AO54" s="343">
        <v>647.20000000000005</v>
      </c>
      <c r="AP54" s="344">
        <v>55768</v>
      </c>
      <c r="AQ54" s="345">
        <v>17.5</v>
      </c>
      <c r="AR54" s="346">
        <v>629.70000000000005</v>
      </c>
    </row>
    <row r="55" spans="1:44" ht="13.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518</v>
      </c>
      <c r="AL55" s="325"/>
      <c r="AM55" s="333">
        <v>650576</v>
      </c>
      <c r="AN55" s="334">
        <v>38741</v>
      </c>
      <c r="AO55" s="335">
        <v>5.3</v>
      </c>
      <c r="AP55" s="336">
        <v>76413</v>
      </c>
      <c r="AQ55" s="337">
        <v>-20.6</v>
      </c>
      <c r="AR55" s="338">
        <v>25.9</v>
      </c>
    </row>
    <row r="56" spans="1:44" ht="13.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516</v>
      </c>
      <c r="AM56" s="341">
        <v>358003</v>
      </c>
      <c r="AN56" s="342">
        <v>21319</v>
      </c>
      <c r="AO56" s="343">
        <v>-38.200000000000003</v>
      </c>
      <c r="AP56" s="344">
        <v>39658</v>
      </c>
      <c r="AQ56" s="345">
        <v>-28.9</v>
      </c>
      <c r="AR56" s="346">
        <v>-9.3000000000000007</v>
      </c>
    </row>
    <row r="57" spans="1:44" ht="13.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519</v>
      </c>
      <c r="AL57" s="325"/>
      <c r="AM57" s="333">
        <v>780160</v>
      </c>
      <c r="AN57" s="334">
        <v>46786</v>
      </c>
      <c r="AO57" s="335">
        <v>20.8</v>
      </c>
      <c r="AP57" s="336">
        <v>66481</v>
      </c>
      <c r="AQ57" s="337">
        <v>-13</v>
      </c>
      <c r="AR57" s="338">
        <v>33.799999999999997</v>
      </c>
    </row>
    <row r="58" spans="1:44" ht="13.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516</v>
      </c>
      <c r="AM58" s="341">
        <v>135351</v>
      </c>
      <c r="AN58" s="342">
        <v>8117</v>
      </c>
      <c r="AO58" s="343">
        <v>-61.9</v>
      </c>
      <c r="AP58" s="344">
        <v>36120</v>
      </c>
      <c r="AQ58" s="345">
        <v>-8.9</v>
      </c>
      <c r="AR58" s="346">
        <v>-53</v>
      </c>
    </row>
    <row r="59" spans="1:44" ht="13.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520</v>
      </c>
      <c r="AL59" s="325"/>
      <c r="AM59" s="333">
        <v>1221109</v>
      </c>
      <c r="AN59" s="334">
        <v>73681</v>
      </c>
      <c r="AO59" s="335">
        <v>57.5</v>
      </c>
      <c r="AP59" s="336">
        <v>67825</v>
      </c>
      <c r="AQ59" s="337">
        <v>2</v>
      </c>
      <c r="AR59" s="338">
        <v>55.5</v>
      </c>
    </row>
    <row r="60" spans="1:44" ht="13.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516</v>
      </c>
      <c r="AM60" s="341">
        <v>988013</v>
      </c>
      <c r="AN60" s="342">
        <v>59616</v>
      </c>
      <c r="AO60" s="343">
        <v>634.5</v>
      </c>
      <c r="AP60" s="344">
        <v>39417</v>
      </c>
      <c r="AQ60" s="345">
        <v>9.1</v>
      </c>
      <c r="AR60" s="346">
        <v>625.4</v>
      </c>
    </row>
    <row r="61" spans="1:44" ht="13.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521</v>
      </c>
      <c r="AL61" s="347"/>
      <c r="AM61" s="348">
        <v>674724</v>
      </c>
      <c r="AN61" s="349">
        <v>40355</v>
      </c>
      <c r="AO61" s="350">
        <v>107.7</v>
      </c>
      <c r="AP61" s="351">
        <v>78886</v>
      </c>
      <c r="AQ61" s="352">
        <v>-0.5</v>
      </c>
      <c r="AR61" s="338">
        <v>108.2</v>
      </c>
    </row>
    <row r="62" spans="1:44" ht="13.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516</v>
      </c>
      <c r="AM62" s="341">
        <v>428961</v>
      </c>
      <c r="AN62" s="342">
        <v>25637</v>
      </c>
      <c r="AO62" s="343">
        <v>220.9</v>
      </c>
      <c r="AP62" s="344">
        <v>43688</v>
      </c>
      <c r="AQ62" s="345">
        <v>-0.2</v>
      </c>
      <c r="AR62" s="346">
        <v>221.1</v>
      </c>
    </row>
    <row r="63" spans="1:44" ht="13.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t="13.2" hidden="1">
      <c r="AK70" s="262"/>
      <c r="AL70" s="262"/>
      <c r="AM70" s="262"/>
      <c r="AN70" s="262"/>
      <c r="AO70" s="262"/>
      <c r="AP70" s="262"/>
      <c r="AQ70" s="262"/>
      <c r="AR70" s="262"/>
    </row>
    <row r="71" spans="1:46" ht="13.2" hidden="1">
      <c r="AK71" s="262"/>
      <c r="AL71" s="262"/>
      <c r="AM71" s="262"/>
      <c r="AN71" s="262"/>
      <c r="AO71" s="262"/>
      <c r="AP71" s="262"/>
      <c r="AQ71" s="262"/>
      <c r="AR71" s="262"/>
    </row>
    <row r="72" spans="1:46" ht="13.2" hidden="1">
      <c r="AK72" s="262"/>
      <c r="AL72" s="262"/>
      <c r="AM72" s="262"/>
      <c r="AN72" s="262"/>
      <c r="AO72" s="262"/>
      <c r="AP72" s="262"/>
      <c r="AQ72" s="262"/>
      <c r="AR72" s="262"/>
    </row>
    <row r="73" spans="1:46" ht="13.2" hidden="1">
      <c r="AK73" s="262"/>
      <c r="AL73" s="262"/>
      <c r="AM73" s="262"/>
      <c r="AN73" s="262"/>
      <c r="AO73" s="262"/>
      <c r="AP73" s="262"/>
      <c r="AQ73" s="262"/>
      <c r="AR73" s="262"/>
    </row>
  </sheetData>
  <sheetProtection algorithmName="SHA-512" hashValue="ZGlCY3FAwNV1fVra+WU+3vho4jfBGKJUfBBWUpReu8sNIP/dZryPbrRPlKrJ8dFNKOriLs4OMOxsapwUXXNjOQ==" saltValue="EV8Ls50ZoqA9MySp5eRVn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441406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c r="B2" s="259"/>
      <c r="DG2" s="259"/>
    </row>
    <row r="3" spans="2:125" ht="13.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row r="5" spans="2:125" ht="13.2"/>
    <row r="6" spans="2:125" ht="13.2"/>
    <row r="7" spans="2:125" ht="13.2"/>
    <row r="8" spans="2:125" ht="13.2"/>
    <row r="9" spans="2:125" ht="13.2">
      <c r="DU9" s="259"/>
    </row>
    <row r="10" spans="2:125" ht="13.2"/>
    <row r="11" spans="2:125" ht="13.2"/>
    <row r="12" spans="2:125" ht="13.2"/>
    <row r="13" spans="2:125" ht="13.2"/>
    <row r="14" spans="2:125" ht="13.2"/>
    <row r="15" spans="2:125" ht="13.2"/>
    <row r="16" spans="2:125" ht="13.2"/>
    <row r="17" spans="125:125" ht="13.2">
      <c r="DU17" s="259"/>
    </row>
    <row r="18" spans="125:125" ht="13.2"/>
    <row r="19" spans="125:125" ht="13.2"/>
    <row r="20" spans="125:125" ht="13.2">
      <c r="DU20" s="259"/>
    </row>
    <row r="21" spans="125:125" ht="13.2">
      <c r="DU21" s="259"/>
    </row>
    <row r="22" spans="125:125" ht="13.2"/>
    <row r="23" spans="125:125" ht="13.2"/>
    <row r="24" spans="125:125" ht="13.2"/>
    <row r="25" spans="125:125" ht="13.2"/>
    <row r="26" spans="125:125" ht="13.2"/>
    <row r="27" spans="125:125" ht="13.2"/>
    <row r="28" spans="125:125" ht="13.2">
      <c r="DU28" s="259"/>
    </row>
    <row r="29" spans="125:125" ht="13.2"/>
    <row r="30" spans="125:125" ht="13.2"/>
    <row r="31" spans="125:125" ht="13.2"/>
    <row r="32" spans="125:125" ht="13.2"/>
    <row r="33" spans="2:125" ht="13.2">
      <c r="B33" s="259"/>
      <c r="G33" s="259"/>
      <c r="I33" s="259"/>
    </row>
    <row r="34" spans="2:125" ht="13.2">
      <c r="C34" s="259"/>
      <c r="P34" s="259"/>
      <c r="DE34" s="259"/>
      <c r="DH34" s="259"/>
    </row>
    <row r="35" spans="2:125" ht="13.2">
      <c r="D35" s="259"/>
      <c r="E35" s="259"/>
      <c r="DG35" s="259"/>
      <c r="DJ35" s="259"/>
      <c r="DP35" s="259"/>
      <c r="DQ35" s="259"/>
      <c r="DR35" s="259"/>
      <c r="DS35" s="259"/>
      <c r="DT35" s="259"/>
      <c r="DU35" s="259"/>
    </row>
    <row r="36" spans="2:125" ht="13.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c r="DU37" s="259"/>
    </row>
    <row r="38" spans="2:125" ht="13.2">
      <c r="DT38" s="259"/>
      <c r="DU38" s="259"/>
    </row>
    <row r="39" spans="2:125" ht="13.2"/>
    <row r="40" spans="2:125" ht="13.2">
      <c r="DH40" s="259"/>
    </row>
    <row r="41" spans="2:125" ht="13.2">
      <c r="DE41" s="259"/>
    </row>
    <row r="42" spans="2:125" ht="13.2">
      <c r="DG42" s="259"/>
      <c r="DJ42" s="259"/>
    </row>
    <row r="43" spans="2:125" ht="13.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c r="DU44" s="259"/>
    </row>
    <row r="45" spans="2:125" ht="13.2"/>
    <row r="46" spans="2:125" ht="13.2"/>
    <row r="47" spans="2:125" ht="13.2"/>
    <row r="48" spans="2:125" ht="13.2">
      <c r="DT48" s="259"/>
      <c r="DU48" s="259"/>
    </row>
    <row r="49" spans="120:125" ht="13.2">
      <c r="DU49" s="259"/>
    </row>
    <row r="50" spans="120:125" ht="13.2">
      <c r="DU50" s="259"/>
    </row>
    <row r="51" spans="120:125" ht="13.2">
      <c r="DP51" s="259"/>
      <c r="DQ51" s="259"/>
      <c r="DR51" s="259"/>
      <c r="DS51" s="259"/>
      <c r="DT51" s="259"/>
      <c r="DU51" s="259"/>
    </row>
    <row r="52" spans="120:125" ht="13.2"/>
    <row r="53" spans="120:125" ht="13.2"/>
    <row r="54" spans="120:125" ht="13.2">
      <c r="DU54" s="259"/>
    </row>
    <row r="55" spans="120:125" ht="13.2"/>
    <row r="56" spans="120:125" ht="13.2"/>
    <row r="57" spans="120:125" ht="13.2"/>
    <row r="58" spans="120:125" ht="13.2">
      <c r="DU58" s="259"/>
    </row>
    <row r="59" spans="120:125" ht="13.2"/>
    <row r="60" spans="120:125" ht="13.2"/>
    <row r="61" spans="120:125" ht="13.2"/>
    <row r="62" spans="120:125" ht="13.2"/>
    <row r="63" spans="120:125" ht="13.2">
      <c r="DU63" s="259"/>
    </row>
    <row r="64" spans="120:125" ht="13.2">
      <c r="DT64" s="259"/>
      <c r="DU64" s="259"/>
    </row>
    <row r="65" spans="123:125" ht="13.2"/>
    <row r="66" spans="123:125" ht="13.2"/>
    <row r="67" spans="123:125" ht="13.2"/>
    <row r="68" spans="123:125" ht="13.2"/>
    <row r="69" spans="123:125" ht="13.2">
      <c r="DS69" s="259"/>
      <c r="DT69" s="259"/>
      <c r="DU69" s="259"/>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59"/>
    </row>
    <row r="83" spans="116:125" ht="13.2">
      <c r="DM83" s="259"/>
      <c r="DN83" s="259"/>
      <c r="DO83" s="259"/>
      <c r="DP83" s="259"/>
      <c r="DQ83" s="259"/>
      <c r="DR83" s="259"/>
      <c r="DS83" s="259"/>
      <c r="DT83" s="259"/>
      <c r="DU83" s="259"/>
    </row>
    <row r="84" spans="116:125" ht="13.2"/>
    <row r="85" spans="116:125" ht="13.2"/>
    <row r="86" spans="116:125" ht="13.2"/>
    <row r="87" spans="116:125" ht="13.2"/>
    <row r="88" spans="116:125" ht="13.2">
      <c r="DU88" s="259"/>
    </row>
    <row r="89" spans="116:125" ht="13.2"/>
    <row r="90" spans="116:125" ht="13.2"/>
    <row r="91" spans="116:125" ht="13.2"/>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473</v>
      </c>
    </row>
    <row r="121" spans="125:125" ht="13.5" hidden="1" customHeight="1">
      <c r="DU121" s="259"/>
    </row>
  </sheetData>
  <sheetProtection algorithmName="SHA-512" hashValue="bP9CvzzJd38e3nZb+0sUiJ14VvO8gJNZPVh/g4ePAkVLTBwAtgNDCY/wSU4bDlnYRLSIA9gBS9iTqRnf75mTng==" saltValue="0khe8KNYFUNqT6m2Z8O1G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441406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c r="B2" s="259"/>
      <c r="T2" s="259"/>
    </row>
    <row r="3" spans="1:125" ht="13.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59"/>
      <c r="G33" s="259"/>
      <c r="I33" s="259"/>
    </row>
    <row r="34" spans="2:125" ht="13.2">
      <c r="C34" s="259"/>
      <c r="P34" s="259"/>
      <c r="R34" s="259"/>
      <c r="U34" s="259"/>
    </row>
    <row r="35" spans="2:125" ht="13.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c r="F36" s="259"/>
      <c r="H36" s="259"/>
      <c r="J36" s="259"/>
      <c r="K36" s="259"/>
      <c r="L36" s="259"/>
      <c r="M36" s="259"/>
      <c r="N36" s="259"/>
      <c r="O36" s="259"/>
      <c r="Q36" s="259"/>
      <c r="S36" s="259"/>
      <c r="V36" s="259"/>
    </row>
    <row r="37" spans="2:125" ht="13.2"/>
    <row r="38" spans="2:125" ht="13.2"/>
    <row r="39" spans="2:125" ht="13.2"/>
    <row r="40" spans="2:125" ht="13.2">
      <c r="U40" s="259"/>
    </row>
    <row r="41" spans="2:125" ht="13.2">
      <c r="R41" s="259"/>
    </row>
    <row r="42" spans="2:125" ht="13.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c r="Q43" s="259"/>
      <c r="S43" s="259"/>
      <c r="V43" s="259"/>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473</v>
      </c>
    </row>
  </sheetData>
  <sheetProtection algorithmName="SHA-512" hashValue="8Wj5tZAOaNM6CemOIXBZfnGpavpe5aKwW+G+YvkAXa2gWAVe3D1Nfk6L50vEWyadFsWdMWZcmouNpEgIJ9Mikg==" saltValue="1j01EJ2YgGMYv33F9owgE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523</v>
      </c>
      <c r="G46" s="8" t="s">
        <v>524</v>
      </c>
      <c r="H46" s="8" t="s">
        <v>525</v>
      </c>
      <c r="I46" s="8" t="s">
        <v>526</v>
      </c>
      <c r="J46" s="9" t="s">
        <v>527</v>
      </c>
    </row>
    <row r="47" spans="2:10" ht="57.75" customHeight="1">
      <c r="B47" s="10"/>
      <c r="C47" s="1175" t="s">
        <v>3</v>
      </c>
      <c r="D47" s="1175"/>
      <c r="E47" s="1176"/>
      <c r="F47" s="11">
        <v>9.56</v>
      </c>
      <c r="G47" s="12">
        <v>13.58</v>
      </c>
      <c r="H47" s="12">
        <v>14.43</v>
      </c>
      <c r="I47" s="12">
        <v>28.06</v>
      </c>
      <c r="J47" s="13">
        <v>37.08</v>
      </c>
    </row>
    <row r="48" spans="2:10" ht="57.75" customHeight="1">
      <c r="B48" s="14"/>
      <c r="C48" s="1177" t="s">
        <v>4</v>
      </c>
      <c r="D48" s="1177"/>
      <c r="E48" s="1178"/>
      <c r="F48" s="15">
        <v>0.47</v>
      </c>
      <c r="G48" s="16">
        <v>0.23</v>
      </c>
      <c r="H48" s="16">
        <v>12.06</v>
      </c>
      <c r="I48" s="16">
        <v>8.0299999999999994</v>
      </c>
      <c r="J48" s="17">
        <v>2.3199999999999998</v>
      </c>
    </row>
    <row r="49" spans="2:10" ht="57.75" customHeight="1" thickBot="1">
      <c r="B49" s="18"/>
      <c r="C49" s="1179" t="s">
        <v>5</v>
      </c>
      <c r="D49" s="1179"/>
      <c r="E49" s="1180"/>
      <c r="F49" s="19">
        <v>0.57999999999999996</v>
      </c>
      <c r="G49" s="20">
        <v>4.01</v>
      </c>
      <c r="H49" s="20">
        <v>13.31</v>
      </c>
      <c r="I49" s="20">
        <v>9.49</v>
      </c>
      <c r="J49" s="21">
        <v>4.13</v>
      </c>
    </row>
    <row r="50" spans="2:10" ht="13.2"/>
  </sheetData>
  <sheetProtection algorithmName="SHA-512" hashValue="wGuRN0R4XIz+M0yL0AO0m9JGpjLW4oMmPakS2V58fBz/RGwyJ33ATr8UXaNb7FJDd0WTmkNnCvRj+b2lau/BBQ==" saltValue="NdLH14qqYyOPm4RzjAsS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2025-03-12T05:08:37Z</cp:lastPrinted>
  <dcterms:created xsi:type="dcterms:W3CDTF">2025-02-19T03:32:50Z</dcterms:created>
  <dcterms:modified xsi:type="dcterms:W3CDTF">2025-09-24T04:18:48Z</dcterms:modified>
  <cp:category/>
</cp:coreProperties>
</file>