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A290571A-299F-449F-A771-B51EFCEF8539}" xr6:coauthVersionLast="47" xr6:coauthVersionMax="47" xr10:uidLastSave="{00000000-0000-0000-0000-000000000000}"/>
  <bookViews>
    <workbookView xWindow="-28920" yWindow="1530" windowWidth="29040" windowHeight="15720" tabRatio="877"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U88" i="12" l="1"/>
  <c r="AP88" i="12"/>
  <c r="AF88" i="12"/>
  <c r="AA33" i="12"/>
  <c r="CW102" i="12" l="1"/>
  <c r="DB102" i="12"/>
  <c r="DG102" i="12"/>
  <c r="DL102" i="12"/>
  <c r="DQ102" i="12"/>
  <c r="DV102" i="12"/>
  <c r="CR102" i="12"/>
  <c r="BE63" i="12"/>
  <c r="AU63" i="12"/>
  <c r="AP63" i="12"/>
  <c r="AP23" i="12" l="1"/>
  <c r="AA23" i="12"/>
  <c r="V23" i="12"/>
  <c r="Q23" i="12"/>
  <c r="AO35"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C37" i="10"/>
  <c r="CO36" i="10"/>
  <c r="BE36" i="10"/>
  <c r="AM36" i="10"/>
  <c r="C36" i="10"/>
  <c r="CO35" i="10"/>
  <c r="BE35" i="10"/>
  <c r="C35" i="10"/>
  <c r="CO34" i="10"/>
  <c r="BW34" i="10"/>
  <c r="BW35" i="10" s="1"/>
  <c r="BW36" i="10" s="1"/>
  <c r="BW37" i="10" s="1"/>
  <c r="BW38" i="10" s="1"/>
  <c r="BW39" i="10" s="1"/>
  <c r="BE34" i="10"/>
  <c r="C34" i="10"/>
  <c r="U34" i="10" s="1"/>
  <c r="U35" i="10" l="1"/>
  <c r="U36" i="10" s="1"/>
  <c r="U37" i="10" s="1"/>
  <c r="AM34" i="10"/>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<sst xmlns="http://schemas.openxmlformats.org/spreadsheetml/2006/main" count="1125" uniqueCount="570">
  <si>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</si>
  <si>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</si>
  <si>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</si>
  <si>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</si>
  <si>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</si>
  <si>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</si>
  <si>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</si>
  <si>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</si>
  <si>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</si>
  <si>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</si>
  <si>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</si>
  <si>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</si>
  <si>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</si>
  <si>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</si>
  <si>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</si>
  <si>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</si>
  <si>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</si>
  <si>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</si>
  <si>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</si>
  <si>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</si>
  <si>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</si>
  <si>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</si>
  <si>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</si>
  <si>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</si>
  <si>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</si>
  <si>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</si>
  <si>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</si>
  <si>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</si>
  <si>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</si>
  <si>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</si>
  <si>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</si>
  <si>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</si>
  <si>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</si>
  <si>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</si>
  <si>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</si>
  <si>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</si>
  <si>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</si>
  <si>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</si>
  <si>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</si>
  <si>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</si>
  <si>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</si>
  <si>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</si>
  <si>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</si>
  <si>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</si>
  <si>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</si>
  <si>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</si>
  <si>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</si>
  <si>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</si>
  <si>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</si>
  <si>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</si>
  <si>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</si>
  <si>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</si>
  <si>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</si>
  <si>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</si>
  <si>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</si>
  <si>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</si>
  <si>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</si>
  <si>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</si>
  <si>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</si>
  <si>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</si>
  <si>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</si>
  <si>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</si>
  <si>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</si>
  <si>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</si>
  <si>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</si>
  <si>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</si>
  <si>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</si>
  <si>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</si>
  <si>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</si>
  <si>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</si>
  <si>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</si>
  <si>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</si>
  <si>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</si>
  <si>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</si>
  <si>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</si>
  <si>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</si>
  <si>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</si>
  <si>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</si>
  <si>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</si>
  <si>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</si>
  <si>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</si>
  <si>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Ⅱ－２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</si>
  <si>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</si>
  <si>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</si>
  <si>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</si>
  <si>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</si>
  <si>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</si>
  <si>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</si>
  <si>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</si>
  <si>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</si>
  <si>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</si>
  <si>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</si>
  <si>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</si>
  <si>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</si>
  <si>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能勢町</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</si>
  <si>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</si>
  <si>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</si>
  <si>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</si>
  <si>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</si>
  <si>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</si>
  <si>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</si>
  <si>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</si>
  <si>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</si>
  <si>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</si>
  <si>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</si>
  <si>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</si>
  <si>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</si>
  <si>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</si>
  <si>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</si>
  <si>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</si>
  <si>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</si>
  <si>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</si>
  <si>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</si>
  <si>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</si>
  <si>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</si>
  <si>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</si>
  <si>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</si>
  <si>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</si>
  <si>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-11.5</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</si>
  <si>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</si>
  <si>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</si>
  <si>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</si>
  <si>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</si>
  <si>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</si>
  <si>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</si>
  <si>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</si>
  <si>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</si>
  <si>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</si>
  <si>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</si>
  <si>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</si>
  <si>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</si>
  <si>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</si>
  <si>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</si>
  <si>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</si>
  <si>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</si>
  <si>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</si>
  <si>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</si>
  <si>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</si>
  <si>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</si>
  <si>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</si>
  <si>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</si>
  <si>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-1.5</t>
    <phoneticPr fontId="5"/>
  </si>
  <si>
    <t>基準財政需要額</t>
    <phoneticPr fontId="26"/>
  </si>
  <si>
    <t>うち日本人(％)</t>
    <phoneticPr fontId="5"/>
  </si>
  <si>
    <t>-1.6</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</si>
  <si>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</si>
  <si>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</si>
  <si>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</si>
  <si>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</si>
  <si>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</si>
  <si>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</si>
  <si>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</si>
  <si>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</si>
  <si>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</si>
  <si>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</si>
  <si>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</si>
  <si>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</si>
  <si>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</si>
  <si>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</si>
  <si>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</si>
  <si>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</si>
  <si>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</si>
  <si>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</si>
  <si>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</si>
  <si>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</si>
  <si>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</si>
  <si>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</si>
  <si>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</si>
  <si>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</si>
  <si>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</si>
  <si>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</si>
  <si>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</si>
  <si>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</si>
  <si>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</si>
  <si>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</si>
  <si>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</si>
  <si>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</si>
  <si>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</si>
  <si>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</si>
  <si>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</si>
  <si>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</si>
  <si>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</si>
  <si>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</si>
  <si>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</si>
  <si>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</si>
  <si>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</si>
  <si>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</si>
  <si>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</si>
  <si>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</si>
  <si>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</si>
  <si>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</si>
  <si>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</si>
  <si>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</si>
  <si>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</si>
  <si>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</si>
  <si>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</si>
  <si>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</si>
  <si>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</si>
  <si>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</si>
  <si>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</si>
  <si>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</si>
  <si>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</si>
  <si>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</si>
  <si>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</si>
  <si>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大阪府能勢町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</si>
  <si>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</si>
  <si>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</si>
  <si>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</si>
  <si>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</si>
  <si>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</si>
  <si>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</si>
  <si>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</si>
  <si>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</si>
  <si>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</si>
  <si>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</si>
  <si>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</si>
  <si>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</si>
  <si>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</si>
  <si>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</si>
  <si>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</si>
  <si>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</si>
  <si>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</si>
  <si>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</si>
  <si>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</si>
  <si>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</si>
  <si>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</si>
  <si>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</si>
  <si>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</si>
  <si>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</si>
  <si>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</si>
  <si>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</si>
  <si>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</si>
  <si>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</si>
  <si>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</si>
  <si>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</si>
  <si>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</si>
  <si>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</si>
  <si>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</si>
  <si>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</si>
  <si>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</si>
  <si>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</si>
  <si>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</si>
  <si>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</si>
  <si>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</si>
  <si>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</si>
  <si>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</si>
  <si>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</si>
  <si>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</si>
  <si>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</si>
  <si>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</si>
  <si>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</si>
  <si>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</si>
  <si>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</si>
  <si>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</si>
  <si>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</si>
  <si>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</si>
  <si>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</si>
  <si>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</si>
  <si>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</si>
  <si>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</si>
  <si>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</si>
  <si>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</si>
  <si>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</si>
  <si>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</si>
  <si>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</si>
  <si>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</si>
  <si>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</si>
  <si>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</si>
  <si>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</si>
  <si>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</si>
  <si>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</si>
  <si>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</si>
  <si>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</si>
  <si>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</si>
  <si>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</si>
  <si>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</si>
  <si>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</si>
  <si>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</si>
  <si>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</si>
  <si>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</si>
  <si>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</si>
  <si>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</si>
  <si>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</si>
  <si>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</si>
  <si>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</si>
  <si>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</si>
  <si>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</si>
  <si>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</si>
  <si>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</si>
  <si>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</si>
  <si>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</si>
  <si>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</si>
  <si>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</si>
  <si>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</si>
  <si>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</si>
  <si>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</si>
  <si>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</si>
  <si>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</si>
  <si>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</si>
  <si>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</si>
  <si>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</si>
  <si>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</si>
  <si>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</si>
  <si>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</si>
  <si>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</si>
  <si>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</si>
  <si>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</si>
  <si>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</si>
  <si>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</si>
  <si>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</si>
  <si>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</si>
  <si>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</si>
  <si>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</si>
  <si>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</si>
  <si>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</si>
  <si>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</si>
  <si>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</si>
  <si>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</si>
  <si>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</si>
  <si>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</si>
  <si>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</si>
  <si>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</si>
  <si>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</si>
  <si>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</si>
  <si>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</si>
  <si>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</si>
  <si>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</si>
  <si>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</si>
  <si>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</si>
  <si>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</si>
  <si>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</si>
  <si>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</si>
  <si>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</si>
  <si>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</si>
  <si>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</si>
  <si>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</si>
  <si>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</si>
  <si>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</si>
  <si>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</si>
  <si>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</si>
  <si>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</si>
  <si>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</si>
  <si>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</si>
  <si>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</si>
  <si>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</si>
  <si>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</si>
  <si>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</si>
  <si>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</si>
  <si>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</si>
  <si>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</si>
  <si>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</si>
  <si>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</si>
  <si>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</si>
  <si>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</si>
  <si>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</si>
  <si>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大阪府能勢町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</si>
  <si>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</si>
  <si>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</si>
  <si>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</si>
  <si>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</si>
  <si>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</si>
  <si>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</si>
  <si>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</si>
  <si>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</si>
  <si>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</si>
  <si>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</si>
  <si>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</si>
  <si>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</si>
  <si>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</si>
  <si>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</si>
  <si>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</si>
  <si>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</si>
  <si>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</si>
  <si>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</si>
  <si>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</si>
  <si>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</si>
  <si>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</si>
  <si>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</si>
  <si>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</si>
  <si>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</si>
  <si>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</si>
  <si>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</si>
  <si>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</si>
  <si>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</si>
  <si>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</si>
  <si>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</si>
  <si>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</si>
  <si>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</si>
  <si>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</si>
  <si>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</si>
  <si>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</si>
  <si>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介護保険特別会計</t>
    <phoneticPr fontId="5"/>
  </si>
  <si>
    <t>国民健康保険診療所特別会計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</si>
  <si>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</si>
  <si>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</si>
  <si>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</si>
  <si>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</si>
  <si>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</si>
  <si>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</si>
  <si>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</si>
  <si>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</si>
  <si>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</si>
  <si>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</si>
  <si>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</si>
  <si>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</si>
  <si>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</si>
  <si>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</si>
  <si>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</si>
  <si>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</si>
  <si>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</si>
  <si>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</si>
  <si>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</si>
  <si>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</si>
  <si>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</si>
  <si>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</si>
  <si>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</si>
  <si>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</si>
  <si>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</si>
  <si>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</si>
  <si>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</si>
  <si>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</si>
  <si>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</si>
  <si>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</si>
  <si>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</si>
  <si>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</si>
  <si>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</si>
  <si>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</si>
  <si>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</si>
  <si>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</si>
  <si>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</si>
  <si>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</si>
  <si>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</si>
  <si>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</si>
  <si>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</si>
  <si>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</si>
  <si>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</si>
  <si>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</si>
  <si>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</si>
  <si>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</si>
  <si>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</si>
  <si>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</si>
  <si>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</si>
  <si>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</si>
  <si>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</si>
  <si>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</si>
  <si>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</si>
  <si>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</si>
  <si>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</si>
  <si>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</si>
  <si>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</si>
  <si>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</si>
  <si>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</si>
  <si>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</si>
  <si>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</si>
  <si>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</si>
  <si>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</si>
  <si>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</si>
  <si>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</si>
  <si>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</si>
  <si>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</si>
  <si>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</si>
  <si>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</si>
  <si>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</si>
  <si>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</si>
  <si>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</si>
  <si>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</si>
  <si>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</si>
  <si>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</si>
  <si>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</si>
  <si>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</si>
  <si>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</si>
  <si>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</si>
  <si>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</si>
  <si>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</si>
  <si>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</si>
  <si>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</si>
  <si>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</si>
  <si>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</si>
  <si>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</si>
  <si>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</si>
  <si>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</si>
  <si>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</si>
  <si>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</si>
  <si>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</si>
  <si>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</si>
  <si>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</si>
  <si>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</si>
  <si>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</si>
  <si>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</si>
  <si>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</si>
  <si>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</si>
  <si>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</si>
  <si>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</si>
  <si>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</si>
  <si>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</si>
  <si>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</si>
  <si>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</si>
  <si>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</si>
  <si>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</si>
  <si>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</si>
  <si>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</si>
  <si>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</si>
  <si>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</si>
  <si>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</si>
  <si>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</si>
  <si>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</si>
  <si>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</si>
  <si>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</si>
  <si>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</si>
  <si>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</si>
  <si>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</si>
  <si>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</si>
  <si>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</si>
  <si>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</si>
  <si>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</si>
  <si>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</si>
  <si>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</si>
  <si>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</si>
  <si>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</si>
  <si>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</si>
  <si>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</si>
  <si>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</si>
  <si>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</si>
  <si>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</si>
  <si>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</si>
  <si>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</si>
  <si>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</si>
  <si>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</si>
  <si>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</si>
  <si>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</si>
  <si>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</si>
  <si>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4.43</t>
  </si>
  <si>
    <t>▲ 2.45</t>
  </si>
  <si>
    <t>水道事業会計</t>
  </si>
  <si>
    <t>一般会計</t>
  </si>
  <si>
    <t>国民健康保険特別会計</t>
  </si>
  <si>
    <t>下水道事業会計</t>
  </si>
  <si>
    <t>介護保険特別会計</t>
  </si>
  <si>
    <t>国民健康保険診療所特別会計</t>
  </si>
  <si>
    <t>後期高齢者医療特別会計</t>
  </si>
  <si>
    <t>その他会計（赤字）</t>
  </si>
  <si>
    <t>その他会計（黒字）</t>
  </si>
  <si>
    <t>R01</t>
    <phoneticPr fontId="5"/>
  </si>
  <si>
    <t>R02</t>
    <phoneticPr fontId="5"/>
  </si>
  <si>
    <t>R03</t>
    <phoneticPr fontId="5"/>
  </si>
  <si>
    <t>R04</t>
    <phoneticPr fontId="5"/>
  </si>
  <si>
    <t>R05</t>
    <phoneticPr fontId="5"/>
  </si>
  <si>
    <t>豊能郡環境施設組合</t>
    <rPh sb="0" eb="3">
      <t>トヨノグン</t>
    </rPh>
    <rPh sb="3" eb="5">
      <t>カンキョウ</t>
    </rPh>
    <rPh sb="5" eb="7">
      <t>シセツ</t>
    </rPh>
    <rPh sb="7" eb="9">
      <t>クミアイ</t>
    </rPh>
    <phoneticPr fontId="2"/>
  </si>
  <si>
    <t>猪名川上流広域ごみ処理施設組合</t>
    <rPh sb="0" eb="3">
      <t>イナガワ</t>
    </rPh>
    <rPh sb="3" eb="5">
      <t>ジョウリュウ</t>
    </rPh>
    <rPh sb="5" eb="7">
      <t>コウイキ</t>
    </rPh>
    <rPh sb="9" eb="11">
      <t>ショリ</t>
    </rPh>
    <rPh sb="11" eb="13">
      <t>シセツ</t>
    </rPh>
    <rPh sb="13" eb="15">
      <t>クミアイ</t>
    </rPh>
    <phoneticPr fontId="2"/>
  </si>
  <si>
    <t>大阪府後期高齢者医療広域連合
（一般会計）</t>
    <rPh sb="0" eb="3">
      <t>オオサカフ</t>
    </rPh>
    <rPh sb="3" eb="5">
      <t>コウキ</t>
    </rPh>
    <rPh sb="5" eb="8">
      <t>コウレイシャ</t>
    </rPh>
    <rPh sb="8" eb="10">
      <t>イリョウ</t>
    </rPh>
    <rPh sb="10" eb="12">
      <t>コウイキ</t>
    </rPh>
    <rPh sb="12" eb="14">
      <t>レンゴウ</t>
    </rPh>
    <rPh sb="16" eb="18">
      <t>イッパン</t>
    </rPh>
    <rPh sb="18" eb="20">
      <t>カイケイ</t>
    </rPh>
    <phoneticPr fontId="32"/>
  </si>
  <si>
    <t>大阪府後期高齢者医療広域連合
（後期高齢者医療特別会計）</t>
  </si>
  <si>
    <t>大阪広域水道企業団
（水道事業会計）</t>
  </si>
  <si>
    <t>大阪広域水道企業団
（工業用水道事業会計）</t>
  </si>
  <si>
    <t>能勢物産センター</t>
    <rPh sb="0" eb="2">
      <t>ノセ</t>
    </rPh>
    <rPh sb="2" eb="4">
      <t>ブッサン</t>
    </rPh>
    <phoneticPr fontId="2"/>
  </si>
  <si>
    <t>能勢町職員退職手当基金</t>
    <rPh sb="0" eb="3">
      <t>ノセチョウ</t>
    </rPh>
    <rPh sb="3" eb="5">
      <t>ショクイン</t>
    </rPh>
    <phoneticPr fontId="5"/>
  </si>
  <si>
    <t>能勢町地域福祉基金</t>
    <rPh sb="0" eb="3">
      <t>ノセチョウ</t>
    </rPh>
    <phoneticPr fontId="5"/>
  </si>
  <si>
    <t>能勢町災害対策基金</t>
    <rPh sb="0" eb="3">
      <t>ノセチョウ</t>
    </rPh>
    <rPh sb="3" eb="5">
      <t>サイガイ</t>
    </rPh>
    <phoneticPr fontId="5"/>
  </si>
  <si>
    <t>能勢町森林環境譲与税基金</t>
    <rPh sb="0" eb="3">
      <t>ノセチョウ</t>
    </rPh>
    <phoneticPr fontId="5"/>
  </si>
  <si>
    <t>能勢町西能勢振興基金</t>
    <rPh sb="0" eb="3">
      <t>ノセチョウ</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</si>
  <si>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</si>
  <si>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</si>
  <si>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有形固定資産減価償却率は類似団体内平均値より若干高い水準となっている。将来負担比率においては、公共施設再編整備事業等による地方債発行は続いているものの、地方交付税の算入措置率の高い地方債を活用するなどし、債務の軽減を図るよう努めているため、令和４年度より改善し、類似団体内平均値より高い水準となっている。
　今後も引き続き公共施設再編整備事業が続く見込みであるが、施設更新に取り組むことにより有形固定資産減価償却率が改善され、維持管理経費が減少することが見込まれる。</t>
    <rPh sb="23" eb="25">
      <t>ジャッカン</t>
    </rPh>
    <rPh sb="25" eb="26">
      <t>タカ</t>
    </rPh>
    <rPh sb="48" eb="52">
      <t>コウキョウシセツ</t>
    </rPh>
    <rPh sb="128" eb="130">
      <t>カイゼン</t>
    </rPh>
    <rPh sb="156" eb="157">
      <t>アト</t>
    </rPh>
    <rPh sb="158" eb="159">
      <t>ヒ</t>
    </rPh>
    <rPh sb="160" eb="161">
      <t>ツヅ</t>
    </rPh>
    <rPh sb="173" eb="174">
      <t>ツヅ</t>
    </rPh>
    <rPh sb="175" eb="177">
      <t>ミコ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</si>
  <si>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</si>
  <si>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</si>
  <si>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</si>
  <si>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</si>
  <si>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</si>
  <si>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</si>
  <si>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実質公債費比率ともに類似団体内平均値より高い水準となっており、令和４年度と比較して将来負担比率は改善し、実質公債費比率はほぼ横ばいとなっている。今後、将来負担比率において地方交付税の算入措置率の高い地方債を活用するなどして債務の軽減を図るよう努めていくものの、公共施設再編整備事業による地方債の発行などにより、数値の大幅な改善は見込まれない。また、実質公債費比率においても、将来負担比率と同様に、公共施設再編整備事業による事業債の元金償還が開始されることにより、比率の改善は見込まれない。
　この状況下においても、公共施設再編整備事業の推進は必要であることから、今後、地方債の発行において、前述のとおり引き続き地方交付税の算入措置が見込まれる地方債を活用するなど、中長期の財政収支を視野に、将来負担比率の推移を見定め、実質公債費比率の把握に努めながら、事業の見直しなどにより経常経費の抑制を図る等、対策を講じていく。</t>
    <rPh sb="56" eb="58">
      <t>カイゼン</t>
    </rPh>
    <rPh sb="166" eb="168">
      <t>オオハバ</t>
    </rPh>
    <rPh sb="303" eb="305">
      <t>ゼンジュツ</t>
    </rPh>
    <rPh sb="309" eb="310">
      <t>ヒ</t>
    </rPh>
    <rPh sb="311" eb="312">
      <t>ツヅ</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</si>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</sst>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8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7" fillId="0" borderId="41" xfId="16"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0" fontId="19" fillId="0" borderId="41" xfId="16" applyFont="1" applyBorder="1" applyAlignment="1" applyProtection="1">
      <alignment horizontal="left" vertical="top" wrapText="1"/>
      <protection locked="0"/>
    </xf>
    <xf numFmtId="0" fontId="19" fillId="0" borderId="12" xfId="16" applyFont="1" applyBorder="1" applyAlignment="1" applyProtection="1">
      <alignment horizontal="left" vertical="top" wrapText="1"/>
      <protection locked="0"/>
    </xf>
    <xf numFmtId="0" fontId="19" fillId="0" borderId="51" xfId="16" applyFont="1" applyBorder="1" applyAlignment="1" applyProtection="1">
      <alignment horizontal="left" vertical="top" wrapText="1"/>
      <protection locked="0"/>
    </xf>
    <xf numFmtId="0" fontId="19" fillId="0" borderId="65" xfId="16" applyFont="1" applyBorder="1" applyAlignment="1" applyProtection="1">
      <alignment horizontal="left" vertical="top" wrapText="1"/>
      <protection locked="0"/>
    </xf>
    <xf numFmtId="0" fontId="19" fillId="0" borderId="0" xfId="16" applyFont="1" applyAlignment="1" applyProtection="1">
      <alignment horizontal="left" vertical="top" wrapText="1"/>
      <protection locked="0"/>
    </xf>
    <xf numFmtId="0" fontId="19" fillId="0" borderId="38" xfId="16" applyFont="1" applyBorder="1" applyAlignment="1" applyProtection="1">
      <alignment horizontal="left" vertical="top" wrapText="1"/>
      <protection locked="0"/>
    </xf>
    <xf numFmtId="0" fontId="19" fillId="0" borderId="37" xfId="16" applyFont="1" applyBorder="1" applyAlignment="1" applyProtection="1">
      <alignment horizontal="left" vertical="top" wrapText="1"/>
      <protection locked="0"/>
    </xf>
    <xf numFmtId="0" fontId="19" fillId="0" borderId="56" xfId="16" applyFont="1" applyBorder="1" applyAlignment="1" applyProtection="1">
      <alignment horizontal="left" vertical="top" wrapText="1"/>
      <protection locked="0"/>
    </xf>
    <xf numFmtId="0" fontId="19" fillId="0" borderId="40" xfId="16" applyFont="1" applyBorder="1" applyAlignment="1" applyProtection="1">
      <alignment horizontal="left" vertical="top" wrapText="1"/>
      <protection locked="0"/>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D1961718-A34C-4426-866A-4769FE5CA3BA}"/>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103390</c:v>
                </c:pt>
                <c:pt idx="1">
                  <c:v>125391</c:v>
                </c:pt>
                <c:pt idx="2">
                  <c:v>138402</c:v>
                </c:pt>
                <c:pt idx="3">
                  <c:v>146367</c:v>
                </c:pt>
                <c:pt idx="4">
                  <c:v>165181</c:v>
                </c:pt>
              </c:numCache>
            </c:numRef>
          </c:val>
          <c:smooth val="0"/>
          <c:extLst>
            <c:ext xmlns:c16="http://schemas.microsoft.com/office/drawing/2014/chart" uri="{C3380CC4-5D6E-409C-BE32-E72D297353CC}">
              <c16:uniqueId val="{00000000-3B43-4750-B446-A2104D9F55C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107351</c:v>
                </c:pt>
                <c:pt idx="1">
                  <c:v>140016</c:v>
                </c:pt>
                <c:pt idx="2">
                  <c:v>55042</c:v>
                </c:pt>
                <c:pt idx="3">
                  <c:v>75704</c:v>
                </c:pt>
                <c:pt idx="4">
                  <c:v>36410</c:v>
                </c:pt>
              </c:numCache>
            </c:numRef>
          </c:val>
          <c:smooth val="0"/>
          <c:extLst>
            <c:ext xmlns:c16="http://schemas.microsoft.com/office/drawing/2014/chart" uri="{C3380CC4-5D6E-409C-BE32-E72D297353CC}">
              <c16:uniqueId val="{00000001-3B43-4750-B446-A2104D9F55C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4.6399999999999997</c:v>
                </c:pt>
                <c:pt idx="1">
                  <c:v>4.87</c:v>
                </c:pt>
                <c:pt idx="2">
                  <c:v>8.3800000000000008</c:v>
                </c:pt>
                <c:pt idx="3">
                  <c:v>5.86</c:v>
                </c:pt>
                <c:pt idx="4">
                  <c:v>4.1500000000000004</c:v>
                </c:pt>
              </c:numCache>
            </c:numRef>
          </c:val>
          <c:extLst>
            <c:ext xmlns:c16="http://schemas.microsoft.com/office/drawing/2014/chart" uri="{C3380CC4-5D6E-409C-BE32-E72D297353CC}">
              <c16:uniqueId val="{00000000-BF42-49B0-9F74-18CE2873570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40.630000000000003</c:v>
                </c:pt>
                <c:pt idx="1">
                  <c:v>35.6</c:v>
                </c:pt>
                <c:pt idx="2">
                  <c:v>38.22</c:v>
                </c:pt>
                <c:pt idx="3">
                  <c:v>46.58</c:v>
                </c:pt>
                <c:pt idx="4">
                  <c:v>51.38</c:v>
                </c:pt>
              </c:numCache>
            </c:numRef>
          </c:val>
          <c:extLst>
            <c:ext xmlns:c16="http://schemas.microsoft.com/office/drawing/2014/chart" uri="{C3380CC4-5D6E-409C-BE32-E72D297353CC}">
              <c16:uniqueId val="{00000001-BF42-49B0-9F74-18CE2873570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-4.43</c:v>
                </c:pt>
                <c:pt idx="1">
                  <c:v>-2.4500000000000002</c:v>
                </c:pt>
                <c:pt idx="2">
                  <c:v>8.6300000000000008</c:v>
                </c:pt>
                <c:pt idx="3">
                  <c:v>4.6500000000000004</c:v>
                </c:pt>
                <c:pt idx="4">
                  <c:v>5.0199999999999996</c:v>
                </c:pt>
              </c:numCache>
            </c:numRef>
          </c:val>
          <c:smooth val="0"/>
          <c:extLst>
            <c:ext xmlns:c16="http://schemas.microsoft.com/office/drawing/2014/chart" uri="{C3380CC4-5D6E-409C-BE32-E72D297353CC}">
              <c16:uniqueId val="{00000002-BF42-49B0-9F74-18CE2873570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0.28999999999999998</c:v>
                </c:pt>
                <c:pt idx="2">
                  <c:v>#N/A</c:v>
                </c:pt>
                <c:pt idx="3">
                  <c:v>0.39</c:v>
                </c:pt>
                <c:pt idx="4">
                  <c:v>#N/A</c:v>
                </c:pt>
                <c:pt idx="5">
                  <c:v>0.14000000000000001</c:v>
                </c:pt>
                <c:pt idx="6">
                  <c:v>#N/A</c:v>
                </c:pt>
                <c:pt idx="7">
                  <c:v>0.66</c:v>
                </c:pt>
                <c:pt idx="8">
                  <c:v>0</c:v>
                </c:pt>
                <c:pt idx="9">
                  <c:v>0</c:v>
                </c:pt>
              </c:numCache>
            </c:numRef>
          </c:val>
          <c:extLst>
            <c:ext xmlns:c16="http://schemas.microsoft.com/office/drawing/2014/chart" uri="{C3380CC4-5D6E-409C-BE32-E72D297353CC}">
              <c16:uniqueId val="{00000000-64A1-4169-8746-340C5213A1F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4A1-4169-8746-340C5213A1F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4A1-4169-8746-340C5213A1FD}"/>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0.09</c:v>
                </c:pt>
                <c:pt idx="2">
                  <c:v>#N/A</c:v>
                </c:pt>
                <c:pt idx="3">
                  <c:v>0.1</c:v>
                </c:pt>
                <c:pt idx="4">
                  <c:v>#N/A</c:v>
                </c:pt>
                <c:pt idx="5">
                  <c:v>0.14000000000000001</c:v>
                </c:pt>
                <c:pt idx="6">
                  <c:v>#N/A</c:v>
                </c:pt>
                <c:pt idx="7">
                  <c:v>0.3</c:v>
                </c:pt>
                <c:pt idx="8">
                  <c:v>#N/A</c:v>
                </c:pt>
                <c:pt idx="9">
                  <c:v>0.27</c:v>
                </c:pt>
              </c:numCache>
            </c:numRef>
          </c:val>
          <c:extLst>
            <c:ext xmlns:c16="http://schemas.microsoft.com/office/drawing/2014/chart" uri="{C3380CC4-5D6E-409C-BE32-E72D297353CC}">
              <c16:uniqueId val="{00000003-64A1-4169-8746-340C5213A1FD}"/>
            </c:ext>
          </c:extLst>
        </c:ser>
        <c:ser>
          <c:idx val="4"/>
          <c:order val="4"/>
          <c:tx>
            <c:strRef>
              <c:f>データシート!$A$31</c:f>
              <c:strCache>
                <c:ptCount val="1"/>
                <c:pt idx="0">
                  <c:v>国民健康保険診療所特別会計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0.35</c:v>
                </c:pt>
                <c:pt idx="2">
                  <c:v>#N/A</c:v>
                </c:pt>
                <c:pt idx="3">
                  <c:v>0.2</c:v>
                </c:pt>
                <c:pt idx="4">
                  <c:v>#N/A</c:v>
                </c:pt>
                <c:pt idx="5">
                  <c:v>0.28999999999999998</c:v>
                </c:pt>
                <c:pt idx="6">
                  <c:v>#N/A</c:v>
                </c:pt>
                <c:pt idx="7">
                  <c:v>0.44</c:v>
                </c:pt>
                <c:pt idx="8">
                  <c:v>#N/A</c:v>
                </c:pt>
                <c:pt idx="9">
                  <c:v>0.41</c:v>
                </c:pt>
              </c:numCache>
            </c:numRef>
          </c:val>
          <c:extLst>
            <c:ext xmlns:c16="http://schemas.microsoft.com/office/drawing/2014/chart" uri="{C3380CC4-5D6E-409C-BE32-E72D297353CC}">
              <c16:uniqueId val="{00000004-64A1-4169-8746-340C5213A1FD}"/>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0.38</c:v>
                </c:pt>
                <c:pt idx="2">
                  <c:v>#N/A</c:v>
                </c:pt>
                <c:pt idx="3">
                  <c:v>0.61</c:v>
                </c:pt>
                <c:pt idx="4">
                  <c:v>#N/A</c:v>
                </c:pt>
                <c:pt idx="5">
                  <c:v>0.31</c:v>
                </c:pt>
                <c:pt idx="6">
                  <c:v>#N/A</c:v>
                </c:pt>
                <c:pt idx="7">
                  <c:v>0.35</c:v>
                </c:pt>
                <c:pt idx="8">
                  <c:v>#N/A</c:v>
                </c:pt>
                <c:pt idx="9">
                  <c:v>0.57999999999999996</c:v>
                </c:pt>
              </c:numCache>
            </c:numRef>
          </c:val>
          <c:extLst>
            <c:ext xmlns:c16="http://schemas.microsoft.com/office/drawing/2014/chart" uri="{C3380CC4-5D6E-409C-BE32-E72D297353CC}">
              <c16:uniqueId val="{00000005-64A1-4169-8746-340C5213A1FD}"/>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0</c:v>
                </c:pt>
                <c:pt idx="1">
                  <c:v>0</c:v>
                </c:pt>
                <c:pt idx="2">
                  <c:v>0</c:v>
                </c:pt>
                <c:pt idx="3">
                  <c:v>0</c:v>
                </c:pt>
                <c:pt idx="4">
                  <c:v>0</c:v>
                </c:pt>
                <c:pt idx="5">
                  <c:v>0</c:v>
                </c:pt>
                <c:pt idx="6">
                  <c:v>0</c:v>
                </c:pt>
                <c:pt idx="7">
                  <c:v>0</c:v>
                </c:pt>
                <c:pt idx="8">
                  <c:v>#N/A</c:v>
                </c:pt>
                <c:pt idx="9">
                  <c:v>0.75</c:v>
                </c:pt>
              </c:numCache>
            </c:numRef>
          </c:val>
          <c:extLst>
            <c:ext xmlns:c16="http://schemas.microsoft.com/office/drawing/2014/chart" uri="{C3380CC4-5D6E-409C-BE32-E72D297353CC}">
              <c16:uniqueId val="{00000006-64A1-4169-8746-340C5213A1FD}"/>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3.74</c:v>
                </c:pt>
                <c:pt idx="2">
                  <c:v>#N/A</c:v>
                </c:pt>
                <c:pt idx="3">
                  <c:v>4.3099999999999996</c:v>
                </c:pt>
                <c:pt idx="4">
                  <c:v>#N/A</c:v>
                </c:pt>
                <c:pt idx="5">
                  <c:v>3.95</c:v>
                </c:pt>
                <c:pt idx="6">
                  <c:v>#N/A</c:v>
                </c:pt>
                <c:pt idx="7">
                  <c:v>3.41</c:v>
                </c:pt>
                <c:pt idx="8">
                  <c:v>#N/A</c:v>
                </c:pt>
                <c:pt idx="9">
                  <c:v>2.82</c:v>
                </c:pt>
              </c:numCache>
            </c:numRef>
          </c:val>
          <c:extLst>
            <c:ext xmlns:c16="http://schemas.microsoft.com/office/drawing/2014/chart" uri="{C3380CC4-5D6E-409C-BE32-E72D297353CC}">
              <c16:uniqueId val="{00000007-64A1-4169-8746-340C5213A1FD}"/>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4.6399999999999997</c:v>
                </c:pt>
                <c:pt idx="2">
                  <c:v>#N/A</c:v>
                </c:pt>
                <c:pt idx="3">
                  <c:v>4.87</c:v>
                </c:pt>
                <c:pt idx="4">
                  <c:v>#N/A</c:v>
                </c:pt>
                <c:pt idx="5">
                  <c:v>8.3699999999999992</c:v>
                </c:pt>
                <c:pt idx="6">
                  <c:v>#N/A</c:v>
                </c:pt>
                <c:pt idx="7">
                  <c:v>5.85</c:v>
                </c:pt>
                <c:pt idx="8">
                  <c:v>#N/A</c:v>
                </c:pt>
                <c:pt idx="9">
                  <c:v>4.1500000000000004</c:v>
                </c:pt>
              </c:numCache>
            </c:numRef>
          </c:val>
          <c:extLst>
            <c:ext xmlns:c16="http://schemas.microsoft.com/office/drawing/2014/chart" uri="{C3380CC4-5D6E-409C-BE32-E72D297353CC}">
              <c16:uniqueId val="{00000008-64A1-4169-8746-340C5213A1FD}"/>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26.88</c:v>
                </c:pt>
                <c:pt idx="2">
                  <c:v>#N/A</c:v>
                </c:pt>
                <c:pt idx="3">
                  <c:v>26.37</c:v>
                </c:pt>
                <c:pt idx="4">
                  <c:v>#N/A</c:v>
                </c:pt>
                <c:pt idx="5">
                  <c:v>25.27</c:v>
                </c:pt>
                <c:pt idx="6">
                  <c:v>#N/A</c:v>
                </c:pt>
                <c:pt idx="7">
                  <c:v>26.28</c:v>
                </c:pt>
                <c:pt idx="8">
                  <c:v>#N/A</c:v>
                </c:pt>
                <c:pt idx="9">
                  <c:v>24.55</c:v>
                </c:pt>
              </c:numCache>
            </c:numRef>
          </c:val>
          <c:extLst>
            <c:ext xmlns:c16="http://schemas.microsoft.com/office/drawing/2014/chart" uri="{C3380CC4-5D6E-409C-BE32-E72D297353CC}">
              <c16:uniqueId val="{00000009-64A1-4169-8746-340C5213A1F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502</c:v>
                </c:pt>
                <c:pt idx="5">
                  <c:v>505</c:v>
                </c:pt>
                <c:pt idx="8">
                  <c:v>489</c:v>
                </c:pt>
                <c:pt idx="11">
                  <c:v>501</c:v>
                </c:pt>
                <c:pt idx="14">
                  <c:v>524</c:v>
                </c:pt>
              </c:numCache>
            </c:numRef>
          </c:val>
          <c:extLst>
            <c:ext xmlns:c16="http://schemas.microsoft.com/office/drawing/2014/chart" uri="{C3380CC4-5D6E-409C-BE32-E72D297353CC}">
              <c16:uniqueId val="{00000000-AD1F-4FB5-AC01-2E8EAF43CC4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D1F-4FB5-AC01-2E8EAF43CC4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AD1F-4FB5-AC01-2E8EAF43CC4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80</c:v>
                </c:pt>
                <c:pt idx="3">
                  <c:v>79</c:v>
                </c:pt>
                <c:pt idx="6">
                  <c:v>74</c:v>
                </c:pt>
                <c:pt idx="9">
                  <c:v>46</c:v>
                </c:pt>
                <c:pt idx="12">
                  <c:v>14</c:v>
                </c:pt>
              </c:numCache>
            </c:numRef>
          </c:val>
          <c:extLst>
            <c:ext xmlns:c16="http://schemas.microsoft.com/office/drawing/2014/chart" uri="{C3380CC4-5D6E-409C-BE32-E72D297353CC}">
              <c16:uniqueId val="{00000003-AD1F-4FB5-AC01-2E8EAF43CC4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339</c:v>
                </c:pt>
                <c:pt idx="3">
                  <c:v>336</c:v>
                </c:pt>
                <c:pt idx="6">
                  <c:v>335</c:v>
                </c:pt>
                <c:pt idx="9">
                  <c:v>355</c:v>
                </c:pt>
                <c:pt idx="12">
                  <c:v>359</c:v>
                </c:pt>
              </c:numCache>
            </c:numRef>
          </c:val>
          <c:extLst>
            <c:ext xmlns:c16="http://schemas.microsoft.com/office/drawing/2014/chart" uri="{C3380CC4-5D6E-409C-BE32-E72D297353CC}">
              <c16:uniqueId val="{00000004-AD1F-4FB5-AC01-2E8EAF43CC4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D1F-4FB5-AC01-2E8EAF43CC4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D1F-4FB5-AC01-2E8EAF43CC4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523</c:v>
                </c:pt>
                <c:pt idx="3">
                  <c:v>538</c:v>
                </c:pt>
                <c:pt idx="6">
                  <c:v>561</c:v>
                </c:pt>
                <c:pt idx="9">
                  <c:v>588</c:v>
                </c:pt>
                <c:pt idx="12">
                  <c:v>600</c:v>
                </c:pt>
              </c:numCache>
            </c:numRef>
          </c:val>
          <c:extLst>
            <c:ext xmlns:c16="http://schemas.microsoft.com/office/drawing/2014/chart" uri="{C3380CC4-5D6E-409C-BE32-E72D297353CC}">
              <c16:uniqueId val="{00000007-AD1F-4FB5-AC01-2E8EAF43CC4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440</c:v>
                </c:pt>
                <c:pt idx="2">
                  <c:v>#N/A</c:v>
                </c:pt>
                <c:pt idx="3">
                  <c:v>#N/A</c:v>
                </c:pt>
                <c:pt idx="4">
                  <c:v>448</c:v>
                </c:pt>
                <c:pt idx="5">
                  <c:v>#N/A</c:v>
                </c:pt>
                <c:pt idx="6">
                  <c:v>#N/A</c:v>
                </c:pt>
                <c:pt idx="7">
                  <c:v>481</c:v>
                </c:pt>
                <c:pt idx="8">
                  <c:v>#N/A</c:v>
                </c:pt>
                <c:pt idx="9">
                  <c:v>#N/A</c:v>
                </c:pt>
                <c:pt idx="10">
                  <c:v>488</c:v>
                </c:pt>
                <c:pt idx="11">
                  <c:v>#N/A</c:v>
                </c:pt>
                <c:pt idx="12">
                  <c:v>#N/A</c:v>
                </c:pt>
                <c:pt idx="13">
                  <c:v>449</c:v>
                </c:pt>
                <c:pt idx="14">
                  <c:v>#N/A</c:v>
                </c:pt>
              </c:numCache>
            </c:numRef>
          </c:val>
          <c:smooth val="0"/>
          <c:extLst>
            <c:ext xmlns:c16="http://schemas.microsoft.com/office/drawing/2014/chart" uri="{C3380CC4-5D6E-409C-BE32-E72D297353CC}">
              <c16:uniqueId val="{00000008-AD1F-4FB5-AC01-2E8EAF43CC4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6389</c:v>
                </c:pt>
                <c:pt idx="5">
                  <c:v>6333</c:v>
                </c:pt>
                <c:pt idx="8">
                  <c:v>6216</c:v>
                </c:pt>
                <c:pt idx="11">
                  <c:v>5791</c:v>
                </c:pt>
                <c:pt idx="14">
                  <c:v>5703</c:v>
                </c:pt>
              </c:numCache>
            </c:numRef>
          </c:val>
          <c:extLst>
            <c:ext xmlns:c16="http://schemas.microsoft.com/office/drawing/2014/chart" uri="{C3380CC4-5D6E-409C-BE32-E72D297353CC}">
              <c16:uniqueId val="{00000000-6DE9-48B0-887C-ACC2F1114DE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6DE9-48B0-887C-ACC2F1114DE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2069</c:v>
                </c:pt>
                <c:pt idx="5">
                  <c:v>2056</c:v>
                </c:pt>
                <c:pt idx="8">
                  <c:v>2238</c:v>
                </c:pt>
                <c:pt idx="11">
                  <c:v>2518</c:v>
                </c:pt>
                <c:pt idx="14">
                  <c:v>2779</c:v>
                </c:pt>
              </c:numCache>
            </c:numRef>
          </c:val>
          <c:extLst>
            <c:ext xmlns:c16="http://schemas.microsoft.com/office/drawing/2014/chart" uri="{C3380CC4-5D6E-409C-BE32-E72D297353CC}">
              <c16:uniqueId val="{00000002-6DE9-48B0-887C-ACC2F1114DE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DE9-48B0-887C-ACC2F1114DE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DE9-48B0-887C-ACC2F1114DE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DE9-48B0-887C-ACC2F1114DE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861</c:v>
                </c:pt>
                <c:pt idx="3">
                  <c:v>856</c:v>
                </c:pt>
                <c:pt idx="6">
                  <c:v>818</c:v>
                </c:pt>
                <c:pt idx="9">
                  <c:v>855</c:v>
                </c:pt>
                <c:pt idx="12">
                  <c:v>864</c:v>
                </c:pt>
              </c:numCache>
            </c:numRef>
          </c:val>
          <c:extLst>
            <c:ext xmlns:c16="http://schemas.microsoft.com/office/drawing/2014/chart" uri="{C3380CC4-5D6E-409C-BE32-E72D297353CC}">
              <c16:uniqueId val="{00000006-6DE9-48B0-887C-ACC2F1114DE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207</c:v>
                </c:pt>
                <c:pt idx="3">
                  <c:v>131</c:v>
                </c:pt>
                <c:pt idx="6">
                  <c:v>59</c:v>
                </c:pt>
                <c:pt idx="9">
                  <c:v>14</c:v>
                </c:pt>
                <c:pt idx="12">
                  <c:v>0</c:v>
                </c:pt>
              </c:numCache>
            </c:numRef>
          </c:val>
          <c:extLst>
            <c:ext xmlns:c16="http://schemas.microsoft.com/office/drawing/2014/chart" uri="{C3380CC4-5D6E-409C-BE32-E72D297353CC}">
              <c16:uniqueId val="{00000007-6DE9-48B0-887C-ACC2F1114DE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4486</c:v>
                </c:pt>
                <c:pt idx="3">
                  <c:v>4332</c:v>
                </c:pt>
                <c:pt idx="6">
                  <c:v>4112</c:v>
                </c:pt>
                <c:pt idx="9">
                  <c:v>3921</c:v>
                </c:pt>
                <c:pt idx="12">
                  <c:v>3752</c:v>
                </c:pt>
              </c:numCache>
            </c:numRef>
          </c:val>
          <c:extLst>
            <c:ext xmlns:c16="http://schemas.microsoft.com/office/drawing/2014/chart" uri="{C3380CC4-5D6E-409C-BE32-E72D297353CC}">
              <c16:uniqueId val="{00000008-6DE9-48B0-887C-ACC2F1114DE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6DE9-48B0-887C-ACC2F1114DE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6242</c:v>
                </c:pt>
                <c:pt idx="3">
                  <c:v>7031</c:v>
                </c:pt>
                <c:pt idx="6">
                  <c:v>6972</c:v>
                </c:pt>
                <c:pt idx="9">
                  <c:v>6953</c:v>
                </c:pt>
                <c:pt idx="12">
                  <c:v>6610</c:v>
                </c:pt>
              </c:numCache>
            </c:numRef>
          </c:val>
          <c:extLst>
            <c:ext xmlns:c16="http://schemas.microsoft.com/office/drawing/2014/chart" uri="{C3380CC4-5D6E-409C-BE32-E72D297353CC}">
              <c16:uniqueId val="{0000000A-6DE9-48B0-887C-ACC2F1114DE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3337</c:v>
                </c:pt>
                <c:pt idx="2">
                  <c:v>#N/A</c:v>
                </c:pt>
                <c:pt idx="3">
                  <c:v>#N/A</c:v>
                </c:pt>
                <c:pt idx="4">
                  <c:v>3961</c:v>
                </c:pt>
                <c:pt idx="5">
                  <c:v>#N/A</c:v>
                </c:pt>
                <c:pt idx="6">
                  <c:v>#N/A</c:v>
                </c:pt>
                <c:pt idx="7">
                  <c:v>3507</c:v>
                </c:pt>
                <c:pt idx="8">
                  <c:v>#N/A</c:v>
                </c:pt>
                <c:pt idx="9">
                  <c:v>#N/A</c:v>
                </c:pt>
                <c:pt idx="10">
                  <c:v>3434</c:v>
                </c:pt>
                <c:pt idx="11">
                  <c:v>#N/A</c:v>
                </c:pt>
                <c:pt idx="12">
                  <c:v>#N/A</c:v>
                </c:pt>
                <c:pt idx="13">
                  <c:v>2743</c:v>
                </c:pt>
                <c:pt idx="14">
                  <c:v>#N/A</c:v>
                </c:pt>
              </c:numCache>
            </c:numRef>
          </c:val>
          <c:smooth val="0"/>
          <c:extLst>
            <c:ext xmlns:c16="http://schemas.microsoft.com/office/drawing/2014/chart" uri="{C3380CC4-5D6E-409C-BE32-E72D297353CC}">
              <c16:uniqueId val="{0000000B-6DE9-48B0-887C-ACC2F1114DE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1428</c:v>
                </c:pt>
                <c:pt idx="1">
                  <c:v>1697</c:v>
                </c:pt>
                <c:pt idx="2">
                  <c:v>1943</c:v>
                </c:pt>
              </c:numCache>
            </c:numRef>
          </c:val>
          <c:extLst>
            <c:ext xmlns:c16="http://schemas.microsoft.com/office/drawing/2014/chart" uri="{C3380CC4-5D6E-409C-BE32-E72D297353CC}">
              <c16:uniqueId val="{00000000-756D-4664-9502-0BCED9E48F3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756D-4664-9502-0BCED9E48F3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461</c:v>
                </c:pt>
                <c:pt idx="1">
                  <c:v>509</c:v>
                </c:pt>
                <c:pt idx="2">
                  <c:v>558</c:v>
                </c:pt>
              </c:numCache>
            </c:numRef>
          </c:val>
          <c:extLst>
            <c:ext xmlns:c16="http://schemas.microsoft.com/office/drawing/2014/chart" uri="{C3380CC4-5D6E-409C-BE32-E72D297353CC}">
              <c16:uniqueId val="{00000002-756D-4664-9502-0BCED9E48F3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{B9F778C1-2886-4F79-86C3-8BF6C3E86796}</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BF24-4118-92D0-2E537D9C06F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{3EE0C488-4E0A-4FB8-B7BB-977E04A0B3BA}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F24-4118-92D0-2E537D9C06F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{AEA82C9E-C381-4731-85C6-353C269542F8}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F24-4118-92D0-2E537D9C06F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{FF45A39A-2F3F-4A64-93AC-30B53FC6C2D9}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F24-4118-92D0-2E537D9C06F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{4A560572-3BBB-4E53-9F78-70B7B9D40798}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F24-4118-92D0-2E537D9C06F1}"/>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{93C41640-2C78-4903-AAF3-D54E32A38DE7}</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BF24-4118-92D0-2E537D9C06F1}"/>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{66CE25DE-C6B0-4E48-AB17-B6BB0C920F8D}</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BF24-4118-92D0-2E537D9C06F1}"/>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{0D874B5A-F464-4F66-9499-253BEEA589ED}</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BF24-4118-92D0-2E537D9C06F1}"/>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{FC3242CB-962C-4516-AFCC-7C4C81B52AAF}</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BF24-4118-92D0-2E537D9C06F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63.2</c:v>
                </c:pt>
                <c:pt idx="8">
                  <c:v>56.9</c:v>
                </c:pt>
                <c:pt idx="16">
                  <c:v>58.4</c:v>
                </c:pt>
                <c:pt idx="24">
                  <c:v>62.3</c:v>
                </c:pt>
                <c:pt idx="32">
                  <c:v>64</c:v>
                </c:pt>
              </c:numCache>
            </c:numRef>
          </c:xVal>
          <c:yVal>
            <c:numRef>
              <c:f>公会計指標分析・財政指標組合せ分析表!$BP$51:$DC$51</c:f>
              <c:numCache>
                <c:formatCode>#,##0.0;"▲ "#,##0.0</c:formatCode>
                <c:ptCount val="40"/>
                <c:pt idx="0">
                  <c:v>118.2</c:v>
                </c:pt>
                <c:pt idx="8">
                  <c:v>132</c:v>
                </c:pt>
                <c:pt idx="16">
                  <c:v>108</c:v>
                </c:pt>
                <c:pt idx="24">
                  <c:v>109.2</c:v>
                </c:pt>
                <c:pt idx="32">
                  <c:v>84.2</c:v>
                </c:pt>
              </c:numCache>
            </c:numRef>
          </c:yVal>
          <c:smooth val="0"/>
          <c:extLst>
            <c:ext xmlns:c16="http://schemas.microsoft.com/office/drawing/2014/chart" uri="{C3380CC4-5D6E-409C-BE32-E72D297353CC}">
              <c16:uniqueId val="{00000009-BF24-4118-92D0-2E537D9C06F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{B2EA6D64-3123-4919-AF60-73B120202DD6}</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BF24-4118-92D0-2E537D9C06F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{A7AA4481-6EDF-402D-BF19-277FF1F0D97E}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F24-4118-92D0-2E537D9C06F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{06E30A49-1314-4FB6-BC58-886B27A0E9B5}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F24-4118-92D0-2E537D9C06F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{C6BDB7B4-7FD6-47DD-899E-372D015DE4CF}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F24-4118-92D0-2E537D9C06F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{A90BC192-FF11-4E0D-B774-BE5CEE57F224}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F24-4118-92D0-2E537D9C06F1}"/>
                </c:ext>
              </c:extLst>
            </c:dLbl>
            <c:dLbl>
              <c:idx val="8"/>
              <c:layout>
                <c:manualLayout>
                  <c:x val="-4.0773343996076607E-2"/>
                  <c:y val="-4.634590033430773E-2"/>
                </c:manualLayout>
              </c:layout>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{D841155D-6250-48D1-8245-09BF853222BC}</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BF24-4118-92D0-2E537D9C06F1}"/>
                </c:ext>
              </c:extLst>
            </c:dLbl>
            <c:dLbl>
              <c:idx val="16"/>
              <c:layout>
                <c:manualLayout>
                  <c:x val="-2.3258157304391711E-2"/>
                  <c:y val="-7.086997095277528E-2"/>
                </c:manualLayout>
              </c:layout>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{40F05FE9-5C38-429E-834B-959A7B1382C5}</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BF24-4118-92D0-2E537D9C06F1}"/>
                </c:ext>
              </c:extLst>
            </c:dLbl>
            <c:dLbl>
              <c:idx val="24"/>
              <c:layout>
                <c:manualLayout>
                  <c:x val="-3.2015750650234161E-2"/>
                  <c:y val="-7.7001077415098942E-2"/>
                </c:manualLayout>
              </c:layout>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{35C0243D-3C1F-4F9B-B549-311F1EFF1DC1}</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BF24-4118-92D0-2E537D9C06F1}"/>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{AA4D4265-8693-49EE-9DE1-3785BBC9125C}</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BF24-4118-92D0-2E537D9C06F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61.2</c:v>
                </c:pt>
                <c:pt idx="8">
                  <c:v>62.8</c:v>
                </c:pt>
                <c:pt idx="16">
                  <c:v>62.7</c:v>
                </c:pt>
                <c:pt idx="24">
                  <c:v>63.1</c:v>
                </c:pt>
                <c:pt idx="32">
                  <c:v>63.8</c:v>
                </c:pt>
              </c:numCache>
            </c:numRef>
          </c:xVal>
          <c:yVal>
            <c:numRef>
              <c:f>公会計指標分析・財政指標組合せ分析表!$BP$55:$DC$55</c:f>
              <c:numCache>
                <c:formatCode>#,##0.0;"▲ "#,##0.0</c:formatCode>
                <c:ptCount val="40"/>
                <c:pt idx="0">
                  <c:v>3.1</c:v>
                </c:pt>
                <c:pt idx="8">
                  <c:v>3.4</c:v>
                </c:pt>
                <c:pt idx="16">
                  <c:v>0</c:v>
                </c:pt>
                <c:pt idx="24">
                  <c:v>0</c:v>
                </c:pt>
                <c:pt idx="32">
                  <c:v>0</c:v>
                </c:pt>
              </c:numCache>
            </c:numRef>
          </c:yVal>
          <c:smooth val="0"/>
          <c:extLst>
            <c:ext xmlns:c16="http://schemas.microsoft.com/office/drawing/2014/chart" uri="{C3380CC4-5D6E-409C-BE32-E72D297353CC}">
              <c16:uniqueId val="{00000013-BF24-4118-92D0-2E537D9C06F1}"/>
            </c:ext>
          </c:extLst>
        </c:ser>
        <c:dLbls>
          <c:showLegendKey val="0"/>
          <c:showVal val="1"/>
          <c:showCatName val="0"/>
          <c:showSerName val="0"/>
          <c:showPercent val="0"/>
          <c:showBubbleSize val="0"/>
        </c:dLbls>
        <c:axId val="46179840"/>
        <c:axId val="46181760"/>
      </c:scatterChart>
      <c:valAx>
        <c:axId val="46179840"/>
        <c:scaling>
          <c:orientation val="maxMin"/>
          <c:max val="65"/>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5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3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{C8C43A03-5A79-4A63-B438-E474D33E405F}</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FE32-48EB-8878-D5C2794B997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{0C794BF4-F15D-478C-8302-77A99BC4DCF8}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E32-48EB-8878-D5C2794B997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{090172AF-454B-499A-B911-CB0F43BBD98C}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E32-48EB-8878-D5C2794B997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{81C1B221-4207-4560-957A-4E401B1FEEE7}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E32-48EB-8878-D5C2794B997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{9B4625DE-B741-4291-B12F-7F7A3CAAB1E3}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E32-48EB-8878-D5C2794B997B}"/>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{BEA87E28-AB89-486B-A274-F31F1C52FFD3}</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FE32-48EB-8878-D5C2794B997B}"/>
                </c:ext>
              </c:extLst>
            </c:dLbl>
            <c:dLbl>
              <c:idx val="16"/>
              <c:layout>
                <c:manualLayout>
                  <c:x val="0"/>
                  <c:y val="-1.6323642533394252E-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{66BBAE10-BEC8-4CF8-8E1D-CBC75FB813A0}</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FE32-48EB-8878-D5C2794B997B}"/>
                </c:ext>
              </c:extLst>
            </c:dLbl>
            <c:dLbl>
              <c:idx val="24"/>
              <c:layout>
                <c:manualLayout>
                  <c:x val="0"/>
                  <c:y val="1.6323642533394252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{24902D37-2EBB-4385-86B8-CB1AB5832DEC}</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FE32-48EB-8878-D5C2794B997B}"/>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{0098755A-F461-4722-8A06-11EBAF1E2B97}</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FE32-48EB-8878-D5C2794B997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15.5</c:v>
                </c:pt>
                <c:pt idx="8">
                  <c:v>15.3</c:v>
                </c:pt>
                <c:pt idx="16">
                  <c:v>15.1</c:v>
                </c:pt>
                <c:pt idx="24">
                  <c:v>15.1</c:v>
                </c:pt>
                <c:pt idx="32">
                  <c:v>14.7</c:v>
                </c:pt>
              </c:numCache>
            </c:numRef>
          </c:xVal>
          <c:yVal>
            <c:numRef>
              <c:f>公会計指標分析・財政指標組合せ分析表!$BP$73:$DC$73</c:f>
              <c:numCache>
                <c:formatCode>#,##0.0;"▲ "#,##0.0</c:formatCode>
                <c:ptCount val="40"/>
                <c:pt idx="0">
                  <c:v>118.2</c:v>
                </c:pt>
                <c:pt idx="8">
                  <c:v>132</c:v>
                </c:pt>
                <c:pt idx="16">
                  <c:v>108</c:v>
                </c:pt>
                <c:pt idx="24">
                  <c:v>109.2</c:v>
                </c:pt>
                <c:pt idx="32">
                  <c:v>84.2</c:v>
                </c:pt>
              </c:numCache>
            </c:numRef>
          </c:yVal>
          <c:smooth val="0"/>
          <c:extLst>
            <c:ext xmlns:c16="http://schemas.microsoft.com/office/drawing/2014/chart" uri="{C3380CC4-5D6E-409C-BE32-E72D297353CC}">
              <c16:uniqueId val="{00000009-FE32-48EB-8878-D5C2794B997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2.7652713450776058E-2"/>
                  <c:y val="-5.0205081556564925E-2"/>
                </c:manualLayout>
              </c:layout>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{2A3D6A5F-1E69-4899-95FD-86D6BD3E0CE4}</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FE32-48EB-8878-D5C2794B997B}"/>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{64B97BD3-2302-48A2-8B5A-C5EDEC6686B7}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E32-48EB-8878-D5C2794B997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{213A0172-3A58-4313-801F-56E521B08CE1}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E32-48EB-8878-D5C2794B997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{095C10E9-2F16-4FBF-84FA-332E3BC50452}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E32-48EB-8878-D5C2794B997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{DFB59446-34CB-4DB9-9CEB-285A9EEE7E8A}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E32-48EB-8878-D5C2794B997B}"/>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{212F0230-9A26-4617-B376-D8D8126623CA}</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FE32-48EB-8878-D5C2794B997B}"/>
                </c:ext>
              </c:extLst>
            </c:dLbl>
            <c:dLbl>
              <c:idx val="16"/>
              <c:layout>
                <c:manualLayout>
                  <c:x val="-3.7446786636525002E-2"/>
                  <c:y val="-8.1337372860052048E-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{3B297820-F135-4DE3-9FA3-178BF163AB7C}</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FE32-48EB-8878-D5C2794B997B}"/>
                </c:ext>
              </c:extLst>
            </c:dLbl>
            <c:dLbl>
              <c:idx val="24"/>
              <c:layout>
                <c:manualLayout>
                  <c:x val="-2.9611528087925821E-2"/>
                  <c:y val="-7.7982878361429864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{DB9AE7D8-53BB-472E-8302-9D8D4C929FFE}</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FE32-48EB-8878-D5C2794B997B}"/>
                </c:ext>
              </c:extLst>
            </c:dLbl>
            <c:dLbl>
              <c:idx val="32"/>
              <c:layout>
                <c:manualLayout>
                  <c:x val="-3.1570342725075584E-2"/>
                  <c:y val="-4.0141426816913683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{63B833EA-8568-4F66-8E0C-C86E6DAFC66B}</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FE32-48EB-8878-D5C2794B997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7.9</c:v>
                </c:pt>
                <c:pt idx="8">
                  <c:v>8.8000000000000007</c:v>
                </c:pt>
                <c:pt idx="16">
                  <c:v>8.3000000000000007</c:v>
                </c:pt>
                <c:pt idx="24">
                  <c:v>8.1</c:v>
                </c:pt>
                <c:pt idx="32">
                  <c:v>8.1999999999999993</c:v>
                </c:pt>
              </c:numCache>
            </c:numRef>
          </c:xVal>
          <c:yVal>
            <c:numRef>
              <c:f>公会計指標分析・財政指標組合せ分析表!$BP$77:$DC$77</c:f>
              <c:numCache>
                <c:formatCode>#,##0.0;"▲ "#,##0.0</c:formatCode>
                <c:ptCount val="40"/>
                <c:pt idx="0">
                  <c:v>3.1</c:v>
                </c:pt>
                <c:pt idx="8">
                  <c:v>3.4</c:v>
                </c:pt>
                <c:pt idx="16">
                  <c:v>0</c:v>
                </c:pt>
                <c:pt idx="24">
                  <c:v>0</c:v>
                </c:pt>
                <c:pt idx="32">
                  <c:v>0</c:v>
                </c:pt>
              </c:numCache>
            </c:numRef>
          </c:yVal>
          <c:smooth val="0"/>
          <c:extLst>
            <c:ext xmlns:c16="http://schemas.microsoft.com/office/drawing/2014/chart" uri="{C3380CC4-5D6E-409C-BE32-E72D297353CC}">
              <c16:uniqueId val="{00000013-FE32-48EB-8878-D5C2794B997B}"/>
            </c:ext>
          </c:extLst>
        </c:ser>
        <c:dLbls>
          <c:showLegendKey val="0"/>
          <c:showVal val="1"/>
          <c:showCatName val="0"/>
          <c:showSerName val="0"/>
          <c:showPercent val="0"/>
          <c:showBubbleSize val="0"/>
        </c:dLbls>
        <c:axId val="84219776"/>
        <c:axId val="84234240"/>
      </c:scatterChart>
      <c:valAx>
        <c:axId val="84219776"/>
        <c:scaling>
          <c:orientation val="maxMin"/>
          <c:max val="16"/>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5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3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大阪府能勢町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公共施設の整備に係る元金償還が開始されたため、元利償還金が増加している</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が、組合が起こした地方債の元利償還金に対する負担金が減少したことにより実質公債費比率の分子も減少した。</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該当無し</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大阪府能勢町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年度は臨時財政対策債の発行が抑えられ、前年度から起債の残高が減少した。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さらに、充当可能基金残高が増加したことから、将来負担比率の分子は減少した。</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大阪府能勢町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財政調整基金は、ふるさと応援寄附金の積立等により、積立額が取崩額を上回り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その他特定目的基金については、事業への充当の減等による理由で増となった。基金全体では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公共施設再編整備事業に伴い、今後も基金充当により基金残高が減少する可能性は充分考えられる状況である。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大型投資が完了した後、基金残高を確保できるよう収支改善を図る必要がある。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lang="ja-JP" altLang="ja-JP" sz="1400">
            <a:effectLst/>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能勢町西能勢振興基金・・・・能勢町西能勢財産区の存した地域における住民の福祉の増進を図るための事業に要する経費に充てるため設置。</a:t>
          </a:r>
          <a:endParaRPr lang="ja-JP" altLang="ja-JP" sz="1400">
            <a:effectLst/>
            <a:latin typeface="ＭＳ ゴシック" panose="020B0609070205080204" pitchFamily="49" charset="-128"/>
            <a:ea typeface="ＭＳ ゴシック" panose="020B0609070205080204" pitchFamily="49" charset="-128"/>
          </a:endParaRPr>
        </a:p>
        <a:p>
          <a:r>
            <a:rPr kumimoji="1" lang="en-US" altLang="ja-JP" sz="14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能勢町職員退職手当基金・・・過年度より職員年齢構成の偏差が大きいこと及び人件費の抑制に資するため勧奨退職を実施していること等から経常経費への影響を平準化させるため設置・運用。</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能勢町地域福祉基金・・・・・地域福祉の充実を目的として設置・運用</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果実運用型</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能勢町災害対策基金・・・・・大規模災害に対する避難・復旧や防災施設整備に要する経費に充当することを目的として設置・運用。</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能勢町森林環境譲与税基金・・森林環境の整備に要する経費に充当することを目的として設置・運用。</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　能勢町</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地域福祉基金</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基金の活用による基金原資の減</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　能勢町</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職員退職手当基金・・・積立が取崩を上回ったことによる増</a:t>
          </a:r>
          <a:endParaRPr kumimoji="1" lang="en-US" altLang="ja-JP" sz="14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前年度から横ばいまたは減少の傾向にある基金については、積立を増やすための方策を検討しなければならない。</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ふるさと応援寄附金の積立等により、積立額が取崩額を上回り</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246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公共施設再編整備事業進捗に伴い、必要となる一般財源相当額を取崩す可能性がある。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事業完了後は、地方債償還が増加する見込であることから、経常経費の削減に努め、一定の基金残高を確保する。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該当無し</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該当無し</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2B2F5E0F-9684-42E3-9A69-4ED0446FFD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A571D27C-25A0-4333-841A-8AAA95BC72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45859500-F5FA-44F4-9695-BD0F589742B6}"/>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F1B3AF9B-223F-4DC1-8846-145F5F668F9D}"/>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AE0477A8-26B1-4889-BDDC-F97874F09867}"/>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405EEDE7-6784-448D-A6A9-3F33D525CEA1}"/>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大阪府能勢町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14747B38-DDCD-4D53-9BEA-78E31399F5F7}"/>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3AD409B-66D8-4EA9-AD4C-5944367A7C15}"/>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73EDADCE-CB90-4FD4-9526-77B923E93ECA}"/>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8E094C57-7F62-4D1A-8AC5-417F5C2AE874}"/>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A5D09251-02BB-4C9A-B974-1A624B9A45D1}"/>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C6C3F53C-3AE5-45E6-8D7F-00C4FC135158}"/>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9,125
9,019
98.75
5,815,953
5,639,667
157,023
3,781,871
6,610,397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891B5385-CD1B-4DC2-8A75-89BDB8EA38C1}"/>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2B74085D-9441-466A-B256-9786E45385AF}"/>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24359CDF-B083-46D0-9915-E5EE47D7815A}"/>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14.7
84.2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B07B2C45-C665-4A56-BB62-8AFA3B0931B3}"/>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64669ACD-C0B2-4DE8-A820-EAD5824BEB0E}"/>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E264FDC5-66CD-4500-94FC-CE8B7A6C6345}"/>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4C824163-E1B0-4CE6-80B8-89C5FE7A23DF}"/>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D9C3D99E-4219-4251-BC62-A21D477D7D02}"/>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3CC3F109-2FA9-409C-9759-F629691B18CE}"/>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16F2717B-7A1E-4675-8F0F-CAB188BF67CE}"/>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3B823A9C-CB5C-4782-9C9B-D61EE8161664}"/>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1871FB29-FB93-4553-99D6-ACCE43212D2A}"/>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6E332D16-DF25-41C4-ADE7-1557335B1664}"/>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531B7FA8-39C4-4471-B47E-AD209717C386}"/>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FE49A79F-0609-46C4-9740-4A13B4B2C901}"/>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C63BD16B-A2F0-4924-A62B-C3ED3AC75462}"/>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550A130-62F3-4E2E-A79B-A67CD0BD1E2A}"/>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F8C40F1F-D466-4B5A-87A5-9B1706796B60}"/>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3F4B1484-3B77-44C1-9737-602A207953B3}"/>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8FD15AA3-9708-4E43-95CD-43A969305ADF}"/>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B197A2B3-B7D0-4DC8-8D90-5BEC8A753BE9}"/>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B62FABB6-4C72-4F60-B4ED-48ED02EBB5C2}"/>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4819DA1B-B792-4445-A0EE-80DFC778EE20}"/>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47F5BE0F-2ECD-4915-A133-5368EC0F4434}"/>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B1B9ADF4-4305-4066-B25F-A4F8E1BC573F}"/>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D22A57BA-0C10-4721-B2D8-4C6A51769D40}"/>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C0AF32E4-25A5-45B6-82DB-8E4CD4D3F58A}"/>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D64EAD6E-5B0C-401E-A493-B83A29E43A04}"/>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BE421D42-87F7-4576-BE58-18F771D64625}"/>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561BED8C-43C7-431E-8FA8-948400476329}"/>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41C28F2D-BC12-4AF1-93C4-A301D5A883A0}"/>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93AF3BE7-D597-458C-BE7D-E3D8207FF9CA}"/>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7F9B5086-854C-4177-B5FB-E8ED5BDC9C90}"/>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7A1E917B-C0A9-4F04-9F64-1D8167386C66}"/>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AE113CEF-EFDE-4125-B097-B720924E0AA0}"/>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令和４年度において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旧歌垣小学校再編整備事業に伴う事業用資産の増加により類似団体内平均値を下回ってい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たが、依然として旧</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役場庁舎や旧小中学校施設など老朽化の激しい施設を多数保持していることが要因</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となり、令和５年度においては類似団体内平均値を上回る結果となっている。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FC513448-9183-4DBA-BAE6-A288B2A97D54}"/>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E1E39F2F-8507-4713-92CF-798CC2B75EA8}"/>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8178E888-1A36-4E3C-A236-F4CCECF6D3A8}"/>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a:extLst>
            <a:ext uri="{FF2B5EF4-FFF2-40B4-BE49-F238E27FC236}">
              <a16:creationId xmlns:a16="http://schemas.microsoft.com/office/drawing/2014/main" id="{B56DF730-4E63-4575-8A7F-CA7C12D16437}"/>
            </a:ext>
          </a:extLst>
        </xdr:cNvPr>
        <xdr:cNvCxnSpPr/>
      </xdr:nvCxnSpPr>
      <xdr:spPr>
        <a:xfrm>
          <a:off x="1127125" y="666831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a:extLst>
            <a:ext uri="{FF2B5EF4-FFF2-40B4-BE49-F238E27FC236}">
              <a16:creationId xmlns:a16="http://schemas.microsoft.com/office/drawing/2014/main" id="{9B2903F1-4C4E-4E24-A375-3D3C403E3807}"/>
            </a:ext>
          </a:extLst>
        </xdr:cNvPr>
        <xdr:cNvSpPr txBox="1"/>
      </xdr:nvSpPr>
      <xdr:spPr>
        <a:xfrm>
          <a:off x="772811" y="657832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a:extLst>
            <a:ext uri="{FF2B5EF4-FFF2-40B4-BE49-F238E27FC236}">
              <a16:creationId xmlns:a16="http://schemas.microsoft.com/office/drawing/2014/main" id="{51D331DA-B4F2-4CC7-8909-D3258262BE53}"/>
            </a:ext>
          </a:extLst>
        </xdr:cNvPr>
        <xdr:cNvCxnSpPr/>
      </xdr:nvCxnSpPr>
      <xdr:spPr>
        <a:xfrm>
          <a:off x="1127125" y="6367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a:extLst>
            <a:ext uri="{FF2B5EF4-FFF2-40B4-BE49-F238E27FC236}">
              <a16:creationId xmlns:a16="http://schemas.microsoft.com/office/drawing/2014/main" id="{8D44A1F4-ABE8-4E31-A3B9-86F5BE9C07A8}"/>
            </a:ext>
          </a:extLst>
        </xdr:cNvPr>
        <xdr:cNvSpPr txBox="1"/>
      </xdr:nvSpPr>
      <xdr:spPr>
        <a:xfrm>
          <a:off x="772811" y="62775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a:extLst>
            <a:ext uri="{FF2B5EF4-FFF2-40B4-BE49-F238E27FC236}">
              <a16:creationId xmlns:a16="http://schemas.microsoft.com/office/drawing/2014/main" id="{21076906-A0CD-442A-8131-EE8725E6F777}"/>
            </a:ext>
          </a:extLst>
        </xdr:cNvPr>
        <xdr:cNvCxnSpPr/>
      </xdr:nvCxnSpPr>
      <xdr:spPr>
        <a:xfrm>
          <a:off x="1127125" y="606669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a:extLst>
            <a:ext uri="{FF2B5EF4-FFF2-40B4-BE49-F238E27FC236}">
              <a16:creationId xmlns:a16="http://schemas.microsoft.com/office/drawing/2014/main" id="{4E24871E-D6BF-454E-97D7-F0BFB7244C3F}"/>
            </a:ext>
          </a:extLst>
        </xdr:cNvPr>
        <xdr:cNvSpPr txBox="1"/>
      </xdr:nvSpPr>
      <xdr:spPr>
        <a:xfrm>
          <a:off x="772811" y="597289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a:extLst>
            <a:ext uri="{FF2B5EF4-FFF2-40B4-BE49-F238E27FC236}">
              <a16:creationId xmlns:a16="http://schemas.microsoft.com/office/drawing/2014/main" id="{05478CB4-3FF6-4A96-B062-E9B54037AA2E}"/>
            </a:ext>
          </a:extLst>
        </xdr:cNvPr>
        <xdr:cNvCxnSpPr/>
      </xdr:nvCxnSpPr>
      <xdr:spPr>
        <a:xfrm>
          <a:off x="1127125" y="576589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a:extLst>
            <a:ext uri="{FF2B5EF4-FFF2-40B4-BE49-F238E27FC236}">
              <a16:creationId xmlns:a16="http://schemas.microsoft.com/office/drawing/2014/main" id="{DB3B4227-B840-44D3-92CA-0D38A109B50A}"/>
            </a:ext>
          </a:extLst>
        </xdr:cNvPr>
        <xdr:cNvSpPr txBox="1"/>
      </xdr:nvSpPr>
      <xdr:spPr>
        <a:xfrm>
          <a:off x="772811" y="567209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a:extLst>
            <a:ext uri="{FF2B5EF4-FFF2-40B4-BE49-F238E27FC236}">
              <a16:creationId xmlns:a16="http://schemas.microsoft.com/office/drawing/2014/main" id="{030A8B33-B254-4E93-9250-CB177B1CC3B1}"/>
            </a:ext>
          </a:extLst>
        </xdr:cNvPr>
        <xdr:cNvCxnSpPr/>
      </xdr:nvCxnSpPr>
      <xdr:spPr>
        <a:xfrm>
          <a:off x="1127125" y="5465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a:extLst>
            <a:ext uri="{FF2B5EF4-FFF2-40B4-BE49-F238E27FC236}">
              <a16:creationId xmlns:a16="http://schemas.microsoft.com/office/drawing/2014/main" id="{BC989203-2328-4682-BF6B-17136F817643}"/>
            </a:ext>
          </a:extLst>
        </xdr:cNvPr>
        <xdr:cNvSpPr txBox="1"/>
      </xdr:nvSpPr>
      <xdr:spPr>
        <a:xfrm>
          <a:off x="772811" y="5371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a:extLst>
            <a:ext uri="{FF2B5EF4-FFF2-40B4-BE49-F238E27FC236}">
              <a16:creationId xmlns:a16="http://schemas.microsoft.com/office/drawing/2014/main" id="{CD89C796-2F15-4F0B-8EE6-89DC3D480D29}"/>
            </a:ext>
          </a:extLst>
        </xdr:cNvPr>
        <xdr:cNvCxnSpPr/>
      </xdr:nvCxnSpPr>
      <xdr:spPr>
        <a:xfrm>
          <a:off x="1127125" y="516046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a:extLst>
            <a:ext uri="{FF2B5EF4-FFF2-40B4-BE49-F238E27FC236}">
              <a16:creationId xmlns:a16="http://schemas.microsoft.com/office/drawing/2014/main" id="{AADD3F5D-F78A-41F1-A9A3-46B8C2755E4A}"/>
            </a:ext>
          </a:extLst>
        </xdr:cNvPr>
        <xdr:cNvSpPr txBox="1"/>
      </xdr:nvSpPr>
      <xdr:spPr>
        <a:xfrm>
          <a:off x="772811" y="507047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0270D4D5-9B87-4793-BC4A-7508A362A7F7}"/>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F43405C9-281F-42F3-B7BF-080F23CCE69E}"/>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51F166C3-4105-4115-A93D-C7C3FA4EC117}"/>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70485</xdr:rowOff>
    </xdr:from>
    <xdr:to>
      <xdr:col>23</xdr:col>
      <xdr:colOff>85090</xdr:colOff>
      <xdr:row>34</xdr:row>
      <xdr:rowOff>110218</xdr:rowOff>
    </xdr:to>
    <xdr:cxnSp macro="">
      <xdr:nvCxnSpPr>
        <xdr:cNvPr id="67" name="直線コネクタ 66">
          <a:extLst>
            <a:ext uri="{FF2B5EF4-FFF2-40B4-BE49-F238E27FC236}">
              <a16:creationId xmlns:a16="http://schemas.microsoft.com/office/drawing/2014/main" id="{29B099D6-9FCA-43EB-B12E-56F114B46870}"/>
            </a:ext>
          </a:extLst>
        </xdr:cNvPr>
        <xdr:cNvCxnSpPr/>
      </xdr:nvCxnSpPr>
      <xdr:spPr>
        <a:xfrm flipV="1">
          <a:off x="4206240" y="5366385"/>
          <a:ext cx="1270" cy="1213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114045</xdr:rowOff>
    </xdr:from>
    <xdr:ext cx="405111" cy="259045"/>
    <xdr:sp macro="" textlink="">
      <xdr:nvSpPr>
        <xdr:cNvPr id="68" name="有形固定資産減価償却率最小値テキスト">
          <a:extLst>
            <a:ext uri="{FF2B5EF4-FFF2-40B4-BE49-F238E27FC236}">
              <a16:creationId xmlns:a16="http://schemas.microsoft.com/office/drawing/2014/main" id="{E7779474-6FEF-4261-A211-AF8A0BB9EAB4}"/>
            </a:ext>
          </a:extLst>
        </xdr:cNvPr>
        <xdr:cNvSpPr txBox="1"/>
      </xdr:nvSpPr>
      <xdr:spPr>
        <a:xfrm>
          <a:off x="4258945" y="6583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110218</xdr:rowOff>
    </xdr:from>
    <xdr:to>
      <xdr:col>23</xdr:col>
      <xdr:colOff>174625</xdr:colOff>
      <xdr:row>34</xdr:row>
      <xdr:rowOff>110218</xdr:rowOff>
    </xdr:to>
    <xdr:cxnSp macro="">
      <xdr:nvCxnSpPr>
        <xdr:cNvPr id="69" name="直線コネクタ 68">
          <a:extLst>
            <a:ext uri="{FF2B5EF4-FFF2-40B4-BE49-F238E27FC236}">
              <a16:creationId xmlns:a16="http://schemas.microsoft.com/office/drawing/2014/main" id="{F22BD18D-70DE-49CC-B66B-8910DC2357F5}"/>
            </a:ext>
          </a:extLst>
        </xdr:cNvPr>
        <xdr:cNvCxnSpPr/>
      </xdr:nvCxnSpPr>
      <xdr:spPr>
        <a:xfrm>
          <a:off x="4119245" y="6579598"/>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17162</xdr:rowOff>
    </xdr:from>
    <xdr:ext cx="405111" cy="259045"/>
    <xdr:sp macro="" textlink="">
      <xdr:nvSpPr>
        <xdr:cNvPr id="70" name="有形固定資産減価償却率最大値テキスト">
          <a:extLst>
            <a:ext uri="{FF2B5EF4-FFF2-40B4-BE49-F238E27FC236}">
              <a16:creationId xmlns:a16="http://schemas.microsoft.com/office/drawing/2014/main" id="{7E5B70B5-8712-4081-AA9F-DA1E1B78FB76}"/>
            </a:ext>
          </a:extLst>
        </xdr:cNvPr>
        <xdr:cNvSpPr txBox="1"/>
      </xdr:nvSpPr>
      <xdr:spPr>
        <a:xfrm>
          <a:off x="4258945" y="5145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70485</xdr:rowOff>
    </xdr:from>
    <xdr:to>
      <xdr:col>23</xdr:col>
      <xdr:colOff>174625</xdr:colOff>
      <xdr:row>27</xdr:row>
      <xdr:rowOff>70485</xdr:rowOff>
    </xdr:to>
    <xdr:cxnSp macro="">
      <xdr:nvCxnSpPr>
        <xdr:cNvPr id="71" name="直線コネクタ 70">
          <a:extLst>
            <a:ext uri="{FF2B5EF4-FFF2-40B4-BE49-F238E27FC236}">
              <a16:creationId xmlns:a16="http://schemas.microsoft.com/office/drawing/2014/main" id="{CE76C088-5B2C-4687-9EB2-5E05935FC058}"/>
            </a:ext>
          </a:extLst>
        </xdr:cNvPr>
        <xdr:cNvCxnSpPr/>
      </xdr:nvCxnSpPr>
      <xdr:spPr>
        <a:xfrm>
          <a:off x="4119245" y="536638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18069</xdr:rowOff>
    </xdr:from>
    <xdr:ext cx="405111" cy="259045"/>
    <xdr:sp macro="" textlink="">
      <xdr:nvSpPr>
        <xdr:cNvPr id="72" name="有形固定資産減価償却率平均値テキスト">
          <a:extLst>
            <a:ext uri="{FF2B5EF4-FFF2-40B4-BE49-F238E27FC236}">
              <a16:creationId xmlns:a16="http://schemas.microsoft.com/office/drawing/2014/main" id="{4415F05B-7D16-4B12-973A-3D3F1CE2B7A6}"/>
            </a:ext>
          </a:extLst>
        </xdr:cNvPr>
        <xdr:cNvSpPr txBox="1"/>
      </xdr:nvSpPr>
      <xdr:spPr>
        <a:xfrm>
          <a:off x="4258945" y="59845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166642</xdr:rowOff>
    </xdr:from>
    <xdr:to>
      <xdr:col>23</xdr:col>
      <xdr:colOff>136525</xdr:colOff>
      <xdr:row>32</xdr:row>
      <xdr:rowOff>96792</xdr:rowOff>
    </xdr:to>
    <xdr:sp macro="" textlink="">
      <xdr:nvSpPr>
        <xdr:cNvPr id="73" name="フローチャート: 判断 72">
          <a:extLst>
            <a:ext uri="{FF2B5EF4-FFF2-40B4-BE49-F238E27FC236}">
              <a16:creationId xmlns:a16="http://schemas.microsoft.com/office/drawing/2014/main" id="{E638D524-4B58-4FA7-A711-A1C7CB3F0157}"/>
            </a:ext>
          </a:extLst>
        </xdr:cNvPr>
        <xdr:cNvSpPr/>
      </xdr:nvSpPr>
      <xdr:spPr>
        <a:xfrm>
          <a:off x="4157345" y="613310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145052</xdr:rowOff>
    </xdr:from>
    <xdr:to>
      <xdr:col>19</xdr:col>
      <xdr:colOff>187325</xdr:colOff>
      <xdr:row>32</xdr:row>
      <xdr:rowOff>75202</xdr:rowOff>
    </xdr:to>
    <xdr:sp macro="" textlink="">
      <xdr:nvSpPr>
        <xdr:cNvPr id="74" name="フローチャート: 判断 73">
          <a:extLst>
            <a:ext uri="{FF2B5EF4-FFF2-40B4-BE49-F238E27FC236}">
              <a16:creationId xmlns:a16="http://schemas.microsoft.com/office/drawing/2014/main" id="{96BC1EDE-0105-4BB5-9507-99C28AD7701D}"/>
            </a:ext>
          </a:extLst>
        </xdr:cNvPr>
        <xdr:cNvSpPr/>
      </xdr:nvSpPr>
      <xdr:spPr>
        <a:xfrm>
          <a:off x="3537585" y="611151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132715</xdr:rowOff>
    </xdr:from>
    <xdr:to>
      <xdr:col>15</xdr:col>
      <xdr:colOff>187325</xdr:colOff>
      <xdr:row>32</xdr:row>
      <xdr:rowOff>62865</xdr:rowOff>
    </xdr:to>
    <xdr:sp macro="" textlink="">
      <xdr:nvSpPr>
        <xdr:cNvPr id="75" name="フローチャート: 判断 74">
          <a:extLst>
            <a:ext uri="{FF2B5EF4-FFF2-40B4-BE49-F238E27FC236}">
              <a16:creationId xmlns:a16="http://schemas.microsoft.com/office/drawing/2014/main" id="{41D1EA01-9D78-452C-9956-F0922D155CD9}"/>
            </a:ext>
          </a:extLst>
        </xdr:cNvPr>
        <xdr:cNvSpPr/>
      </xdr:nvSpPr>
      <xdr:spPr>
        <a:xfrm>
          <a:off x="2867025" y="60991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135799</xdr:rowOff>
    </xdr:from>
    <xdr:to>
      <xdr:col>11</xdr:col>
      <xdr:colOff>187325</xdr:colOff>
      <xdr:row>32</xdr:row>
      <xdr:rowOff>65949</xdr:rowOff>
    </xdr:to>
    <xdr:sp macro="" textlink="">
      <xdr:nvSpPr>
        <xdr:cNvPr id="76" name="フローチャート: 判断 75">
          <a:extLst>
            <a:ext uri="{FF2B5EF4-FFF2-40B4-BE49-F238E27FC236}">
              <a16:creationId xmlns:a16="http://schemas.microsoft.com/office/drawing/2014/main" id="{817A4A80-D8F8-42B8-AA1C-21D7740DFD71}"/>
            </a:ext>
          </a:extLst>
        </xdr:cNvPr>
        <xdr:cNvSpPr/>
      </xdr:nvSpPr>
      <xdr:spPr>
        <a:xfrm>
          <a:off x="2196465" y="610225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86451</xdr:rowOff>
    </xdr:from>
    <xdr:to>
      <xdr:col>7</xdr:col>
      <xdr:colOff>187325</xdr:colOff>
      <xdr:row>32</xdr:row>
      <xdr:rowOff>16601</xdr:rowOff>
    </xdr:to>
    <xdr:sp macro="" textlink="">
      <xdr:nvSpPr>
        <xdr:cNvPr id="77" name="フローチャート: 判断 76">
          <a:extLst>
            <a:ext uri="{FF2B5EF4-FFF2-40B4-BE49-F238E27FC236}">
              <a16:creationId xmlns:a16="http://schemas.microsoft.com/office/drawing/2014/main" id="{792F4AC2-ED29-4791-B629-B791474C58A9}"/>
            </a:ext>
          </a:extLst>
        </xdr:cNvPr>
        <xdr:cNvSpPr/>
      </xdr:nvSpPr>
      <xdr:spPr>
        <a:xfrm>
          <a:off x="1525905" y="605291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DA1D63CC-F09D-43C7-9F64-E2222414C31F}"/>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E1239D2B-9621-4506-BA8A-EE3240607D5E}"/>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FA27F1EE-2224-4E52-B6A7-D432100785BB}"/>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3EC23EE2-B4E7-40FB-9AE1-8382250A8579}"/>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8B4F7187-E93F-48C0-9B0B-EF87D4BA575C}"/>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1361</xdr:rowOff>
    </xdr:from>
    <xdr:to>
      <xdr:col>23</xdr:col>
      <xdr:colOff>136525</xdr:colOff>
      <xdr:row>32</xdr:row>
      <xdr:rowOff>102961</xdr:rowOff>
    </xdr:to>
    <xdr:sp macro="" textlink="">
      <xdr:nvSpPr>
        <xdr:cNvPr id="83" name="楕円 82">
          <a:extLst>
            <a:ext uri="{FF2B5EF4-FFF2-40B4-BE49-F238E27FC236}">
              <a16:creationId xmlns:a16="http://schemas.microsoft.com/office/drawing/2014/main" id="{AB585893-F783-4848-A992-54FCEA88289A}"/>
            </a:ext>
          </a:extLst>
        </xdr:cNvPr>
        <xdr:cNvSpPr/>
      </xdr:nvSpPr>
      <xdr:spPr>
        <a:xfrm>
          <a:off x="4157345" y="613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151238</xdr:rowOff>
    </xdr:from>
    <xdr:ext cx="405111" cy="259045"/>
    <xdr:sp macro="" textlink="">
      <xdr:nvSpPr>
        <xdr:cNvPr id="84" name="有形固定資産減価償却率該当値テキスト">
          <a:extLst>
            <a:ext uri="{FF2B5EF4-FFF2-40B4-BE49-F238E27FC236}">
              <a16:creationId xmlns:a16="http://schemas.microsoft.com/office/drawing/2014/main" id="{C3438EFD-3794-4DB9-95BB-0E5EF92CDBC4}"/>
            </a:ext>
          </a:extLst>
        </xdr:cNvPr>
        <xdr:cNvSpPr txBox="1"/>
      </xdr:nvSpPr>
      <xdr:spPr>
        <a:xfrm>
          <a:off x="4258945" y="6117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120378</xdr:rowOff>
    </xdr:from>
    <xdr:to>
      <xdr:col>19</xdr:col>
      <xdr:colOff>187325</xdr:colOff>
      <xdr:row>32</xdr:row>
      <xdr:rowOff>50528</xdr:rowOff>
    </xdr:to>
    <xdr:sp macro="" textlink="">
      <xdr:nvSpPr>
        <xdr:cNvPr id="85" name="楕円 84">
          <a:extLst>
            <a:ext uri="{FF2B5EF4-FFF2-40B4-BE49-F238E27FC236}">
              <a16:creationId xmlns:a16="http://schemas.microsoft.com/office/drawing/2014/main" id="{171419F7-9B12-4C38-8F63-3FAE8FC9781A}"/>
            </a:ext>
          </a:extLst>
        </xdr:cNvPr>
        <xdr:cNvSpPr/>
      </xdr:nvSpPr>
      <xdr:spPr>
        <a:xfrm>
          <a:off x="3537585" y="608683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171178</xdr:rowOff>
    </xdr:from>
    <xdr:to>
      <xdr:col>23</xdr:col>
      <xdr:colOff>85725</xdr:colOff>
      <xdr:row>32</xdr:row>
      <xdr:rowOff>52161</xdr:rowOff>
    </xdr:to>
    <xdr:cxnSp macro="">
      <xdr:nvCxnSpPr>
        <xdr:cNvPr id="86" name="直線コネクタ 85">
          <a:extLst>
            <a:ext uri="{FF2B5EF4-FFF2-40B4-BE49-F238E27FC236}">
              <a16:creationId xmlns:a16="http://schemas.microsoft.com/office/drawing/2014/main" id="{CD4F43AD-2175-4CE8-8293-396D65BE328F}"/>
            </a:ext>
          </a:extLst>
        </xdr:cNvPr>
        <xdr:cNvCxnSpPr/>
      </xdr:nvCxnSpPr>
      <xdr:spPr>
        <a:xfrm>
          <a:off x="3588385" y="6137638"/>
          <a:ext cx="619760" cy="48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91</xdr:rowOff>
    </xdr:from>
    <xdr:to>
      <xdr:col>15</xdr:col>
      <xdr:colOff>187325</xdr:colOff>
      <xdr:row>31</xdr:row>
      <xdr:rowOff>101691</xdr:rowOff>
    </xdr:to>
    <xdr:sp macro="" textlink="">
      <xdr:nvSpPr>
        <xdr:cNvPr id="87" name="楕円 86">
          <a:extLst>
            <a:ext uri="{FF2B5EF4-FFF2-40B4-BE49-F238E27FC236}">
              <a16:creationId xmlns:a16="http://schemas.microsoft.com/office/drawing/2014/main" id="{1964D21F-B4CD-4F13-9112-E43B43C431BE}"/>
            </a:ext>
          </a:extLst>
        </xdr:cNvPr>
        <xdr:cNvSpPr/>
      </xdr:nvSpPr>
      <xdr:spPr>
        <a:xfrm>
          <a:off x="2867025" y="596655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50891</xdr:rowOff>
    </xdr:from>
    <xdr:to>
      <xdr:col>19</xdr:col>
      <xdr:colOff>136525</xdr:colOff>
      <xdr:row>31</xdr:row>
      <xdr:rowOff>171178</xdr:rowOff>
    </xdr:to>
    <xdr:cxnSp macro="">
      <xdr:nvCxnSpPr>
        <xdr:cNvPr id="88" name="直線コネクタ 87">
          <a:extLst>
            <a:ext uri="{FF2B5EF4-FFF2-40B4-BE49-F238E27FC236}">
              <a16:creationId xmlns:a16="http://schemas.microsoft.com/office/drawing/2014/main" id="{8F93BBF8-AFE0-4993-BD40-7C56A1B3EF84}"/>
            </a:ext>
          </a:extLst>
        </xdr:cNvPr>
        <xdr:cNvCxnSpPr/>
      </xdr:nvCxnSpPr>
      <xdr:spPr>
        <a:xfrm>
          <a:off x="2917825" y="6017351"/>
          <a:ext cx="670560" cy="12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125276</xdr:rowOff>
    </xdr:from>
    <xdr:to>
      <xdr:col>11</xdr:col>
      <xdr:colOff>187325</xdr:colOff>
      <xdr:row>31</xdr:row>
      <xdr:rowOff>55426</xdr:rowOff>
    </xdr:to>
    <xdr:sp macro="" textlink="">
      <xdr:nvSpPr>
        <xdr:cNvPr id="89" name="楕円 88">
          <a:extLst>
            <a:ext uri="{FF2B5EF4-FFF2-40B4-BE49-F238E27FC236}">
              <a16:creationId xmlns:a16="http://schemas.microsoft.com/office/drawing/2014/main" id="{6E8342FF-2317-4E58-9DF7-D399554238C5}"/>
            </a:ext>
          </a:extLst>
        </xdr:cNvPr>
        <xdr:cNvSpPr/>
      </xdr:nvSpPr>
      <xdr:spPr>
        <a:xfrm>
          <a:off x="2196465" y="592409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4626</xdr:rowOff>
    </xdr:from>
    <xdr:to>
      <xdr:col>15</xdr:col>
      <xdr:colOff>136525</xdr:colOff>
      <xdr:row>31</xdr:row>
      <xdr:rowOff>50891</xdr:rowOff>
    </xdr:to>
    <xdr:cxnSp macro="">
      <xdr:nvCxnSpPr>
        <xdr:cNvPr id="90" name="直線コネクタ 89">
          <a:extLst>
            <a:ext uri="{FF2B5EF4-FFF2-40B4-BE49-F238E27FC236}">
              <a16:creationId xmlns:a16="http://schemas.microsoft.com/office/drawing/2014/main" id="{3D1C50B3-9D7A-4D44-BDA4-3995A6B33F91}"/>
            </a:ext>
          </a:extLst>
        </xdr:cNvPr>
        <xdr:cNvCxnSpPr/>
      </xdr:nvCxnSpPr>
      <xdr:spPr>
        <a:xfrm>
          <a:off x="2247265" y="5971086"/>
          <a:ext cx="670560" cy="46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148136</xdr:rowOff>
    </xdr:from>
    <xdr:to>
      <xdr:col>7</xdr:col>
      <xdr:colOff>187325</xdr:colOff>
      <xdr:row>32</xdr:row>
      <xdr:rowOff>78286</xdr:rowOff>
    </xdr:to>
    <xdr:sp macro="" textlink="">
      <xdr:nvSpPr>
        <xdr:cNvPr id="91" name="楕円 90">
          <a:extLst>
            <a:ext uri="{FF2B5EF4-FFF2-40B4-BE49-F238E27FC236}">
              <a16:creationId xmlns:a16="http://schemas.microsoft.com/office/drawing/2014/main" id="{C3323901-BF40-4FD4-BD28-989CC16B17E6}"/>
            </a:ext>
          </a:extLst>
        </xdr:cNvPr>
        <xdr:cNvSpPr/>
      </xdr:nvSpPr>
      <xdr:spPr>
        <a:xfrm>
          <a:off x="1525905" y="611459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4626</xdr:rowOff>
    </xdr:from>
    <xdr:to>
      <xdr:col>11</xdr:col>
      <xdr:colOff>136525</xdr:colOff>
      <xdr:row>32</xdr:row>
      <xdr:rowOff>27486</xdr:rowOff>
    </xdr:to>
    <xdr:cxnSp macro="">
      <xdr:nvCxnSpPr>
        <xdr:cNvPr id="92" name="直線コネクタ 91">
          <a:extLst>
            <a:ext uri="{FF2B5EF4-FFF2-40B4-BE49-F238E27FC236}">
              <a16:creationId xmlns:a16="http://schemas.microsoft.com/office/drawing/2014/main" id="{B2D1CC76-B6C2-405E-A434-CF353926F20E}"/>
            </a:ext>
          </a:extLst>
        </xdr:cNvPr>
        <xdr:cNvCxnSpPr/>
      </xdr:nvCxnSpPr>
      <xdr:spPr>
        <a:xfrm flipV="1">
          <a:off x="1576705" y="5971086"/>
          <a:ext cx="67056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32</xdr:row>
      <xdr:rowOff>66329</xdr:rowOff>
    </xdr:from>
    <xdr:ext cx="405111" cy="259045"/>
    <xdr:sp macro="" textlink="">
      <xdr:nvSpPr>
        <xdr:cNvPr id="93" name="n_1aveValue有形固定資産減価償却率">
          <a:extLst>
            <a:ext uri="{FF2B5EF4-FFF2-40B4-BE49-F238E27FC236}">
              <a16:creationId xmlns:a16="http://schemas.microsoft.com/office/drawing/2014/main" id="{3B0D7EE6-B639-4256-B847-0A5A4E2DACA2}"/>
            </a:ext>
          </a:extLst>
        </xdr:cNvPr>
        <xdr:cNvSpPr txBox="1"/>
      </xdr:nvSpPr>
      <xdr:spPr>
        <a:xfrm>
          <a:off x="3395989" y="6200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53992</xdr:rowOff>
    </xdr:from>
    <xdr:ext cx="405111" cy="259045"/>
    <xdr:sp macro="" textlink="">
      <xdr:nvSpPr>
        <xdr:cNvPr id="94" name="n_2aveValue有形固定資産減価償却率">
          <a:extLst>
            <a:ext uri="{FF2B5EF4-FFF2-40B4-BE49-F238E27FC236}">
              <a16:creationId xmlns:a16="http://schemas.microsoft.com/office/drawing/2014/main" id="{356AC216-EF4D-4269-9A5D-45AEA62B552D}"/>
            </a:ext>
          </a:extLst>
        </xdr:cNvPr>
        <xdr:cNvSpPr txBox="1"/>
      </xdr:nvSpPr>
      <xdr:spPr>
        <a:xfrm>
          <a:off x="2738129" y="6188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57076</xdr:rowOff>
    </xdr:from>
    <xdr:ext cx="405111" cy="259045"/>
    <xdr:sp macro="" textlink="">
      <xdr:nvSpPr>
        <xdr:cNvPr id="95" name="n_3aveValue有形固定資産減価償却率">
          <a:extLst>
            <a:ext uri="{FF2B5EF4-FFF2-40B4-BE49-F238E27FC236}">
              <a16:creationId xmlns:a16="http://schemas.microsoft.com/office/drawing/2014/main" id="{ADE47449-07FF-4329-8781-ACC6E8101D78}"/>
            </a:ext>
          </a:extLst>
        </xdr:cNvPr>
        <xdr:cNvSpPr txBox="1"/>
      </xdr:nvSpPr>
      <xdr:spPr>
        <a:xfrm>
          <a:off x="2067569" y="6191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33128</xdr:rowOff>
    </xdr:from>
    <xdr:ext cx="405111" cy="259045"/>
    <xdr:sp macro="" textlink="">
      <xdr:nvSpPr>
        <xdr:cNvPr id="96" name="n_4aveValue有形固定資産減価償却率">
          <a:extLst>
            <a:ext uri="{FF2B5EF4-FFF2-40B4-BE49-F238E27FC236}">
              <a16:creationId xmlns:a16="http://schemas.microsoft.com/office/drawing/2014/main" id="{441C1BDB-E307-49B6-9FEF-0941591BD602}"/>
            </a:ext>
          </a:extLst>
        </xdr:cNvPr>
        <xdr:cNvSpPr txBox="1"/>
      </xdr:nvSpPr>
      <xdr:spPr>
        <a:xfrm>
          <a:off x="1397009" y="5831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67055</xdr:rowOff>
    </xdr:from>
    <xdr:ext cx="405111" cy="259045"/>
    <xdr:sp macro="" textlink="">
      <xdr:nvSpPr>
        <xdr:cNvPr id="97" name="n_1mainValue有形固定資産減価償却率">
          <a:extLst>
            <a:ext uri="{FF2B5EF4-FFF2-40B4-BE49-F238E27FC236}">
              <a16:creationId xmlns:a16="http://schemas.microsoft.com/office/drawing/2014/main" id="{3272126D-6892-4535-9725-EB25A70B5963}"/>
            </a:ext>
          </a:extLst>
        </xdr:cNvPr>
        <xdr:cNvSpPr txBox="1"/>
      </xdr:nvSpPr>
      <xdr:spPr>
        <a:xfrm>
          <a:off x="3395989" y="5865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118218</xdr:rowOff>
    </xdr:from>
    <xdr:ext cx="405111" cy="259045"/>
    <xdr:sp macro="" textlink="">
      <xdr:nvSpPr>
        <xdr:cNvPr id="98" name="n_2mainValue有形固定資産減価償却率">
          <a:extLst>
            <a:ext uri="{FF2B5EF4-FFF2-40B4-BE49-F238E27FC236}">
              <a16:creationId xmlns:a16="http://schemas.microsoft.com/office/drawing/2014/main" id="{3628236D-19CE-45F2-A874-A996AD884CDF}"/>
            </a:ext>
          </a:extLst>
        </xdr:cNvPr>
        <xdr:cNvSpPr txBox="1"/>
      </xdr:nvSpPr>
      <xdr:spPr>
        <a:xfrm>
          <a:off x="2738129" y="5749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71953</xdr:rowOff>
    </xdr:from>
    <xdr:ext cx="405111" cy="259045"/>
    <xdr:sp macro="" textlink="">
      <xdr:nvSpPr>
        <xdr:cNvPr id="99" name="n_3mainValue有形固定資産減価償却率">
          <a:extLst>
            <a:ext uri="{FF2B5EF4-FFF2-40B4-BE49-F238E27FC236}">
              <a16:creationId xmlns:a16="http://schemas.microsoft.com/office/drawing/2014/main" id="{B8B4C576-476B-4567-9D64-FFE021B9D503}"/>
            </a:ext>
          </a:extLst>
        </xdr:cNvPr>
        <xdr:cNvSpPr txBox="1"/>
      </xdr:nvSpPr>
      <xdr:spPr>
        <a:xfrm>
          <a:off x="2067569" y="5703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69413</xdr:rowOff>
    </xdr:from>
    <xdr:ext cx="405111" cy="259045"/>
    <xdr:sp macro="" textlink="">
      <xdr:nvSpPr>
        <xdr:cNvPr id="100" name="n_4mainValue有形固定資産減価償却率">
          <a:extLst>
            <a:ext uri="{FF2B5EF4-FFF2-40B4-BE49-F238E27FC236}">
              <a16:creationId xmlns:a16="http://schemas.microsoft.com/office/drawing/2014/main" id="{E3850405-50BD-4F81-A89A-42EA9DD0C97B}"/>
            </a:ext>
          </a:extLst>
        </xdr:cNvPr>
        <xdr:cNvSpPr txBox="1"/>
      </xdr:nvSpPr>
      <xdr:spPr>
        <a:xfrm>
          <a:off x="1397009" y="6203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DB24EE89-C465-4A4F-9C5D-69388CA140B6}"/>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F7ACAD2B-F3BF-4C14-9F7B-9BEEB4B724D1}"/>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FA604BAB-1C1B-4703-A10B-10ECF433A2D1}"/>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[ 692.1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D2D4F468-64E6-417F-A509-EF7BCFEF2275}"/>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BB902C95-6F60-476C-942A-88A61B224D79}"/>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BA48A447-88C2-4636-BBFB-83D0A99C486A}"/>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121831A4-516E-470D-96EB-91DE60B37267}"/>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D596320C-5AE7-4A04-B95D-35618D6BE672}"/>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8718AEF4-421A-4C7C-8321-23F9FE8D6942}"/>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EDF7592F-6CBE-4548-8143-4D3DFB5F2F02}"/>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F2282128-E37F-4503-972E-E6B02FBF384B}"/>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4C563420-DF30-4C11-8625-6C3C2C2EC38E}"/>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ABDBD0DA-57B2-4BC4-90A5-D839F5F42883}"/>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債務償還比率は、類似団体内順位、全国平均、大阪府平均のいずれと比較しても、極めて高いものとなっている。この要因としては、地方債発行額が多額であること、人口の減少や高齢化などによる税収入の減少が挙げられ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年度以降も、公共施設再編整備事業による地方債の発行などにより、債務償還比率はさらに上昇していくと見込まれる。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このため、事業実施にあたっては、その財源となる地方債の発行においても、地方交付税の算入措置が見込まれる地方債を活用するなどし、次代の債務の軽減を図るよう努める。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141521CF-12C5-4871-A7D2-D7389D957DEB}"/>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03100D25-F509-4616-9E73-1252256A1DB1}"/>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0E1F4694-42C9-438B-BC13-51DB5A1542C6}"/>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7" name="直線コネクタ 116">
          <a:extLst>
            <a:ext uri="{FF2B5EF4-FFF2-40B4-BE49-F238E27FC236}">
              <a16:creationId xmlns:a16="http://schemas.microsoft.com/office/drawing/2014/main" id="{3303E804-58FF-458C-91D0-25F7DFD03E7F}"/>
            </a:ext>
          </a:extLst>
        </xdr:cNvPr>
        <xdr:cNvCxnSpPr/>
      </xdr:nvCxnSpPr>
      <xdr:spPr>
        <a:xfrm>
          <a:off x="9971405" y="666831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8" name="テキスト ボックス 117">
          <a:extLst>
            <a:ext uri="{FF2B5EF4-FFF2-40B4-BE49-F238E27FC236}">
              <a16:creationId xmlns:a16="http://schemas.microsoft.com/office/drawing/2014/main" id="{B97BBB62-92D8-4C75-8674-CA38DDCCCB84}"/>
            </a:ext>
          </a:extLst>
        </xdr:cNvPr>
        <xdr:cNvSpPr txBox="1"/>
      </xdr:nvSpPr>
      <xdr:spPr>
        <a:xfrm>
          <a:off x="9486041" y="657832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9" name="直線コネクタ 118">
          <a:extLst>
            <a:ext uri="{FF2B5EF4-FFF2-40B4-BE49-F238E27FC236}">
              <a16:creationId xmlns:a16="http://schemas.microsoft.com/office/drawing/2014/main" id="{87BDCA2A-1281-4523-8277-21F10E252C82}"/>
            </a:ext>
          </a:extLst>
        </xdr:cNvPr>
        <xdr:cNvCxnSpPr/>
      </xdr:nvCxnSpPr>
      <xdr:spPr>
        <a:xfrm>
          <a:off x="9971405" y="6367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20" name="テキスト ボックス 119">
          <a:extLst>
            <a:ext uri="{FF2B5EF4-FFF2-40B4-BE49-F238E27FC236}">
              <a16:creationId xmlns:a16="http://schemas.microsoft.com/office/drawing/2014/main" id="{3DBC8C1C-BFFE-4C03-A602-BB8EEC1AAFC1}"/>
            </a:ext>
          </a:extLst>
        </xdr:cNvPr>
        <xdr:cNvSpPr txBox="1"/>
      </xdr:nvSpPr>
      <xdr:spPr>
        <a:xfrm>
          <a:off x="9486041" y="627751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1" name="直線コネクタ 120">
          <a:extLst>
            <a:ext uri="{FF2B5EF4-FFF2-40B4-BE49-F238E27FC236}">
              <a16:creationId xmlns:a16="http://schemas.microsoft.com/office/drawing/2014/main" id="{ECC6401D-8ED8-4AE4-813A-568F2E36649B}"/>
            </a:ext>
          </a:extLst>
        </xdr:cNvPr>
        <xdr:cNvCxnSpPr/>
      </xdr:nvCxnSpPr>
      <xdr:spPr>
        <a:xfrm>
          <a:off x="9971405" y="606669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2" name="テキスト ボックス 121">
          <a:extLst>
            <a:ext uri="{FF2B5EF4-FFF2-40B4-BE49-F238E27FC236}">
              <a16:creationId xmlns:a16="http://schemas.microsoft.com/office/drawing/2014/main" id="{F116ED6E-7212-4304-A574-4298B002D864}"/>
            </a:ext>
          </a:extLst>
        </xdr:cNvPr>
        <xdr:cNvSpPr txBox="1"/>
      </xdr:nvSpPr>
      <xdr:spPr>
        <a:xfrm>
          <a:off x="9542936" y="597289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3" name="直線コネクタ 122">
          <a:extLst>
            <a:ext uri="{FF2B5EF4-FFF2-40B4-BE49-F238E27FC236}">
              <a16:creationId xmlns:a16="http://schemas.microsoft.com/office/drawing/2014/main" id="{E97825A5-BC43-48E6-A4BA-8FD359E7981F}"/>
            </a:ext>
          </a:extLst>
        </xdr:cNvPr>
        <xdr:cNvCxnSpPr/>
      </xdr:nvCxnSpPr>
      <xdr:spPr>
        <a:xfrm>
          <a:off x="9971405" y="576589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4" name="テキスト ボックス 123">
          <a:extLst>
            <a:ext uri="{FF2B5EF4-FFF2-40B4-BE49-F238E27FC236}">
              <a16:creationId xmlns:a16="http://schemas.microsoft.com/office/drawing/2014/main" id="{5564B7C7-CD16-4C4E-98BC-E5D3D88AFEAC}"/>
            </a:ext>
          </a:extLst>
        </xdr:cNvPr>
        <xdr:cNvSpPr txBox="1"/>
      </xdr:nvSpPr>
      <xdr:spPr>
        <a:xfrm>
          <a:off x="9542936" y="567209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5" name="直線コネクタ 124">
          <a:extLst>
            <a:ext uri="{FF2B5EF4-FFF2-40B4-BE49-F238E27FC236}">
              <a16:creationId xmlns:a16="http://schemas.microsoft.com/office/drawing/2014/main" id="{49777221-65FE-4AFA-B509-60C63CED9B54}"/>
            </a:ext>
          </a:extLst>
        </xdr:cNvPr>
        <xdr:cNvCxnSpPr/>
      </xdr:nvCxnSpPr>
      <xdr:spPr>
        <a:xfrm>
          <a:off x="9971405" y="5465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6" name="テキスト ボックス 125">
          <a:extLst>
            <a:ext uri="{FF2B5EF4-FFF2-40B4-BE49-F238E27FC236}">
              <a16:creationId xmlns:a16="http://schemas.microsoft.com/office/drawing/2014/main" id="{77477A2C-41A0-4765-806A-D2E5885F28B5}"/>
            </a:ext>
          </a:extLst>
        </xdr:cNvPr>
        <xdr:cNvSpPr txBox="1"/>
      </xdr:nvSpPr>
      <xdr:spPr>
        <a:xfrm>
          <a:off x="9542936" y="5371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7" name="直線コネクタ 126">
          <a:extLst>
            <a:ext uri="{FF2B5EF4-FFF2-40B4-BE49-F238E27FC236}">
              <a16:creationId xmlns:a16="http://schemas.microsoft.com/office/drawing/2014/main" id="{ED6641AE-4DBA-41F9-A02E-AFE43DD9164E}"/>
            </a:ext>
          </a:extLst>
        </xdr:cNvPr>
        <xdr:cNvCxnSpPr/>
      </xdr:nvCxnSpPr>
      <xdr:spPr>
        <a:xfrm>
          <a:off x="9971405" y="516046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8" name="テキスト ボックス 127">
          <a:extLst>
            <a:ext uri="{FF2B5EF4-FFF2-40B4-BE49-F238E27FC236}">
              <a16:creationId xmlns:a16="http://schemas.microsoft.com/office/drawing/2014/main" id="{0E146E65-254E-4C13-A580-9BFF1C214C80}"/>
            </a:ext>
          </a:extLst>
        </xdr:cNvPr>
        <xdr:cNvSpPr txBox="1"/>
      </xdr:nvSpPr>
      <xdr:spPr>
        <a:xfrm>
          <a:off x="9645528" y="50704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a:extLst>
            <a:ext uri="{FF2B5EF4-FFF2-40B4-BE49-F238E27FC236}">
              <a16:creationId xmlns:a16="http://schemas.microsoft.com/office/drawing/2014/main" id="{DC035522-9A2C-486F-9B22-F29B4F7397EA}"/>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a:extLst>
            <a:ext uri="{FF2B5EF4-FFF2-40B4-BE49-F238E27FC236}">
              <a16:creationId xmlns:a16="http://schemas.microsoft.com/office/drawing/2014/main" id="{5E5D55F8-8034-48D5-93DB-AC1125F4F666}"/>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165838</xdr:rowOff>
    </xdr:to>
    <xdr:cxnSp macro="">
      <xdr:nvCxnSpPr>
        <xdr:cNvPr id="131" name="直線コネクタ 130">
          <a:extLst>
            <a:ext uri="{FF2B5EF4-FFF2-40B4-BE49-F238E27FC236}">
              <a16:creationId xmlns:a16="http://schemas.microsoft.com/office/drawing/2014/main" id="{1BF4AF76-5B2D-4638-8E64-6EAF230DABCA}"/>
            </a:ext>
          </a:extLst>
        </xdr:cNvPr>
        <xdr:cNvCxnSpPr/>
      </xdr:nvCxnSpPr>
      <xdr:spPr>
        <a:xfrm flipV="1">
          <a:off x="13027660" y="5160463"/>
          <a:ext cx="1269" cy="1474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169665</xdr:rowOff>
    </xdr:from>
    <xdr:ext cx="560923" cy="259045"/>
    <xdr:sp macro="" textlink="">
      <xdr:nvSpPr>
        <xdr:cNvPr id="132" name="債務償還比率最小値テキスト">
          <a:extLst>
            <a:ext uri="{FF2B5EF4-FFF2-40B4-BE49-F238E27FC236}">
              <a16:creationId xmlns:a16="http://schemas.microsoft.com/office/drawing/2014/main" id="{691AF5DD-C818-447F-885F-04832CDF96EB}"/>
            </a:ext>
          </a:extLst>
        </xdr:cNvPr>
        <xdr:cNvSpPr txBox="1"/>
      </xdr:nvSpPr>
      <xdr:spPr>
        <a:xfrm>
          <a:off x="13080365" y="663904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165838</xdr:rowOff>
    </xdr:from>
    <xdr:to>
      <xdr:col>76</xdr:col>
      <xdr:colOff>111125</xdr:colOff>
      <xdr:row>34</xdr:row>
      <xdr:rowOff>165838</xdr:rowOff>
    </xdr:to>
    <xdr:cxnSp macro="">
      <xdr:nvCxnSpPr>
        <xdr:cNvPr id="133" name="直線コネクタ 132">
          <a:extLst>
            <a:ext uri="{FF2B5EF4-FFF2-40B4-BE49-F238E27FC236}">
              <a16:creationId xmlns:a16="http://schemas.microsoft.com/office/drawing/2014/main" id="{C5BD446F-9ACC-4728-A926-ECAC0E1832E9}"/>
            </a:ext>
          </a:extLst>
        </xdr:cNvPr>
        <xdr:cNvCxnSpPr/>
      </xdr:nvCxnSpPr>
      <xdr:spPr>
        <a:xfrm>
          <a:off x="12963525" y="66352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4" name="債務償還比率最大値テキスト">
          <a:extLst>
            <a:ext uri="{FF2B5EF4-FFF2-40B4-BE49-F238E27FC236}">
              <a16:creationId xmlns:a16="http://schemas.microsoft.com/office/drawing/2014/main" id="{157D0250-8483-446F-9C87-7AFF8ACD1A67}"/>
            </a:ext>
          </a:extLst>
        </xdr:cNvPr>
        <xdr:cNvSpPr txBox="1"/>
      </xdr:nvSpPr>
      <xdr:spPr>
        <a:xfrm>
          <a:off x="13080365" y="49433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5" name="直線コネクタ 134">
          <a:extLst>
            <a:ext uri="{FF2B5EF4-FFF2-40B4-BE49-F238E27FC236}">
              <a16:creationId xmlns:a16="http://schemas.microsoft.com/office/drawing/2014/main" id="{756189DB-8D7F-4263-8783-F54FB03B8A92}"/>
            </a:ext>
          </a:extLst>
        </xdr:cNvPr>
        <xdr:cNvCxnSpPr/>
      </xdr:nvCxnSpPr>
      <xdr:spPr>
        <a:xfrm>
          <a:off x="12963525" y="51604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13092</xdr:rowOff>
    </xdr:from>
    <xdr:ext cx="469744" cy="259045"/>
    <xdr:sp macro="" textlink="">
      <xdr:nvSpPr>
        <xdr:cNvPr id="136" name="債務償還比率平均値テキスト">
          <a:extLst>
            <a:ext uri="{FF2B5EF4-FFF2-40B4-BE49-F238E27FC236}">
              <a16:creationId xmlns:a16="http://schemas.microsoft.com/office/drawing/2014/main" id="{42273177-E384-4ED8-9B69-C53DA0848678}"/>
            </a:ext>
          </a:extLst>
        </xdr:cNvPr>
        <xdr:cNvSpPr txBox="1"/>
      </xdr:nvSpPr>
      <xdr:spPr>
        <a:xfrm>
          <a:off x="13080365" y="53089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161665</xdr:rowOff>
    </xdr:from>
    <xdr:to>
      <xdr:col>76</xdr:col>
      <xdr:colOff>73025</xdr:colOff>
      <xdr:row>28</xdr:row>
      <xdr:rowOff>91815</xdr:rowOff>
    </xdr:to>
    <xdr:sp macro="" textlink="">
      <xdr:nvSpPr>
        <xdr:cNvPr id="137" name="フローチャート: 判断 136">
          <a:extLst>
            <a:ext uri="{FF2B5EF4-FFF2-40B4-BE49-F238E27FC236}">
              <a16:creationId xmlns:a16="http://schemas.microsoft.com/office/drawing/2014/main" id="{22EFEB4C-2002-4D17-AFD4-E2B824F3066F}"/>
            </a:ext>
          </a:extLst>
        </xdr:cNvPr>
        <xdr:cNvSpPr/>
      </xdr:nvSpPr>
      <xdr:spPr>
        <a:xfrm>
          <a:off x="13001625" y="54575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166291</xdr:rowOff>
    </xdr:from>
    <xdr:to>
      <xdr:col>72</xdr:col>
      <xdr:colOff>123825</xdr:colOff>
      <xdr:row>28</xdr:row>
      <xdr:rowOff>96441</xdr:rowOff>
    </xdr:to>
    <xdr:sp macro="" textlink="">
      <xdr:nvSpPr>
        <xdr:cNvPr id="138" name="フローチャート: 判断 137">
          <a:extLst>
            <a:ext uri="{FF2B5EF4-FFF2-40B4-BE49-F238E27FC236}">
              <a16:creationId xmlns:a16="http://schemas.microsoft.com/office/drawing/2014/main" id="{9BA2604F-35F8-4E80-A74B-D5D74738B752}"/>
            </a:ext>
          </a:extLst>
        </xdr:cNvPr>
        <xdr:cNvSpPr/>
      </xdr:nvSpPr>
      <xdr:spPr>
        <a:xfrm>
          <a:off x="12359005" y="546219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163104</xdr:rowOff>
    </xdr:from>
    <xdr:to>
      <xdr:col>68</xdr:col>
      <xdr:colOff>123825</xdr:colOff>
      <xdr:row>28</xdr:row>
      <xdr:rowOff>93254</xdr:rowOff>
    </xdr:to>
    <xdr:sp macro="" textlink="">
      <xdr:nvSpPr>
        <xdr:cNvPr id="139" name="フローチャート: 判断 138">
          <a:extLst>
            <a:ext uri="{FF2B5EF4-FFF2-40B4-BE49-F238E27FC236}">
              <a16:creationId xmlns:a16="http://schemas.microsoft.com/office/drawing/2014/main" id="{63944C6C-EB3C-4290-A5BB-C0D90B4B8442}"/>
            </a:ext>
          </a:extLst>
        </xdr:cNvPr>
        <xdr:cNvSpPr/>
      </xdr:nvSpPr>
      <xdr:spPr>
        <a:xfrm>
          <a:off x="11688445" y="54590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134148</xdr:rowOff>
    </xdr:from>
    <xdr:to>
      <xdr:col>64</xdr:col>
      <xdr:colOff>123825</xdr:colOff>
      <xdr:row>29</xdr:row>
      <xdr:rowOff>64298</xdr:rowOff>
    </xdr:to>
    <xdr:sp macro="" textlink="">
      <xdr:nvSpPr>
        <xdr:cNvPr id="140" name="フローチャート: 判断 139">
          <a:extLst>
            <a:ext uri="{FF2B5EF4-FFF2-40B4-BE49-F238E27FC236}">
              <a16:creationId xmlns:a16="http://schemas.microsoft.com/office/drawing/2014/main" id="{277E0D19-0D0F-449E-B0A0-1D0340782CF9}"/>
            </a:ext>
          </a:extLst>
        </xdr:cNvPr>
        <xdr:cNvSpPr/>
      </xdr:nvSpPr>
      <xdr:spPr>
        <a:xfrm>
          <a:off x="11017885" y="559768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2383</xdr:rowOff>
    </xdr:from>
    <xdr:to>
      <xdr:col>60</xdr:col>
      <xdr:colOff>123825</xdr:colOff>
      <xdr:row>29</xdr:row>
      <xdr:rowOff>103983</xdr:rowOff>
    </xdr:to>
    <xdr:sp macro="" textlink="">
      <xdr:nvSpPr>
        <xdr:cNvPr id="141" name="フローチャート: 判断 140">
          <a:extLst>
            <a:ext uri="{FF2B5EF4-FFF2-40B4-BE49-F238E27FC236}">
              <a16:creationId xmlns:a16="http://schemas.microsoft.com/office/drawing/2014/main" id="{C069BFCC-6927-4AFD-8165-6CA6C1455197}"/>
            </a:ext>
          </a:extLst>
        </xdr:cNvPr>
        <xdr:cNvSpPr/>
      </xdr:nvSpPr>
      <xdr:spPr>
        <a:xfrm>
          <a:off x="10347325" y="563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D1383EC3-DAEE-48C9-B723-41AAAF9BEB17}"/>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E278AF45-B217-499F-BA7C-EA414BFDF4E1}"/>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153A2576-4C43-4EF6-BAD1-558346BDF1EC}"/>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B01FC468-01EA-4D5D-9126-CCF71421C522}"/>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8D71DD5F-BC4C-4049-8E22-2617EDF31D2B}"/>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7148</xdr:rowOff>
    </xdr:from>
    <xdr:to>
      <xdr:col>76</xdr:col>
      <xdr:colOff>73025</xdr:colOff>
      <xdr:row>30</xdr:row>
      <xdr:rowOff>108748</xdr:rowOff>
    </xdr:to>
    <xdr:sp macro="" textlink="">
      <xdr:nvSpPr>
        <xdr:cNvPr id="147" name="楕円 146">
          <a:extLst>
            <a:ext uri="{FF2B5EF4-FFF2-40B4-BE49-F238E27FC236}">
              <a16:creationId xmlns:a16="http://schemas.microsoft.com/office/drawing/2014/main" id="{8CB0878D-CB5E-43FD-A744-A5CDDE6CBB46}"/>
            </a:ext>
          </a:extLst>
        </xdr:cNvPr>
        <xdr:cNvSpPr/>
      </xdr:nvSpPr>
      <xdr:spPr>
        <a:xfrm>
          <a:off x="13001625" y="580596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157025</xdr:rowOff>
    </xdr:from>
    <xdr:ext cx="469744" cy="259045"/>
    <xdr:sp macro="" textlink="">
      <xdr:nvSpPr>
        <xdr:cNvPr id="148" name="債務償還比率該当値テキスト">
          <a:extLst>
            <a:ext uri="{FF2B5EF4-FFF2-40B4-BE49-F238E27FC236}">
              <a16:creationId xmlns:a16="http://schemas.microsoft.com/office/drawing/2014/main" id="{3EC6423F-6BD2-4B47-9FBD-B0056F2C47F1}"/>
            </a:ext>
          </a:extLst>
        </xdr:cNvPr>
        <xdr:cNvSpPr txBox="1"/>
      </xdr:nvSpPr>
      <xdr:spPr>
        <a:xfrm>
          <a:off x="13080365" y="5788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123632</xdr:rowOff>
    </xdr:from>
    <xdr:to>
      <xdr:col>72</xdr:col>
      <xdr:colOff>123825</xdr:colOff>
      <xdr:row>31</xdr:row>
      <xdr:rowOff>53782</xdr:rowOff>
    </xdr:to>
    <xdr:sp macro="" textlink="">
      <xdr:nvSpPr>
        <xdr:cNvPr id="149" name="楕円 148">
          <a:extLst>
            <a:ext uri="{FF2B5EF4-FFF2-40B4-BE49-F238E27FC236}">
              <a16:creationId xmlns:a16="http://schemas.microsoft.com/office/drawing/2014/main" id="{3AF5AC9A-BA61-43F7-BB6E-99AD7A93552C}"/>
            </a:ext>
          </a:extLst>
        </xdr:cNvPr>
        <xdr:cNvSpPr/>
      </xdr:nvSpPr>
      <xdr:spPr>
        <a:xfrm>
          <a:off x="12359005" y="59224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57948</xdr:rowOff>
    </xdr:from>
    <xdr:to>
      <xdr:col>76</xdr:col>
      <xdr:colOff>22225</xdr:colOff>
      <xdr:row>31</xdr:row>
      <xdr:rowOff>2982</xdr:rowOff>
    </xdr:to>
    <xdr:cxnSp macro="">
      <xdr:nvCxnSpPr>
        <xdr:cNvPr id="150" name="直線コネクタ 149">
          <a:extLst>
            <a:ext uri="{FF2B5EF4-FFF2-40B4-BE49-F238E27FC236}">
              <a16:creationId xmlns:a16="http://schemas.microsoft.com/office/drawing/2014/main" id="{5B543650-A1C0-4B06-B09C-ABBC21A35DEB}"/>
            </a:ext>
          </a:extLst>
        </xdr:cNvPr>
        <xdr:cNvCxnSpPr/>
      </xdr:nvCxnSpPr>
      <xdr:spPr>
        <a:xfrm flipV="1">
          <a:off x="12409805" y="5856768"/>
          <a:ext cx="619760" cy="112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80760</xdr:rowOff>
    </xdr:from>
    <xdr:to>
      <xdr:col>68</xdr:col>
      <xdr:colOff>123825</xdr:colOff>
      <xdr:row>31</xdr:row>
      <xdr:rowOff>10910</xdr:rowOff>
    </xdr:to>
    <xdr:sp macro="" textlink="">
      <xdr:nvSpPr>
        <xdr:cNvPr id="151" name="楕円 150">
          <a:extLst>
            <a:ext uri="{FF2B5EF4-FFF2-40B4-BE49-F238E27FC236}">
              <a16:creationId xmlns:a16="http://schemas.microsoft.com/office/drawing/2014/main" id="{57C12644-502F-45EC-8A01-C34193C4C345}"/>
            </a:ext>
          </a:extLst>
        </xdr:cNvPr>
        <xdr:cNvSpPr/>
      </xdr:nvSpPr>
      <xdr:spPr>
        <a:xfrm>
          <a:off x="11688445" y="58795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131560</xdr:rowOff>
    </xdr:from>
    <xdr:to>
      <xdr:col>72</xdr:col>
      <xdr:colOff>73025</xdr:colOff>
      <xdr:row>31</xdr:row>
      <xdr:rowOff>2982</xdr:rowOff>
    </xdr:to>
    <xdr:cxnSp macro="">
      <xdr:nvCxnSpPr>
        <xdr:cNvPr id="152" name="直線コネクタ 151">
          <a:extLst>
            <a:ext uri="{FF2B5EF4-FFF2-40B4-BE49-F238E27FC236}">
              <a16:creationId xmlns:a16="http://schemas.microsoft.com/office/drawing/2014/main" id="{6FCBEB13-7653-4FA9-A9B0-433D6299B38B}"/>
            </a:ext>
          </a:extLst>
        </xdr:cNvPr>
        <xdr:cNvCxnSpPr/>
      </xdr:nvCxnSpPr>
      <xdr:spPr>
        <a:xfrm>
          <a:off x="11739245" y="5930380"/>
          <a:ext cx="670560" cy="39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156361</xdr:rowOff>
    </xdr:from>
    <xdr:to>
      <xdr:col>64</xdr:col>
      <xdr:colOff>123825</xdr:colOff>
      <xdr:row>32</xdr:row>
      <xdr:rowOff>86511</xdr:rowOff>
    </xdr:to>
    <xdr:sp macro="" textlink="">
      <xdr:nvSpPr>
        <xdr:cNvPr id="153" name="楕円 152">
          <a:extLst>
            <a:ext uri="{FF2B5EF4-FFF2-40B4-BE49-F238E27FC236}">
              <a16:creationId xmlns:a16="http://schemas.microsoft.com/office/drawing/2014/main" id="{26F813DB-6C08-473C-9086-8549B768DFF3}"/>
            </a:ext>
          </a:extLst>
        </xdr:cNvPr>
        <xdr:cNvSpPr/>
      </xdr:nvSpPr>
      <xdr:spPr>
        <a:xfrm>
          <a:off x="11017885" y="61228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131560</xdr:rowOff>
    </xdr:from>
    <xdr:to>
      <xdr:col>68</xdr:col>
      <xdr:colOff>73025</xdr:colOff>
      <xdr:row>32</xdr:row>
      <xdr:rowOff>35711</xdr:rowOff>
    </xdr:to>
    <xdr:cxnSp macro="">
      <xdr:nvCxnSpPr>
        <xdr:cNvPr id="154" name="直線コネクタ 153">
          <a:extLst>
            <a:ext uri="{FF2B5EF4-FFF2-40B4-BE49-F238E27FC236}">
              <a16:creationId xmlns:a16="http://schemas.microsoft.com/office/drawing/2014/main" id="{639ADA51-EDFF-4286-937E-01F34B67C49D}"/>
            </a:ext>
          </a:extLst>
        </xdr:cNvPr>
        <xdr:cNvCxnSpPr/>
      </xdr:nvCxnSpPr>
      <xdr:spPr>
        <a:xfrm flipV="1">
          <a:off x="11068685" y="5930380"/>
          <a:ext cx="670560" cy="23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139537</xdr:rowOff>
    </xdr:from>
    <xdr:to>
      <xdr:col>60</xdr:col>
      <xdr:colOff>123825</xdr:colOff>
      <xdr:row>33</xdr:row>
      <xdr:rowOff>69687</xdr:rowOff>
    </xdr:to>
    <xdr:sp macro="" textlink="">
      <xdr:nvSpPr>
        <xdr:cNvPr id="155" name="楕円 154">
          <a:extLst>
            <a:ext uri="{FF2B5EF4-FFF2-40B4-BE49-F238E27FC236}">
              <a16:creationId xmlns:a16="http://schemas.microsoft.com/office/drawing/2014/main" id="{288AB7CE-6C19-4ACF-9A97-E5C1EAB190E3}"/>
            </a:ext>
          </a:extLst>
        </xdr:cNvPr>
        <xdr:cNvSpPr/>
      </xdr:nvSpPr>
      <xdr:spPr>
        <a:xfrm>
          <a:off x="10347325" y="62736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35711</xdr:rowOff>
    </xdr:from>
    <xdr:to>
      <xdr:col>64</xdr:col>
      <xdr:colOff>73025</xdr:colOff>
      <xdr:row>33</xdr:row>
      <xdr:rowOff>18887</xdr:rowOff>
    </xdr:to>
    <xdr:cxnSp macro="">
      <xdr:nvCxnSpPr>
        <xdr:cNvPr id="156" name="直線コネクタ 155">
          <a:extLst>
            <a:ext uri="{FF2B5EF4-FFF2-40B4-BE49-F238E27FC236}">
              <a16:creationId xmlns:a16="http://schemas.microsoft.com/office/drawing/2014/main" id="{F7704966-DC6A-4A9C-8D57-4A49BC559544}"/>
            </a:ext>
          </a:extLst>
        </xdr:cNvPr>
        <xdr:cNvCxnSpPr/>
      </xdr:nvCxnSpPr>
      <xdr:spPr>
        <a:xfrm flipV="1">
          <a:off x="10398125" y="6169811"/>
          <a:ext cx="670560" cy="150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26</xdr:row>
      <xdr:rowOff>112968</xdr:rowOff>
    </xdr:from>
    <xdr:ext cx="469744" cy="259045"/>
    <xdr:sp macro="" textlink="">
      <xdr:nvSpPr>
        <xdr:cNvPr id="157" name="n_1aveValue債務償還比率">
          <a:extLst>
            <a:ext uri="{FF2B5EF4-FFF2-40B4-BE49-F238E27FC236}">
              <a16:creationId xmlns:a16="http://schemas.microsoft.com/office/drawing/2014/main" id="{EF3F8DE4-29FC-4E1D-919D-29F5D87A2AF0}"/>
            </a:ext>
          </a:extLst>
        </xdr:cNvPr>
        <xdr:cNvSpPr txBox="1"/>
      </xdr:nvSpPr>
      <xdr:spPr>
        <a:xfrm>
          <a:off x="12185092" y="5241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109781</xdr:rowOff>
    </xdr:from>
    <xdr:ext cx="469744" cy="259045"/>
    <xdr:sp macro="" textlink="">
      <xdr:nvSpPr>
        <xdr:cNvPr id="158" name="n_2aveValue債務償還比率">
          <a:extLst>
            <a:ext uri="{FF2B5EF4-FFF2-40B4-BE49-F238E27FC236}">
              <a16:creationId xmlns:a16="http://schemas.microsoft.com/office/drawing/2014/main" id="{47AB0021-D0CF-427F-A47E-5ABC8B654009}"/>
            </a:ext>
          </a:extLst>
        </xdr:cNvPr>
        <xdr:cNvSpPr txBox="1"/>
      </xdr:nvSpPr>
      <xdr:spPr>
        <a:xfrm>
          <a:off x="11527232" y="5238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80825</xdr:rowOff>
    </xdr:from>
    <xdr:ext cx="469744" cy="259045"/>
    <xdr:sp macro="" textlink="">
      <xdr:nvSpPr>
        <xdr:cNvPr id="159" name="n_3aveValue債務償還比率">
          <a:extLst>
            <a:ext uri="{FF2B5EF4-FFF2-40B4-BE49-F238E27FC236}">
              <a16:creationId xmlns:a16="http://schemas.microsoft.com/office/drawing/2014/main" id="{25AB73C3-DE7F-48D1-A597-0FAFB66EE0ED}"/>
            </a:ext>
          </a:extLst>
        </xdr:cNvPr>
        <xdr:cNvSpPr txBox="1"/>
      </xdr:nvSpPr>
      <xdr:spPr>
        <a:xfrm>
          <a:off x="10856672" y="537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120510</xdr:rowOff>
    </xdr:from>
    <xdr:ext cx="469744" cy="259045"/>
    <xdr:sp macro="" textlink="">
      <xdr:nvSpPr>
        <xdr:cNvPr id="160" name="n_4aveValue債務償還比率">
          <a:extLst>
            <a:ext uri="{FF2B5EF4-FFF2-40B4-BE49-F238E27FC236}">
              <a16:creationId xmlns:a16="http://schemas.microsoft.com/office/drawing/2014/main" id="{5584034D-21B2-44B7-8806-9741BE21B254}"/>
            </a:ext>
          </a:extLst>
        </xdr:cNvPr>
        <xdr:cNvSpPr txBox="1"/>
      </xdr:nvSpPr>
      <xdr:spPr>
        <a:xfrm>
          <a:off x="10186112" y="5416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44909</xdr:rowOff>
    </xdr:from>
    <xdr:ext cx="469744" cy="259045"/>
    <xdr:sp macro="" textlink="">
      <xdr:nvSpPr>
        <xdr:cNvPr id="161" name="n_1mainValue債務償還比率">
          <a:extLst>
            <a:ext uri="{FF2B5EF4-FFF2-40B4-BE49-F238E27FC236}">
              <a16:creationId xmlns:a16="http://schemas.microsoft.com/office/drawing/2014/main" id="{36D8FFB3-81E4-4590-9E6C-62E4ADE1DFEB}"/>
            </a:ext>
          </a:extLst>
        </xdr:cNvPr>
        <xdr:cNvSpPr txBox="1"/>
      </xdr:nvSpPr>
      <xdr:spPr>
        <a:xfrm>
          <a:off x="12185092" y="6011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2037</xdr:rowOff>
    </xdr:from>
    <xdr:ext cx="469744" cy="259045"/>
    <xdr:sp macro="" textlink="">
      <xdr:nvSpPr>
        <xdr:cNvPr id="162" name="n_2mainValue債務償還比率">
          <a:extLst>
            <a:ext uri="{FF2B5EF4-FFF2-40B4-BE49-F238E27FC236}">
              <a16:creationId xmlns:a16="http://schemas.microsoft.com/office/drawing/2014/main" id="{1E4E6866-D0AC-430B-86A3-F29718B2CEBA}"/>
            </a:ext>
          </a:extLst>
        </xdr:cNvPr>
        <xdr:cNvSpPr txBox="1"/>
      </xdr:nvSpPr>
      <xdr:spPr>
        <a:xfrm>
          <a:off x="11527232" y="596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32</xdr:row>
      <xdr:rowOff>77638</xdr:rowOff>
    </xdr:from>
    <xdr:ext cx="560923" cy="259045"/>
    <xdr:sp macro="" textlink="">
      <xdr:nvSpPr>
        <xdr:cNvPr id="163" name="n_3mainValue債務償還比率">
          <a:extLst>
            <a:ext uri="{FF2B5EF4-FFF2-40B4-BE49-F238E27FC236}">
              <a16:creationId xmlns:a16="http://schemas.microsoft.com/office/drawing/2014/main" id="{77AF8D63-AA69-40EC-B75D-7697489A11F3}"/>
            </a:ext>
          </a:extLst>
        </xdr:cNvPr>
        <xdr:cNvSpPr txBox="1"/>
      </xdr:nvSpPr>
      <xdr:spPr>
        <a:xfrm>
          <a:off x="10826323" y="621173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33</xdr:row>
      <xdr:rowOff>60813</xdr:rowOff>
    </xdr:from>
    <xdr:ext cx="560923" cy="259045"/>
    <xdr:sp macro="" textlink="">
      <xdr:nvSpPr>
        <xdr:cNvPr id="164" name="n_4mainValue債務償還比率">
          <a:extLst>
            <a:ext uri="{FF2B5EF4-FFF2-40B4-BE49-F238E27FC236}">
              <a16:creationId xmlns:a16="http://schemas.microsoft.com/office/drawing/2014/main" id="{59A82F11-D69B-4CCE-BD33-7266088BFD8B}"/>
            </a:ext>
          </a:extLst>
        </xdr:cNvPr>
        <xdr:cNvSpPr txBox="1"/>
      </xdr:nvSpPr>
      <xdr:spPr>
        <a:xfrm>
          <a:off x="10155763" y="636255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a:extLst>
            <a:ext uri="{FF2B5EF4-FFF2-40B4-BE49-F238E27FC236}">
              <a16:creationId xmlns:a16="http://schemas.microsoft.com/office/drawing/2014/main" id="{42814E04-91EB-4E15-BE13-BF6C0A1BE192}"/>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a:extLst>
            <a:ext uri="{FF2B5EF4-FFF2-40B4-BE49-F238E27FC236}">
              <a16:creationId xmlns:a16="http://schemas.microsoft.com/office/drawing/2014/main" id="{330270AD-F31F-4D78-B508-EBED87105506}"/>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a:extLst>
            <a:ext uri="{FF2B5EF4-FFF2-40B4-BE49-F238E27FC236}">
              <a16:creationId xmlns:a16="http://schemas.microsoft.com/office/drawing/2014/main" id="{310BDC28-FD3A-4EE2-A25C-0F4AC4603C7C}"/>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a:extLst>
            <a:ext uri="{FF2B5EF4-FFF2-40B4-BE49-F238E27FC236}">
              <a16:creationId xmlns:a16="http://schemas.microsoft.com/office/drawing/2014/main" id="{A124479F-2402-46A6-B065-10B6E7CC7D66}"/>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a:extLst>
            <a:ext uri="{FF2B5EF4-FFF2-40B4-BE49-F238E27FC236}">
              <a16:creationId xmlns:a16="http://schemas.microsoft.com/office/drawing/2014/main" id="{F8BFB7AC-17C8-4D33-A80F-8329894704AE}"/>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a:extLst>
            <a:ext uri="{FF2B5EF4-FFF2-40B4-BE49-F238E27FC236}">
              <a16:creationId xmlns:a16="http://schemas.microsoft.com/office/drawing/2014/main" id="{133C50B7-6C45-42DC-8AE7-08CFBEDB2BA6}"/>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69FADAB-0CDA-4141-A45C-789F82633009}"/>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843D526-5355-4EA0-87DC-FA490D9692B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EE6576F-96A8-4BCD-9C83-293F4E6C28B9}"/>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817F788-94FC-49C3-B5EB-4DAA129DC4A5}"/>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大阪府能勢町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BD684B5-7457-4104-8A3B-232A88CB9D9E}"/>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DEEA012-476C-4FF8-9F1E-554126F3D2A2}"/>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EF19D77-0D34-48D4-A8BC-90970BF4E207}"/>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4CDDDEF-63AE-4064-8EF0-BEEA2F98C286}"/>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1AA30DF-55EE-428C-A83F-6BE225C723F5}"/>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366BB38-BD4D-4472-BB32-B178F0102B8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9,125
9,019
98.75
5,815,953
5,639,667
157,023
3,781,871
6,610,397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DA08351-FC97-49F5-8B79-4C41B014667F}"/>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29A70E0-DF22-4BCD-878A-E8FC1AAF2C47}"/>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D119C06-E275-4A2B-A8FA-B20126B7A4C1}"/>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14.7
84.2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321850D-4872-4A83-93EA-8A95CCC5C365}"/>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C31019FC-6EE3-46C3-98C1-CCA9892F515C}"/>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F73EE6AD-EBE7-47FF-A89D-FE287B9433E5}"/>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1EE3C57-2E96-4061-A6B5-5ACE95FE28CC}"/>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8AB18D7-B2F1-4D99-86BF-15E0502EF310}"/>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664B2BD-2AB8-4AED-9B28-CD4955D37AED}"/>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E373628-E75C-483D-8587-95716731FA73}"/>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106E439-D76F-429D-95A4-578241F5AE81}"/>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8F27A1B-4E8F-4566-96B1-22EEDB03FD85}"/>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4E3EE61-3FE1-4A18-A515-C0133571B306}"/>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D0EBDBE-8FF0-4C1D-ABF7-EC3FCB3DABC0}"/>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20EBF2D-2E35-4263-A2D9-556F1424E295}"/>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CB76228-C771-45B9-A589-1745AA08075C}"/>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39839CB-8CCD-45D5-BF49-60EEF4D3B4B8}"/>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31291A2-C54B-4544-97A7-336E0743D004}"/>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C7F33C3-BBF1-473B-85DC-C6BE18FEF5C3}"/>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9A7D2F29-2EF9-4EBF-A0B6-80E5F7DEE3C9}"/>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1F182FB-1B3B-4ADB-96BF-B0B52C4B6015}"/>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103A4C7D-DAD8-4085-99C8-1DCE01B6EEC4}"/>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1DA26E9B-713D-4C82-909C-C5CC14711805}"/>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FAB623BA-F619-4B12-BD6F-BCAC349BEC94}"/>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E0576B2-B5A1-4D9B-8EBD-B49BB7E0B18E}"/>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42A1A82-252B-4905-9677-6F324D4323EC}"/>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84E47475-B109-4386-BCD7-08EE9DE594C6}"/>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C10DADA-0ACB-42AD-9B7F-EDEA9C31FEE7}"/>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C1575AC-1927-4A61-9222-15AED3F0AB67}"/>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28E0C933-8FE8-48F1-AB21-1F60271E14F4}"/>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9ED45235-0986-4430-A5F9-DE724E166658}"/>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B711115D-751D-4514-841D-3EFDD06AA123}"/>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48A5723F-3E47-47BB-9D8F-96DC13B9D09B}"/>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5FBEF84B-3C75-4303-A7F8-53C2BAAD348C}"/>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615A02A6-7837-44B5-AC98-06220AEEC8A8}"/>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81435C5D-5A90-411C-842F-3C6A1256B5C4}"/>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DF65AB14-35C7-4521-B4EC-4516467F5C1B}"/>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FEBDA128-6A4E-422A-8FA6-F628D671F5BB}"/>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26B4DB21-337C-4629-9FA3-76CCCFB15593}"/>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3AB68BD-ED4A-4E60-81D1-C156AA464EE8}"/>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6F5A2C9A-57CB-467D-8E3C-7A16E9939BEC}"/>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B4752D4D-82AC-4D03-85E7-AC5C31084929}"/>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5B416DC2-D932-4783-B8CB-EE50EBF686C2}"/>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AF8EE4F1-766C-40DE-958A-04F078F3FA79}"/>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720B957-B7AE-4936-93EB-797D6635666D}"/>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0</xdr:rowOff>
    </xdr:from>
    <xdr:to>
      <xdr:col>24</xdr:col>
      <xdr:colOff>62865</xdr:colOff>
      <xdr:row>41</xdr:row>
      <xdr:rowOff>51435</xdr:rowOff>
    </xdr:to>
    <xdr:cxnSp macro="">
      <xdr:nvCxnSpPr>
        <xdr:cNvPr id="57" name="直線コネクタ 56">
          <a:extLst>
            <a:ext uri="{FF2B5EF4-FFF2-40B4-BE49-F238E27FC236}">
              <a16:creationId xmlns:a16="http://schemas.microsoft.com/office/drawing/2014/main" id="{98877A4F-7967-443A-BCAF-6EA746F4D52C}"/>
            </a:ext>
          </a:extLst>
        </xdr:cNvPr>
        <xdr:cNvCxnSpPr/>
      </xdr:nvCxnSpPr>
      <xdr:spPr>
        <a:xfrm flipV="1">
          <a:off x="4086225" y="5699760"/>
          <a:ext cx="0" cy="1224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55262</xdr:rowOff>
    </xdr:from>
    <xdr:ext cx="405111" cy="259045"/>
    <xdr:sp macro="" textlink="">
      <xdr:nvSpPr>
        <xdr:cNvPr id="58" name="【道路】&#10;有形固定資産減価償却率最小値テキスト">
          <a:extLst>
            <a:ext uri="{FF2B5EF4-FFF2-40B4-BE49-F238E27FC236}">
              <a16:creationId xmlns:a16="http://schemas.microsoft.com/office/drawing/2014/main" id="{7434F6F5-ADDF-4DDE-BDD8-478D40CC4AA4}"/>
            </a:ext>
          </a:extLst>
        </xdr:cNvPr>
        <xdr:cNvSpPr txBox="1"/>
      </xdr:nvSpPr>
      <xdr:spPr>
        <a:xfrm>
          <a:off x="4124960" y="6928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51435</xdr:rowOff>
    </xdr:from>
    <xdr:to>
      <xdr:col>24</xdr:col>
      <xdr:colOff>152400</xdr:colOff>
      <xdr:row>41</xdr:row>
      <xdr:rowOff>51435</xdr:rowOff>
    </xdr:to>
    <xdr:cxnSp macro="">
      <xdr:nvCxnSpPr>
        <xdr:cNvPr id="59" name="直線コネクタ 58">
          <a:extLst>
            <a:ext uri="{FF2B5EF4-FFF2-40B4-BE49-F238E27FC236}">
              <a16:creationId xmlns:a16="http://schemas.microsoft.com/office/drawing/2014/main" id="{60BA57C6-952E-4C6E-A9D3-E895D0AD0DF3}"/>
            </a:ext>
          </a:extLst>
        </xdr:cNvPr>
        <xdr:cNvCxnSpPr/>
      </xdr:nvCxnSpPr>
      <xdr:spPr>
        <a:xfrm>
          <a:off x="4020820" y="69246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118127</xdr:rowOff>
    </xdr:from>
    <xdr:ext cx="405111" cy="259045"/>
    <xdr:sp macro="" textlink="">
      <xdr:nvSpPr>
        <xdr:cNvPr id="60" name="【道路】&#10;有形固定資産減価償却率最大値テキスト">
          <a:extLst>
            <a:ext uri="{FF2B5EF4-FFF2-40B4-BE49-F238E27FC236}">
              <a16:creationId xmlns:a16="http://schemas.microsoft.com/office/drawing/2014/main" id="{CF0BA933-B63C-465A-888E-3AA00AA63F53}"/>
            </a:ext>
          </a:extLst>
        </xdr:cNvPr>
        <xdr:cNvSpPr txBox="1"/>
      </xdr:nvSpPr>
      <xdr:spPr>
        <a:xfrm>
          <a:off x="4124960" y="5482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0</xdr:rowOff>
    </xdr:from>
    <xdr:to>
      <xdr:col>24</xdr:col>
      <xdr:colOff>152400</xdr:colOff>
      <xdr:row>34</xdr:row>
      <xdr:rowOff>0</xdr:rowOff>
    </xdr:to>
    <xdr:cxnSp macro="">
      <xdr:nvCxnSpPr>
        <xdr:cNvPr id="61" name="直線コネクタ 60">
          <a:extLst>
            <a:ext uri="{FF2B5EF4-FFF2-40B4-BE49-F238E27FC236}">
              <a16:creationId xmlns:a16="http://schemas.microsoft.com/office/drawing/2014/main" id="{CF03CA11-C508-4543-882C-960CB169C860}"/>
            </a:ext>
          </a:extLst>
        </xdr:cNvPr>
        <xdr:cNvCxnSpPr/>
      </xdr:nvCxnSpPr>
      <xdr:spPr>
        <a:xfrm>
          <a:off x="4020820" y="56997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17</xdr:rowOff>
    </xdr:from>
    <xdr:ext cx="405111" cy="259045"/>
    <xdr:sp macro="" textlink="">
      <xdr:nvSpPr>
        <xdr:cNvPr id="62" name="【道路】&#10;有形固定資産減価償却率平均値テキスト">
          <a:extLst>
            <a:ext uri="{FF2B5EF4-FFF2-40B4-BE49-F238E27FC236}">
              <a16:creationId xmlns:a16="http://schemas.microsoft.com/office/drawing/2014/main" id="{F72922E2-8DB2-40B4-9955-F3A40E0A756C}"/>
            </a:ext>
          </a:extLst>
        </xdr:cNvPr>
        <xdr:cNvSpPr txBox="1"/>
      </xdr:nvSpPr>
      <xdr:spPr>
        <a:xfrm>
          <a:off x="4124960" y="63703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21590</xdr:rowOff>
    </xdr:from>
    <xdr:to>
      <xdr:col>24</xdr:col>
      <xdr:colOff>114300</xdr:colOff>
      <xdr:row>38</xdr:row>
      <xdr:rowOff>123190</xdr:rowOff>
    </xdr:to>
    <xdr:sp macro="" textlink="">
      <xdr:nvSpPr>
        <xdr:cNvPr id="63" name="フローチャート: 判断 62">
          <a:extLst>
            <a:ext uri="{FF2B5EF4-FFF2-40B4-BE49-F238E27FC236}">
              <a16:creationId xmlns:a16="http://schemas.microsoft.com/office/drawing/2014/main" id="{90694833-FD32-47A7-A148-1F89803B8841}"/>
            </a:ext>
          </a:extLst>
        </xdr:cNvPr>
        <xdr:cNvSpPr/>
      </xdr:nvSpPr>
      <xdr:spPr>
        <a:xfrm>
          <a:off x="4036060" y="639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13970</xdr:rowOff>
    </xdr:from>
    <xdr:to>
      <xdr:col>20</xdr:col>
      <xdr:colOff>38100</xdr:colOff>
      <xdr:row>38</xdr:row>
      <xdr:rowOff>115570</xdr:rowOff>
    </xdr:to>
    <xdr:sp macro="" textlink="">
      <xdr:nvSpPr>
        <xdr:cNvPr id="64" name="フローチャート: 判断 63">
          <a:extLst>
            <a:ext uri="{FF2B5EF4-FFF2-40B4-BE49-F238E27FC236}">
              <a16:creationId xmlns:a16="http://schemas.microsoft.com/office/drawing/2014/main" id="{D758110A-0EDB-4A67-AE75-DAFCBCB763D5}"/>
            </a:ext>
          </a:extLst>
        </xdr:cNvPr>
        <xdr:cNvSpPr/>
      </xdr:nvSpPr>
      <xdr:spPr>
        <a:xfrm>
          <a:off x="3312160" y="63842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164465</xdr:rowOff>
    </xdr:from>
    <xdr:to>
      <xdr:col>15</xdr:col>
      <xdr:colOff>101600</xdr:colOff>
      <xdr:row>38</xdr:row>
      <xdr:rowOff>94615</xdr:rowOff>
    </xdr:to>
    <xdr:sp macro="" textlink="">
      <xdr:nvSpPr>
        <xdr:cNvPr id="65" name="フローチャート: 判断 64">
          <a:extLst>
            <a:ext uri="{FF2B5EF4-FFF2-40B4-BE49-F238E27FC236}">
              <a16:creationId xmlns:a16="http://schemas.microsoft.com/office/drawing/2014/main" id="{9BC2E503-AE23-4035-BB5F-12C1E236A4B3}"/>
            </a:ext>
          </a:extLst>
        </xdr:cNvPr>
        <xdr:cNvSpPr/>
      </xdr:nvSpPr>
      <xdr:spPr>
        <a:xfrm>
          <a:off x="2514600" y="63671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8255</xdr:rowOff>
    </xdr:from>
    <xdr:to>
      <xdr:col>10</xdr:col>
      <xdr:colOff>165100</xdr:colOff>
      <xdr:row>38</xdr:row>
      <xdr:rowOff>109855</xdr:rowOff>
    </xdr:to>
    <xdr:sp macro="" textlink="">
      <xdr:nvSpPr>
        <xdr:cNvPr id="66" name="フローチャート: 判断 65">
          <a:extLst>
            <a:ext uri="{FF2B5EF4-FFF2-40B4-BE49-F238E27FC236}">
              <a16:creationId xmlns:a16="http://schemas.microsoft.com/office/drawing/2014/main" id="{37BBC6D2-7582-4782-91AF-EEE8449217E6}"/>
            </a:ext>
          </a:extLst>
        </xdr:cNvPr>
        <xdr:cNvSpPr/>
      </xdr:nvSpPr>
      <xdr:spPr>
        <a:xfrm>
          <a:off x="1739900" y="637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147320</xdr:rowOff>
    </xdr:from>
    <xdr:to>
      <xdr:col>6</xdr:col>
      <xdr:colOff>38100</xdr:colOff>
      <xdr:row>38</xdr:row>
      <xdr:rowOff>77470</xdr:rowOff>
    </xdr:to>
    <xdr:sp macro="" textlink="">
      <xdr:nvSpPr>
        <xdr:cNvPr id="67" name="フローチャート: 判断 66">
          <a:extLst>
            <a:ext uri="{FF2B5EF4-FFF2-40B4-BE49-F238E27FC236}">
              <a16:creationId xmlns:a16="http://schemas.microsoft.com/office/drawing/2014/main" id="{06DF5F4F-56F2-41E7-8B31-8142AA268E77}"/>
            </a:ext>
          </a:extLst>
        </xdr:cNvPr>
        <xdr:cNvSpPr/>
      </xdr:nvSpPr>
      <xdr:spPr>
        <a:xfrm>
          <a:off x="965200" y="63500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8B2E6DC5-C2E5-4238-B5E9-55DDAABBE2A4}"/>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A1491E70-BF67-4B36-AFBD-198F2ACD313F}"/>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D1D720CD-0144-482B-838E-62CAC591CA03}"/>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23332328-D80B-4DE8-A85B-D4F437282E91}"/>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466C4095-177A-4BB4-8639-5DD2380D1453}"/>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19685</xdr:rowOff>
    </xdr:from>
    <xdr:to>
      <xdr:col>24</xdr:col>
      <xdr:colOff>114300</xdr:colOff>
      <xdr:row>38</xdr:row>
      <xdr:rowOff>121285</xdr:rowOff>
    </xdr:to>
    <xdr:sp macro="" textlink="">
      <xdr:nvSpPr>
        <xdr:cNvPr id="73" name="楕円 72">
          <a:extLst>
            <a:ext uri="{FF2B5EF4-FFF2-40B4-BE49-F238E27FC236}">
              <a16:creationId xmlns:a16="http://schemas.microsoft.com/office/drawing/2014/main" id="{7B00AAA2-3544-4E49-B95C-33FC9C2E898E}"/>
            </a:ext>
          </a:extLst>
        </xdr:cNvPr>
        <xdr:cNvSpPr/>
      </xdr:nvSpPr>
      <xdr:spPr>
        <a:xfrm>
          <a:off x="4036060" y="639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42562</xdr:rowOff>
    </xdr:from>
    <xdr:ext cx="405111" cy="259045"/>
    <xdr:sp macro="" textlink="">
      <xdr:nvSpPr>
        <xdr:cNvPr id="74" name="【道路】&#10;有形固定資産減価償却率該当値テキスト">
          <a:extLst>
            <a:ext uri="{FF2B5EF4-FFF2-40B4-BE49-F238E27FC236}">
              <a16:creationId xmlns:a16="http://schemas.microsoft.com/office/drawing/2014/main" id="{3B7B15AB-ECFD-4F5B-AACA-66FFF047D9C3}"/>
            </a:ext>
          </a:extLst>
        </xdr:cNvPr>
        <xdr:cNvSpPr txBox="1"/>
      </xdr:nvSpPr>
      <xdr:spPr>
        <a:xfrm>
          <a:off x="4124960" y="624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4445</xdr:rowOff>
    </xdr:from>
    <xdr:to>
      <xdr:col>20</xdr:col>
      <xdr:colOff>38100</xdr:colOff>
      <xdr:row>38</xdr:row>
      <xdr:rowOff>106045</xdr:rowOff>
    </xdr:to>
    <xdr:sp macro="" textlink="">
      <xdr:nvSpPr>
        <xdr:cNvPr id="75" name="楕円 74">
          <a:extLst>
            <a:ext uri="{FF2B5EF4-FFF2-40B4-BE49-F238E27FC236}">
              <a16:creationId xmlns:a16="http://schemas.microsoft.com/office/drawing/2014/main" id="{0E540228-323A-49F0-9079-62ADF827B95C}"/>
            </a:ext>
          </a:extLst>
        </xdr:cNvPr>
        <xdr:cNvSpPr/>
      </xdr:nvSpPr>
      <xdr:spPr>
        <a:xfrm>
          <a:off x="3312160" y="637476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55245</xdr:rowOff>
    </xdr:from>
    <xdr:to>
      <xdr:col>24</xdr:col>
      <xdr:colOff>63500</xdr:colOff>
      <xdr:row>38</xdr:row>
      <xdr:rowOff>70485</xdr:rowOff>
    </xdr:to>
    <xdr:cxnSp macro="">
      <xdr:nvCxnSpPr>
        <xdr:cNvPr id="76" name="直線コネクタ 75">
          <a:extLst>
            <a:ext uri="{FF2B5EF4-FFF2-40B4-BE49-F238E27FC236}">
              <a16:creationId xmlns:a16="http://schemas.microsoft.com/office/drawing/2014/main" id="{3DAA2C67-7CEB-4983-AC8F-DA3DE86D5775}"/>
            </a:ext>
          </a:extLst>
        </xdr:cNvPr>
        <xdr:cNvCxnSpPr/>
      </xdr:nvCxnSpPr>
      <xdr:spPr>
        <a:xfrm>
          <a:off x="3355340" y="6425565"/>
          <a:ext cx="73152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48260</xdr:rowOff>
    </xdr:from>
    <xdr:to>
      <xdr:col>15</xdr:col>
      <xdr:colOff>101600</xdr:colOff>
      <xdr:row>38</xdr:row>
      <xdr:rowOff>149860</xdr:rowOff>
    </xdr:to>
    <xdr:sp macro="" textlink="">
      <xdr:nvSpPr>
        <xdr:cNvPr id="77" name="楕円 76">
          <a:extLst>
            <a:ext uri="{FF2B5EF4-FFF2-40B4-BE49-F238E27FC236}">
              <a16:creationId xmlns:a16="http://schemas.microsoft.com/office/drawing/2014/main" id="{67119A8E-5E81-4459-89D4-25BB0F0A9795}"/>
            </a:ext>
          </a:extLst>
        </xdr:cNvPr>
        <xdr:cNvSpPr/>
      </xdr:nvSpPr>
      <xdr:spPr>
        <a:xfrm>
          <a:off x="2514600" y="641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55245</xdr:rowOff>
    </xdr:from>
    <xdr:to>
      <xdr:col>19</xdr:col>
      <xdr:colOff>177800</xdr:colOff>
      <xdr:row>38</xdr:row>
      <xdr:rowOff>99060</xdr:rowOff>
    </xdr:to>
    <xdr:cxnSp macro="">
      <xdr:nvCxnSpPr>
        <xdr:cNvPr id="78" name="直線コネクタ 77">
          <a:extLst>
            <a:ext uri="{FF2B5EF4-FFF2-40B4-BE49-F238E27FC236}">
              <a16:creationId xmlns:a16="http://schemas.microsoft.com/office/drawing/2014/main" id="{0158A8C9-F480-47A8-93FC-ED87EABC582E}"/>
            </a:ext>
          </a:extLst>
        </xdr:cNvPr>
        <xdr:cNvCxnSpPr/>
      </xdr:nvCxnSpPr>
      <xdr:spPr>
        <a:xfrm flipV="1">
          <a:off x="2565400" y="6425565"/>
          <a:ext cx="78994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19685</xdr:rowOff>
    </xdr:from>
    <xdr:to>
      <xdr:col>10</xdr:col>
      <xdr:colOff>165100</xdr:colOff>
      <xdr:row>38</xdr:row>
      <xdr:rowOff>121285</xdr:rowOff>
    </xdr:to>
    <xdr:sp macro="" textlink="">
      <xdr:nvSpPr>
        <xdr:cNvPr id="79" name="楕円 78">
          <a:extLst>
            <a:ext uri="{FF2B5EF4-FFF2-40B4-BE49-F238E27FC236}">
              <a16:creationId xmlns:a16="http://schemas.microsoft.com/office/drawing/2014/main" id="{F3561377-DC36-4AC9-9AD4-D6B3F6922C9D}"/>
            </a:ext>
          </a:extLst>
        </xdr:cNvPr>
        <xdr:cNvSpPr/>
      </xdr:nvSpPr>
      <xdr:spPr>
        <a:xfrm>
          <a:off x="1739900" y="639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70485</xdr:rowOff>
    </xdr:from>
    <xdr:to>
      <xdr:col>15</xdr:col>
      <xdr:colOff>50800</xdr:colOff>
      <xdr:row>38</xdr:row>
      <xdr:rowOff>99060</xdr:rowOff>
    </xdr:to>
    <xdr:cxnSp macro="">
      <xdr:nvCxnSpPr>
        <xdr:cNvPr id="80" name="直線コネクタ 79">
          <a:extLst>
            <a:ext uri="{FF2B5EF4-FFF2-40B4-BE49-F238E27FC236}">
              <a16:creationId xmlns:a16="http://schemas.microsoft.com/office/drawing/2014/main" id="{A7080A5F-8145-4CB0-ACC1-B50695CB4CC0}"/>
            </a:ext>
          </a:extLst>
        </xdr:cNvPr>
        <xdr:cNvCxnSpPr/>
      </xdr:nvCxnSpPr>
      <xdr:spPr>
        <a:xfrm>
          <a:off x="1790700" y="6440805"/>
          <a:ext cx="7747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65405</xdr:rowOff>
    </xdr:from>
    <xdr:to>
      <xdr:col>6</xdr:col>
      <xdr:colOff>38100</xdr:colOff>
      <xdr:row>38</xdr:row>
      <xdr:rowOff>167005</xdr:rowOff>
    </xdr:to>
    <xdr:sp macro="" textlink="">
      <xdr:nvSpPr>
        <xdr:cNvPr id="81" name="楕円 80">
          <a:extLst>
            <a:ext uri="{FF2B5EF4-FFF2-40B4-BE49-F238E27FC236}">
              <a16:creationId xmlns:a16="http://schemas.microsoft.com/office/drawing/2014/main" id="{CE705892-D0CB-4637-9EA2-46DAD47D9EF1}"/>
            </a:ext>
          </a:extLst>
        </xdr:cNvPr>
        <xdr:cNvSpPr/>
      </xdr:nvSpPr>
      <xdr:spPr>
        <a:xfrm>
          <a:off x="965200" y="643572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70485</xdr:rowOff>
    </xdr:from>
    <xdr:to>
      <xdr:col>10</xdr:col>
      <xdr:colOff>114300</xdr:colOff>
      <xdr:row>38</xdr:row>
      <xdr:rowOff>116205</xdr:rowOff>
    </xdr:to>
    <xdr:cxnSp macro="">
      <xdr:nvCxnSpPr>
        <xdr:cNvPr id="82" name="直線コネクタ 81">
          <a:extLst>
            <a:ext uri="{FF2B5EF4-FFF2-40B4-BE49-F238E27FC236}">
              <a16:creationId xmlns:a16="http://schemas.microsoft.com/office/drawing/2014/main" id="{F023CEF4-C1C7-4565-B162-B4DE72C5E82A}"/>
            </a:ext>
          </a:extLst>
        </xdr:cNvPr>
        <xdr:cNvCxnSpPr/>
      </xdr:nvCxnSpPr>
      <xdr:spPr>
        <a:xfrm flipV="1">
          <a:off x="1008380" y="6440805"/>
          <a:ext cx="78232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106697</xdr:rowOff>
    </xdr:from>
    <xdr:ext cx="405111" cy="259045"/>
    <xdr:sp macro="" textlink="">
      <xdr:nvSpPr>
        <xdr:cNvPr id="83" name="n_1aveValue【道路】&#10;有形固定資産減価償却率">
          <a:extLst>
            <a:ext uri="{FF2B5EF4-FFF2-40B4-BE49-F238E27FC236}">
              <a16:creationId xmlns:a16="http://schemas.microsoft.com/office/drawing/2014/main" id="{73A0F1E4-59F2-4D0F-95C6-75AAD4991BAE}"/>
            </a:ext>
          </a:extLst>
        </xdr:cNvPr>
        <xdr:cNvSpPr txBox="1"/>
      </xdr:nvSpPr>
      <xdr:spPr>
        <a:xfrm>
          <a:off x="3170564" y="6477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111142</xdr:rowOff>
    </xdr:from>
    <xdr:ext cx="405111" cy="259045"/>
    <xdr:sp macro="" textlink="">
      <xdr:nvSpPr>
        <xdr:cNvPr id="84" name="n_2aveValue【道路】&#10;有形固定資産減価償却率">
          <a:extLst>
            <a:ext uri="{FF2B5EF4-FFF2-40B4-BE49-F238E27FC236}">
              <a16:creationId xmlns:a16="http://schemas.microsoft.com/office/drawing/2014/main" id="{169DBFAA-4320-40ED-AF78-1E7B5E3D86E0}"/>
            </a:ext>
          </a:extLst>
        </xdr:cNvPr>
        <xdr:cNvSpPr txBox="1"/>
      </xdr:nvSpPr>
      <xdr:spPr>
        <a:xfrm>
          <a:off x="2385704" y="614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126382</xdr:rowOff>
    </xdr:from>
    <xdr:ext cx="405111" cy="259045"/>
    <xdr:sp macro="" textlink="">
      <xdr:nvSpPr>
        <xdr:cNvPr id="85" name="n_3aveValue【道路】&#10;有形固定資産減価償却率">
          <a:extLst>
            <a:ext uri="{FF2B5EF4-FFF2-40B4-BE49-F238E27FC236}">
              <a16:creationId xmlns:a16="http://schemas.microsoft.com/office/drawing/2014/main" id="{659451E9-3D2A-42A0-A337-E1AB8159E647}"/>
            </a:ext>
          </a:extLst>
        </xdr:cNvPr>
        <xdr:cNvSpPr txBox="1"/>
      </xdr:nvSpPr>
      <xdr:spPr>
        <a:xfrm>
          <a:off x="1611004" y="616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93997</xdr:rowOff>
    </xdr:from>
    <xdr:ext cx="405111" cy="259045"/>
    <xdr:sp macro="" textlink="">
      <xdr:nvSpPr>
        <xdr:cNvPr id="86" name="n_4aveValue【道路】&#10;有形固定資産減価償却率">
          <a:extLst>
            <a:ext uri="{FF2B5EF4-FFF2-40B4-BE49-F238E27FC236}">
              <a16:creationId xmlns:a16="http://schemas.microsoft.com/office/drawing/2014/main" id="{4877C600-8D2E-4826-A931-B3FCF969C7AD}"/>
            </a:ext>
          </a:extLst>
        </xdr:cNvPr>
        <xdr:cNvSpPr txBox="1"/>
      </xdr:nvSpPr>
      <xdr:spPr>
        <a:xfrm>
          <a:off x="836304" y="6129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122572</xdr:rowOff>
    </xdr:from>
    <xdr:ext cx="405111" cy="259045"/>
    <xdr:sp macro="" textlink="">
      <xdr:nvSpPr>
        <xdr:cNvPr id="87" name="n_1mainValue【道路】&#10;有形固定資産減価償却率">
          <a:extLst>
            <a:ext uri="{FF2B5EF4-FFF2-40B4-BE49-F238E27FC236}">
              <a16:creationId xmlns:a16="http://schemas.microsoft.com/office/drawing/2014/main" id="{4479A7A1-8774-4D53-B841-817A02A5F1D9}"/>
            </a:ext>
          </a:extLst>
        </xdr:cNvPr>
        <xdr:cNvSpPr txBox="1"/>
      </xdr:nvSpPr>
      <xdr:spPr>
        <a:xfrm>
          <a:off x="3170564" y="6157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140987</xdr:rowOff>
    </xdr:from>
    <xdr:ext cx="405111" cy="259045"/>
    <xdr:sp macro="" textlink="">
      <xdr:nvSpPr>
        <xdr:cNvPr id="88" name="n_2mainValue【道路】&#10;有形固定資産減価償却率">
          <a:extLst>
            <a:ext uri="{FF2B5EF4-FFF2-40B4-BE49-F238E27FC236}">
              <a16:creationId xmlns:a16="http://schemas.microsoft.com/office/drawing/2014/main" id="{F1102576-A4E0-4A5A-AA2F-C07B56697434}"/>
            </a:ext>
          </a:extLst>
        </xdr:cNvPr>
        <xdr:cNvSpPr txBox="1"/>
      </xdr:nvSpPr>
      <xdr:spPr>
        <a:xfrm>
          <a:off x="2385704" y="651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112412</xdr:rowOff>
    </xdr:from>
    <xdr:ext cx="405111" cy="259045"/>
    <xdr:sp macro="" textlink="">
      <xdr:nvSpPr>
        <xdr:cNvPr id="89" name="n_3mainValue【道路】&#10;有形固定資産減価償却率">
          <a:extLst>
            <a:ext uri="{FF2B5EF4-FFF2-40B4-BE49-F238E27FC236}">
              <a16:creationId xmlns:a16="http://schemas.microsoft.com/office/drawing/2014/main" id="{68AE75B5-1536-4AE4-AD5E-4EF31173D3D1}"/>
            </a:ext>
          </a:extLst>
        </xdr:cNvPr>
        <xdr:cNvSpPr txBox="1"/>
      </xdr:nvSpPr>
      <xdr:spPr>
        <a:xfrm>
          <a:off x="1611004" y="648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158132</xdr:rowOff>
    </xdr:from>
    <xdr:ext cx="405111" cy="259045"/>
    <xdr:sp macro="" textlink="">
      <xdr:nvSpPr>
        <xdr:cNvPr id="90" name="n_4mainValue【道路】&#10;有形固定資産減価償却率">
          <a:extLst>
            <a:ext uri="{FF2B5EF4-FFF2-40B4-BE49-F238E27FC236}">
              <a16:creationId xmlns:a16="http://schemas.microsoft.com/office/drawing/2014/main" id="{2AB26611-91CA-43B9-946A-90D7F615C2C9}"/>
            </a:ext>
          </a:extLst>
        </xdr:cNvPr>
        <xdr:cNvSpPr txBox="1"/>
      </xdr:nvSpPr>
      <xdr:spPr>
        <a:xfrm>
          <a:off x="836304" y="652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E6DBBAE8-ED0B-4012-9F88-2D185005B032}"/>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AB52B3F2-1088-45EE-9459-DA8EE928BDD4}"/>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1C8FD12-FCCE-4A75-B4A6-D2D891117FD5}"/>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3561CAAE-E9A3-4D0D-BD88-2518EC1D1AC3}"/>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4B1DADB0-265C-42CB-AF9E-9369F162ADBC}"/>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1C6F206B-3110-4985-AD2E-FCA8F65EFF29}"/>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CD34F303-60AF-4139-B7D4-FDDEA207F966}"/>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ECD9910F-7E3C-475A-998A-8A166395AA97}"/>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58A65836-0079-4464-A836-5F7634A00535}"/>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8D3CDAD8-E394-449A-B246-981E1BE79412}"/>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13641D8B-3778-42C6-A34E-73E779AC0C5A}"/>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2A502CE7-4DF4-424A-AEDD-5F07AE99A37C}"/>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D21528F3-011B-43D1-86E5-028F58C26D08}"/>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EFF410DD-AFFE-4C71-B22B-FAA6F59336F7}"/>
            </a:ext>
          </a:extLst>
        </xdr:cNvPr>
        <xdr:cNvSpPr txBox="1"/>
      </xdr:nvSpPr>
      <xdr:spPr>
        <a:xfrm>
          <a:off x="536404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C3C7AFFF-4FE7-4E36-B7A6-C8932728F65B}"/>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01C8150C-495A-40EF-9773-969556DEC3F8}"/>
            </a:ext>
          </a:extLst>
        </xdr:cNvPr>
        <xdr:cNvSpPr txBox="1"/>
      </xdr:nvSpPr>
      <xdr:spPr>
        <a:xfrm>
          <a:off x="536404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AD0E7A0C-DA6A-4B32-AB4E-59CE70644979}"/>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A24A5543-823E-4C21-A027-C155B9FBC1CB}"/>
            </a:ext>
          </a:extLst>
        </xdr:cNvPr>
        <xdr:cNvSpPr txBox="1"/>
      </xdr:nvSpPr>
      <xdr:spPr>
        <a:xfrm>
          <a:off x="536404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496CE4DC-C369-41E3-A12A-900CDA351832}"/>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0" name="テキスト ボックス 109">
          <a:extLst>
            <a:ext uri="{FF2B5EF4-FFF2-40B4-BE49-F238E27FC236}">
              <a16:creationId xmlns:a16="http://schemas.microsoft.com/office/drawing/2014/main" id="{6E26D76B-9B84-4FE2-818B-EB0015829F37}"/>
            </a:ext>
          </a:extLst>
        </xdr:cNvPr>
        <xdr:cNvSpPr txBox="1"/>
      </xdr:nvSpPr>
      <xdr:spPr>
        <a:xfrm>
          <a:off x="529992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692D2648-3845-42B9-825E-15D4B1CFA0F5}"/>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648A5AD9-4620-49AE-BFDA-C2FC90F01349}"/>
            </a:ext>
          </a:extLst>
        </xdr:cNvPr>
        <xdr:cNvSpPr txBox="1"/>
      </xdr:nvSpPr>
      <xdr:spPr>
        <a:xfrm>
          <a:off x="529992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EBFCCD58-805E-44BD-B2E1-EECD2B7E42AD}"/>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117411</xdr:rowOff>
    </xdr:from>
    <xdr:to>
      <xdr:col>54</xdr:col>
      <xdr:colOff>189865</xdr:colOff>
      <xdr:row>41</xdr:row>
      <xdr:rowOff>158801</xdr:rowOff>
    </xdr:to>
    <xdr:cxnSp macro="">
      <xdr:nvCxnSpPr>
        <xdr:cNvPr id="114" name="直線コネクタ 113">
          <a:extLst>
            <a:ext uri="{FF2B5EF4-FFF2-40B4-BE49-F238E27FC236}">
              <a16:creationId xmlns:a16="http://schemas.microsoft.com/office/drawing/2014/main" id="{1F5FA96F-17A0-4D63-B205-3EA07CFD75C9}"/>
            </a:ext>
          </a:extLst>
        </xdr:cNvPr>
        <xdr:cNvCxnSpPr/>
      </xdr:nvCxnSpPr>
      <xdr:spPr>
        <a:xfrm flipV="1">
          <a:off x="9219565" y="5481891"/>
          <a:ext cx="0" cy="155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162628</xdr:rowOff>
    </xdr:from>
    <xdr:ext cx="469744" cy="259045"/>
    <xdr:sp macro="" textlink="">
      <xdr:nvSpPr>
        <xdr:cNvPr id="115" name="【道路】&#10;一人当たり延長最小値テキスト">
          <a:extLst>
            <a:ext uri="{FF2B5EF4-FFF2-40B4-BE49-F238E27FC236}">
              <a16:creationId xmlns:a16="http://schemas.microsoft.com/office/drawing/2014/main" id="{870619A2-BFB3-4A72-82B4-DF9E2F2254FB}"/>
            </a:ext>
          </a:extLst>
        </xdr:cNvPr>
        <xdr:cNvSpPr txBox="1"/>
      </xdr:nvSpPr>
      <xdr:spPr>
        <a:xfrm>
          <a:off x="9258300" y="7035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158801</xdr:rowOff>
    </xdr:from>
    <xdr:to>
      <xdr:col>55</xdr:col>
      <xdr:colOff>88900</xdr:colOff>
      <xdr:row>41</xdr:row>
      <xdr:rowOff>158801</xdr:rowOff>
    </xdr:to>
    <xdr:cxnSp macro="">
      <xdr:nvCxnSpPr>
        <xdr:cNvPr id="116" name="直線コネクタ 115">
          <a:extLst>
            <a:ext uri="{FF2B5EF4-FFF2-40B4-BE49-F238E27FC236}">
              <a16:creationId xmlns:a16="http://schemas.microsoft.com/office/drawing/2014/main" id="{B81604F7-2B61-4C4A-A48A-962FFF2D3FCF}"/>
            </a:ext>
          </a:extLst>
        </xdr:cNvPr>
        <xdr:cNvCxnSpPr/>
      </xdr:nvCxnSpPr>
      <xdr:spPr>
        <a:xfrm>
          <a:off x="9154160" y="70320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64088</xdr:rowOff>
    </xdr:from>
    <xdr:ext cx="599010" cy="259045"/>
    <xdr:sp macro="" textlink="">
      <xdr:nvSpPr>
        <xdr:cNvPr id="117" name="【道路】&#10;一人当たり延長最大値テキスト">
          <a:extLst>
            <a:ext uri="{FF2B5EF4-FFF2-40B4-BE49-F238E27FC236}">
              <a16:creationId xmlns:a16="http://schemas.microsoft.com/office/drawing/2014/main" id="{B221E414-31B0-44B4-86EF-95346A7C0133}"/>
            </a:ext>
          </a:extLst>
        </xdr:cNvPr>
        <xdr:cNvSpPr txBox="1"/>
      </xdr:nvSpPr>
      <xdr:spPr>
        <a:xfrm>
          <a:off x="9258300" y="5260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117411</xdr:rowOff>
    </xdr:from>
    <xdr:to>
      <xdr:col>55</xdr:col>
      <xdr:colOff>88900</xdr:colOff>
      <xdr:row>32</xdr:row>
      <xdr:rowOff>117411</xdr:rowOff>
    </xdr:to>
    <xdr:cxnSp macro="">
      <xdr:nvCxnSpPr>
        <xdr:cNvPr id="118" name="直線コネクタ 117">
          <a:extLst>
            <a:ext uri="{FF2B5EF4-FFF2-40B4-BE49-F238E27FC236}">
              <a16:creationId xmlns:a16="http://schemas.microsoft.com/office/drawing/2014/main" id="{8EAF293A-9797-4878-A5F2-68FDF1CE8E6D}"/>
            </a:ext>
          </a:extLst>
        </xdr:cNvPr>
        <xdr:cNvCxnSpPr/>
      </xdr:nvCxnSpPr>
      <xdr:spPr>
        <a:xfrm>
          <a:off x="9154160" y="548189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99141</xdr:rowOff>
    </xdr:from>
    <xdr:ext cx="534377" cy="259045"/>
    <xdr:sp macro="" textlink="">
      <xdr:nvSpPr>
        <xdr:cNvPr id="119" name="【道路】&#10;一人当たり延長平均値テキスト">
          <a:extLst>
            <a:ext uri="{FF2B5EF4-FFF2-40B4-BE49-F238E27FC236}">
              <a16:creationId xmlns:a16="http://schemas.microsoft.com/office/drawing/2014/main" id="{FA38F3BC-6D88-440C-A68A-2862411BDEEC}"/>
            </a:ext>
          </a:extLst>
        </xdr:cNvPr>
        <xdr:cNvSpPr txBox="1"/>
      </xdr:nvSpPr>
      <xdr:spPr>
        <a:xfrm>
          <a:off x="9258300" y="64694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76264</xdr:rowOff>
    </xdr:from>
    <xdr:to>
      <xdr:col>55</xdr:col>
      <xdr:colOff>50800</xdr:colOff>
      <xdr:row>40</xdr:row>
      <xdr:rowOff>6414</xdr:rowOff>
    </xdr:to>
    <xdr:sp macro="" textlink="">
      <xdr:nvSpPr>
        <xdr:cNvPr id="120" name="フローチャート: 判断 119">
          <a:extLst>
            <a:ext uri="{FF2B5EF4-FFF2-40B4-BE49-F238E27FC236}">
              <a16:creationId xmlns:a16="http://schemas.microsoft.com/office/drawing/2014/main" id="{9283E702-E4AB-4D45-A39A-4C86FD47A46B}"/>
            </a:ext>
          </a:extLst>
        </xdr:cNvPr>
        <xdr:cNvSpPr/>
      </xdr:nvSpPr>
      <xdr:spPr>
        <a:xfrm>
          <a:off x="9192260" y="66142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84392</xdr:rowOff>
    </xdr:from>
    <xdr:to>
      <xdr:col>50</xdr:col>
      <xdr:colOff>165100</xdr:colOff>
      <xdr:row>40</xdr:row>
      <xdr:rowOff>14542</xdr:rowOff>
    </xdr:to>
    <xdr:sp macro="" textlink="">
      <xdr:nvSpPr>
        <xdr:cNvPr id="121" name="フローチャート: 判断 120">
          <a:extLst>
            <a:ext uri="{FF2B5EF4-FFF2-40B4-BE49-F238E27FC236}">
              <a16:creationId xmlns:a16="http://schemas.microsoft.com/office/drawing/2014/main" id="{91F6C8DD-2282-42DF-84BB-9C25196F746E}"/>
            </a:ext>
          </a:extLst>
        </xdr:cNvPr>
        <xdr:cNvSpPr/>
      </xdr:nvSpPr>
      <xdr:spPr>
        <a:xfrm>
          <a:off x="8445500" y="66223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92951</xdr:rowOff>
    </xdr:from>
    <xdr:to>
      <xdr:col>46</xdr:col>
      <xdr:colOff>38100</xdr:colOff>
      <xdr:row>40</xdr:row>
      <xdr:rowOff>23101</xdr:rowOff>
    </xdr:to>
    <xdr:sp macro="" textlink="">
      <xdr:nvSpPr>
        <xdr:cNvPr id="122" name="フローチャート: 判断 121">
          <a:extLst>
            <a:ext uri="{FF2B5EF4-FFF2-40B4-BE49-F238E27FC236}">
              <a16:creationId xmlns:a16="http://schemas.microsoft.com/office/drawing/2014/main" id="{D89A5CB4-B3DD-4B33-8004-8FB37DB69516}"/>
            </a:ext>
          </a:extLst>
        </xdr:cNvPr>
        <xdr:cNvSpPr/>
      </xdr:nvSpPr>
      <xdr:spPr>
        <a:xfrm>
          <a:off x="7670800" y="663091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107544</xdr:rowOff>
    </xdr:from>
    <xdr:to>
      <xdr:col>41</xdr:col>
      <xdr:colOff>101600</xdr:colOff>
      <xdr:row>40</xdr:row>
      <xdr:rowOff>37694</xdr:rowOff>
    </xdr:to>
    <xdr:sp macro="" textlink="">
      <xdr:nvSpPr>
        <xdr:cNvPr id="123" name="フローチャート: 判断 122">
          <a:extLst>
            <a:ext uri="{FF2B5EF4-FFF2-40B4-BE49-F238E27FC236}">
              <a16:creationId xmlns:a16="http://schemas.microsoft.com/office/drawing/2014/main" id="{C9CEF8E4-E61A-40C1-9D4D-153414A23371}"/>
            </a:ext>
          </a:extLst>
        </xdr:cNvPr>
        <xdr:cNvSpPr/>
      </xdr:nvSpPr>
      <xdr:spPr>
        <a:xfrm>
          <a:off x="6873240" y="66455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64567</xdr:rowOff>
    </xdr:from>
    <xdr:to>
      <xdr:col>36</xdr:col>
      <xdr:colOff>165100</xdr:colOff>
      <xdr:row>40</xdr:row>
      <xdr:rowOff>166167</xdr:rowOff>
    </xdr:to>
    <xdr:sp macro="" textlink="">
      <xdr:nvSpPr>
        <xdr:cNvPr id="124" name="フローチャート: 判断 123">
          <a:extLst>
            <a:ext uri="{FF2B5EF4-FFF2-40B4-BE49-F238E27FC236}">
              <a16:creationId xmlns:a16="http://schemas.microsoft.com/office/drawing/2014/main" id="{79CE33B9-7676-4E3A-BC5B-DBE1216E86B7}"/>
            </a:ext>
          </a:extLst>
        </xdr:cNvPr>
        <xdr:cNvSpPr/>
      </xdr:nvSpPr>
      <xdr:spPr>
        <a:xfrm>
          <a:off x="6098540" y="67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449B9788-E156-46F4-A297-6EBF2D78390F}"/>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8A0ECB23-25B4-45DE-A795-A3ADC38D7360}"/>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7E2B0923-E8D2-4BF3-ACD4-376E299D9D78}"/>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E2E4AD18-010F-44B1-BE67-32917D22AD81}"/>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A5794284-5BC7-4B65-BEC5-3F38ACB7B82F}"/>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11367</xdr:rowOff>
    </xdr:from>
    <xdr:to>
      <xdr:col>55</xdr:col>
      <xdr:colOff>50800</xdr:colOff>
      <xdr:row>40</xdr:row>
      <xdr:rowOff>112967</xdr:rowOff>
    </xdr:to>
    <xdr:sp macro="" textlink="">
      <xdr:nvSpPr>
        <xdr:cNvPr id="130" name="楕円 129">
          <a:extLst>
            <a:ext uri="{FF2B5EF4-FFF2-40B4-BE49-F238E27FC236}">
              <a16:creationId xmlns:a16="http://schemas.microsoft.com/office/drawing/2014/main" id="{0199A0C5-2BD6-4A99-AE2F-07665C75EE60}"/>
            </a:ext>
          </a:extLst>
        </xdr:cNvPr>
        <xdr:cNvSpPr/>
      </xdr:nvSpPr>
      <xdr:spPr>
        <a:xfrm>
          <a:off x="9192260" y="671696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161244</xdr:rowOff>
    </xdr:from>
    <xdr:ext cx="534377" cy="259045"/>
    <xdr:sp macro="" textlink="">
      <xdr:nvSpPr>
        <xdr:cNvPr id="131" name="【道路】&#10;一人当たり延長該当値テキスト">
          <a:extLst>
            <a:ext uri="{FF2B5EF4-FFF2-40B4-BE49-F238E27FC236}">
              <a16:creationId xmlns:a16="http://schemas.microsoft.com/office/drawing/2014/main" id="{FD362020-1AB4-4EE4-88FD-FFB71011DD0A}"/>
            </a:ext>
          </a:extLst>
        </xdr:cNvPr>
        <xdr:cNvSpPr txBox="1"/>
      </xdr:nvSpPr>
      <xdr:spPr>
        <a:xfrm>
          <a:off x="9258300" y="6699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16256</xdr:rowOff>
    </xdr:from>
    <xdr:to>
      <xdr:col>50</xdr:col>
      <xdr:colOff>165100</xdr:colOff>
      <xdr:row>40</xdr:row>
      <xdr:rowOff>117856</xdr:rowOff>
    </xdr:to>
    <xdr:sp macro="" textlink="">
      <xdr:nvSpPr>
        <xdr:cNvPr id="132" name="楕円 131">
          <a:extLst>
            <a:ext uri="{FF2B5EF4-FFF2-40B4-BE49-F238E27FC236}">
              <a16:creationId xmlns:a16="http://schemas.microsoft.com/office/drawing/2014/main" id="{7BC08A36-42A1-4205-AB51-97DD86572EA8}"/>
            </a:ext>
          </a:extLst>
        </xdr:cNvPr>
        <xdr:cNvSpPr/>
      </xdr:nvSpPr>
      <xdr:spPr>
        <a:xfrm>
          <a:off x="8445500" y="6721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62167</xdr:rowOff>
    </xdr:from>
    <xdr:to>
      <xdr:col>55</xdr:col>
      <xdr:colOff>0</xdr:colOff>
      <xdr:row>40</xdr:row>
      <xdr:rowOff>67056</xdr:rowOff>
    </xdr:to>
    <xdr:cxnSp macro="">
      <xdr:nvCxnSpPr>
        <xdr:cNvPr id="133" name="直線コネクタ 132">
          <a:extLst>
            <a:ext uri="{FF2B5EF4-FFF2-40B4-BE49-F238E27FC236}">
              <a16:creationId xmlns:a16="http://schemas.microsoft.com/office/drawing/2014/main" id="{E7FC7007-4BE5-4525-9E39-D3F6F6D2DC8F}"/>
            </a:ext>
          </a:extLst>
        </xdr:cNvPr>
        <xdr:cNvCxnSpPr/>
      </xdr:nvCxnSpPr>
      <xdr:spPr>
        <a:xfrm flipV="1">
          <a:off x="8496300" y="6767767"/>
          <a:ext cx="723900" cy="4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23533</xdr:rowOff>
    </xdr:from>
    <xdr:to>
      <xdr:col>46</xdr:col>
      <xdr:colOff>38100</xdr:colOff>
      <xdr:row>40</xdr:row>
      <xdr:rowOff>125133</xdr:rowOff>
    </xdr:to>
    <xdr:sp macro="" textlink="">
      <xdr:nvSpPr>
        <xdr:cNvPr id="134" name="楕円 133">
          <a:extLst>
            <a:ext uri="{FF2B5EF4-FFF2-40B4-BE49-F238E27FC236}">
              <a16:creationId xmlns:a16="http://schemas.microsoft.com/office/drawing/2014/main" id="{8F87F70F-ED72-467E-8257-C51457687A86}"/>
            </a:ext>
          </a:extLst>
        </xdr:cNvPr>
        <xdr:cNvSpPr/>
      </xdr:nvSpPr>
      <xdr:spPr>
        <a:xfrm>
          <a:off x="7670800" y="672913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67056</xdr:rowOff>
    </xdr:from>
    <xdr:to>
      <xdr:col>50</xdr:col>
      <xdr:colOff>114300</xdr:colOff>
      <xdr:row>40</xdr:row>
      <xdr:rowOff>74333</xdr:rowOff>
    </xdr:to>
    <xdr:cxnSp macro="">
      <xdr:nvCxnSpPr>
        <xdr:cNvPr id="135" name="直線コネクタ 134">
          <a:extLst>
            <a:ext uri="{FF2B5EF4-FFF2-40B4-BE49-F238E27FC236}">
              <a16:creationId xmlns:a16="http://schemas.microsoft.com/office/drawing/2014/main" id="{88E9DA7C-5993-48EA-8E29-FF6D50ED3A9C}"/>
            </a:ext>
          </a:extLst>
        </xdr:cNvPr>
        <xdr:cNvCxnSpPr/>
      </xdr:nvCxnSpPr>
      <xdr:spPr>
        <a:xfrm flipV="1">
          <a:off x="7713980" y="6772656"/>
          <a:ext cx="782320" cy="7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30544</xdr:rowOff>
    </xdr:from>
    <xdr:to>
      <xdr:col>41</xdr:col>
      <xdr:colOff>101600</xdr:colOff>
      <xdr:row>40</xdr:row>
      <xdr:rowOff>132144</xdr:rowOff>
    </xdr:to>
    <xdr:sp macro="" textlink="">
      <xdr:nvSpPr>
        <xdr:cNvPr id="136" name="楕円 135">
          <a:extLst>
            <a:ext uri="{FF2B5EF4-FFF2-40B4-BE49-F238E27FC236}">
              <a16:creationId xmlns:a16="http://schemas.microsoft.com/office/drawing/2014/main" id="{D96295EF-FDBC-4D59-85D7-E149F33130F3}"/>
            </a:ext>
          </a:extLst>
        </xdr:cNvPr>
        <xdr:cNvSpPr/>
      </xdr:nvSpPr>
      <xdr:spPr>
        <a:xfrm>
          <a:off x="6873240" y="673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74333</xdr:rowOff>
    </xdr:from>
    <xdr:to>
      <xdr:col>45</xdr:col>
      <xdr:colOff>177800</xdr:colOff>
      <xdr:row>40</xdr:row>
      <xdr:rowOff>81344</xdr:rowOff>
    </xdr:to>
    <xdr:cxnSp macro="">
      <xdr:nvCxnSpPr>
        <xdr:cNvPr id="137" name="直線コネクタ 136">
          <a:extLst>
            <a:ext uri="{FF2B5EF4-FFF2-40B4-BE49-F238E27FC236}">
              <a16:creationId xmlns:a16="http://schemas.microsoft.com/office/drawing/2014/main" id="{266301CA-F220-4784-A686-28C77CB65EF2}"/>
            </a:ext>
          </a:extLst>
        </xdr:cNvPr>
        <xdr:cNvCxnSpPr/>
      </xdr:nvCxnSpPr>
      <xdr:spPr>
        <a:xfrm flipV="1">
          <a:off x="6924040" y="6779933"/>
          <a:ext cx="789940" cy="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39357</xdr:rowOff>
    </xdr:from>
    <xdr:to>
      <xdr:col>36</xdr:col>
      <xdr:colOff>165100</xdr:colOff>
      <xdr:row>40</xdr:row>
      <xdr:rowOff>140957</xdr:rowOff>
    </xdr:to>
    <xdr:sp macro="" textlink="">
      <xdr:nvSpPr>
        <xdr:cNvPr id="138" name="楕円 137">
          <a:extLst>
            <a:ext uri="{FF2B5EF4-FFF2-40B4-BE49-F238E27FC236}">
              <a16:creationId xmlns:a16="http://schemas.microsoft.com/office/drawing/2014/main" id="{9E5388E8-70E9-4609-A0F6-5B5A01E69725}"/>
            </a:ext>
          </a:extLst>
        </xdr:cNvPr>
        <xdr:cNvSpPr/>
      </xdr:nvSpPr>
      <xdr:spPr>
        <a:xfrm>
          <a:off x="6098540" y="674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81344</xdr:rowOff>
    </xdr:from>
    <xdr:to>
      <xdr:col>41</xdr:col>
      <xdr:colOff>50800</xdr:colOff>
      <xdr:row>40</xdr:row>
      <xdr:rowOff>90157</xdr:rowOff>
    </xdr:to>
    <xdr:cxnSp macro="">
      <xdr:nvCxnSpPr>
        <xdr:cNvPr id="139" name="直線コネクタ 138">
          <a:extLst>
            <a:ext uri="{FF2B5EF4-FFF2-40B4-BE49-F238E27FC236}">
              <a16:creationId xmlns:a16="http://schemas.microsoft.com/office/drawing/2014/main" id="{BDC5C0C8-0761-4FF6-B12D-DC55501D47D4}"/>
            </a:ext>
          </a:extLst>
        </xdr:cNvPr>
        <xdr:cNvCxnSpPr/>
      </xdr:nvCxnSpPr>
      <xdr:spPr>
        <a:xfrm flipV="1">
          <a:off x="6149340" y="6786944"/>
          <a:ext cx="774700" cy="8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31069</xdr:rowOff>
    </xdr:from>
    <xdr:ext cx="534377" cy="259045"/>
    <xdr:sp macro="" textlink="">
      <xdr:nvSpPr>
        <xdr:cNvPr id="140" name="n_1aveValue【道路】&#10;一人当たり延長">
          <a:extLst>
            <a:ext uri="{FF2B5EF4-FFF2-40B4-BE49-F238E27FC236}">
              <a16:creationId xmlns:a16="http://schemas.microsoft.com/office/drawing/2014/main" id="{2FFF1B7B-C550-4D9D-82A7-743E13EA1ACF}"/>
            </a:ext>
          </a:extLst>
        </xdr:cNvPr>
        <xdr:cNvSpPr txBox="1"/>
      </xdr:nvSpPr>
      <xdr:spPr>
        <a:xfrm>
          <a:off x="8239271" y="6401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39628</xdr:rowOff>
    </xdr:from>
    <xdr:ext cx="534377" cy="259045"/>
    <xdr:sp macro="" textlink="">
      <xdr:nvSpPr>
        <xdr:cNvPr id="141" name="n_2aveValue【道路】&#10;一人当たり延長">
          <a:extLst>
            <a:ext uri="{FF2B5EF4-FFF2-40B4-BE49-F238E27FC236}">
              <a16:creationId xmlns:a16="http://schemas.microsoft.com/office/drawing/2014/main" id="{0695BA64-9685-41D5-9807-487FFB795A4E}"/>
            </a:ext>
          </a:extLst>
        </xdr:cNvPr>
        <xdr:cNvSpPr txBox="1"/>
      </xdr:nvSpPr>
      <xdr:spPr>
        <a:xfrm>
          <a:off x="7477271" y="6409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54221</xdr:rowOff>
    </xdr:from>
    <xdr:ext cx="534377" cy="259045"/>
    <xdr:sp macro="" textlink="">
      <xdr:nvSpPr>
        <xdr:cNvPr id="142" name="n_3aveValue【道路】&#10;一人当たり延長">
          <a:extLst>
            <a:ext uri="{FF2B5EF4-FFF2-40B4-BE49-F238E27FC236}">
              <a16:creationId xmlns:a16="http://schemas.microsoft.com/office/drawing/2014/main" id="{3A4783F5-8C1E-49F1-84B5-0F00F2E63D43}"/>
            </a:ext>
          </a:extLst>
        </xdr:cNvPr>
        <xdr:cNvSpPr txBox="1"/>
      </xdr:nvSpPr>
      <xdr:spPr>
        <a:xfrm>
          <a:off x="6702571" y="6424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157294</xdr:rowOff>
    </xdr:from>
    <xdr:ext cx="534377" cy="259045"/>
    <xdr:sp macro="" textlink="">
      <xdr:nvSpPr>
        <xdr:cNvPr id="143" name="n_4aveValue【道路】&#10;一人当たり延長">
          <a:extLst>
            <a:ext uri="{FF2B5EF4-FFF2-40B4-BE49-F238E27FC236}">
              <a16:creationId xmlns:a16="http://schemas.microsoft.com/office/drawing/2014/main" id="{037C15F4-0A70-4D58-915D-018C1C523292}"/>
            </a:ext>
          </a:extLst>
        </xdr:cNvPr>
        <xdr:cNvSpPr txBox="1"/>
      </xdr:nvSpPr>
      <xdr:spPr>
        <a:xfrm>
          <a:off x="5905011" y="6862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108983</xdr:rowOff>
    </xdr:from>
    <xdr:ext cx="534377" cy="259045"/>
    <xdr:sp macro="" textlink="">
      <xdr:nvSpPr>
        <xdr:cNvPr id="144" name="n_1mainValue【道路】&#10;一人当たり延長">
          <a:extLst>
            <a:ext uri="{FF2B5EF4-FFF2-40B4-BE49-F238E27FC236}">
              <a16:creationId xmlns:a16="http://schemas.microsoft.com/office/drawing/2014/main" id="{21F0501D-9634-494F-93DE-0D4D79EAD5AE}"/>
            </a:ext>
          </a:extLst>
        </xdr:cNvPr>
        <xdr:cNvSpPr txBox="1"/>
      </xdr:nvSpPr>
      <xdr:spPr>
        <a:xfrm>
          <a:off x="8239271" y="6814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116260</xdr:rowOff>
    </xdr:from>
    <xdr:ext cx="534377" cy="259045"/>
    <xdr:sp macro="" textlink="">
      <xdr:nvSpPr>
        <xdr:cNvPr id="145" name="n_2mainValue【道路】&#10;一人当たり延長">
          <a:extLst>
            <a:ext uri="{FF2B5EF4-FFF2-40B4-BE49-F238E27FC236}">
              <a16:creationId xmlns:a16="http://schemas.microsoft.com/office/drawing/2014/main" id="{1FA000E2-473A-46B9-B6D6-23B46BD050D7}"/>
            </a:ext>
          </a:extLst>
        </xdr:cNvPr>
        <xdr:cNvSpPr txBox="1"/>
      </xdr:nvSpPr>
      <xdr:spPr>
        <a:xfrm>
          <a:off x="7477271" y="6821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123271</xdr:rowOff>
    </xdr:from>
    <xdr:ext cx="534377" cy="259045"/>
    <xdr:sp macro="" textlink="">
      <xdr:nvSpPr>
        <xdr:cNvPr id="146" name="n_3mainValue【道路】&#10;一人当たり延長">
          <a:extLst>
            <a:ext uri="{FF2B5EF4-FFF2-40B4-BE49-F238E27FC236}">
              <a16:creationId xmlns:a16="http://schemas.microsoft.com/office/drawing/2014/main" id="{6087C108-E9E4-4C08-9C74-DB30D0443635}"/>
            </a:ext>
          </a:extLst>
        </xdr:cNvPr>
        <xdr:cNvSpPr txBox="1"/>
      </xdr:nvSpPr>
      <xdr:spPr>
        <a:xfrm>
          <a:off x="6702571" y="6828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157484</xdr:rowOff>
    </xdr:from>
    <xdr:ext cx="534377" cy="259045"/>
    <xdr:sp macro="" textlink="">
      <xdr:nvSpPr>
        <xdr:cNvPr id="147" name="n_4mainValue【道路】&#10;一人当たり延長">
          <a:extLst>
            <a:ext uri="{FF2B5EF4-FFF2-40B4-BE49-F238E27FC236}">
              <a16:creationId xmlns:a16="http://schemas.microsoft.com/office/drawing/2014/main" id="{0D032A4D-A5E1-457E-BBAA-00F6879E2102}"/>
            </a:ext>
          </a:extLst>
        </xdr:cNvPr>
        <xdr:cNvSpPr txBox="1"/>
      </xdr:nvSpPr>
      <xdr:spPr>
        <a:xfrm>
          <a:off x="5905011" y="6527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4D6206F2-E6CE-42F7-9C02-44C4A8ACA640}"/>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7BCEAF6F-C76B-41EB-A628-0C55977743B3}"/>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AA2EF474-ED6A-4E94-A2FF-4FBC48B0EEE6}"/>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60607B85-506B-4FEC-985F-3CBC53B432C4}"/>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A521B75A-E1F7-4EC8-A28A-0118B865E281}"/>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589AE454-45E4-46F8-A0E6-6339F682C174}"/>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C570CA11-B3CC-4914-A850-C36965D916D4}"/>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EFC6A43E-E778-4D9C-84F8-FF68570AA003}"/>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3D67FF03-0D21-4950-9C20-14FD7027EA69}"/>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14A23D04-273A-4F6C-8AAA-E1222BE61EC2}"/>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5B8351D-B659-4972-9552-16EE244AE777}"/>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B1627283-9924-4E4D-94A9-A169F047516E}"/>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6A2308DE-320A-4E8C-A30B-9E32B9A83792}"/>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B1A1285A-AEA0-40C4-B55A-405D31FD9BD0}"/>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8761CCD5-399C-487C-90FA-10EC3A9D0508}"/>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BD793EA6-ACAB-4906-81A5-73E4A82F20E6}"/>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0586BFCC-2031-4175-A07C-418FC73CF850}"/>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0766911D-7A49-4227-9B8A-F839DE81034C}"/>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2FD746BD-17CC-41F9-8C89-A1F2567D499E}"/>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ADCEB1D1-695C-4BCF-B560-F43409BABA15}"/>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7F744F03-6E05-4A8F-B2BF-9344B4A885C9}"/>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F43DB19E-BE7B-44C8-ACFD-4DFAE7720E5E}"/>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6F1BAB03-0732-4460-B096-FB81B85F37E2}"/>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E31750E3-032C-428B-8E2B-F0FB5142EE37}"/>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EC59CD6A-6A81-4A4C-AA03-BC95C3B4AE34}"/>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115933</xdr:rowOff>
    </xdr:from>
    <xdr:to>
      <xdr:col>24</xdr:col>
      <xdr:colOff>62865</xdr:colOff>
      <xdr:row>63</xdr:row>
      <xdr:rowOff>150223</xdr:rowOff>
    </xdr:to>
    <xdr:cxnSp macro="">
      <xdr:nvCxnSpPr>
        <xdr:cNvPr id="173" name="直線コネクタ 172">
          <a:extLst>
            <a:ext uri="{FF2B5EF4-FFF2-40B4-BE49-F238E27FC236}">
              <a16:creationId xmlns:a16="http://schemas.microsoft.com/office/drawing/2014/main" id="{45E8B0D9-B812-43CD-951B-F7B3FA593E8B}"/>
            </a:ext>
          </a:extLst>
        </xdr:cNvPr>
        <xdr:cNvCxnSpPr/>
      </xdr:nvCxnSpPr>
      <xdr:spPr>
        <a:xfrm flipV="1">
          <a:off x="4086225" y="9336133"/>
          <a:ext cx="0" cy="1375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154050</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E8311781-87EC-4FDF-99FA-4EE5605BF451}"/>
            </a:ext>
          </a:extLst>
        </xdr:cNvPr>
        <xdr:cNvSpPr txBox="1"/>
      </xdr:nvSpPr>
      <xdr:spPr>
        <a:xfrm>
          <a:off x="4124960" y="10715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150223</xdr:rowOff>
    </xdr:from>
    <xdr:to>
      <xdr:col>24</xdr:col>
      <xdr:colOff>152400</xdr:colOff>
      <xdr:row>63</xdr:row>
      <xdr:rowOff>150223</xdr:rowOff>
    </xdr:to>
    <xdr:cxnSp macro="">
      <xdr:nvCxnSpPr>
        <xdr:cNvPr id="175" name="直線コネクタ 174">
          <a:extLst>
            <a:ext uri="{FF2B5EF4-FFF2-40B4-BE49-F238E27FC236}">
              <a16:creationId xmlns:a16="http://schemas.microsoft.com/office/drawing/2014/main" id="{6C5CACD8-F88F-437E-BBF9-2087ED28CB3F}"/>
            </a:ext>
          </a:extLst>
        </xdr:cNvPr>
        <xdr:cNvCxnSpPr/>
      </xdr:nvCxnSpPr>
      <xdr:spPr>
        <a:xfrm>
          <a:off x="4020820" y="1071154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62610</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E20835A5-ACDC-4B48-98C6-3C3876896370}"/>
            </a:ext>
          </a:extLst>
        </xdr:cNvPr>
        <xdr:cNvSpPr txBox="1"/>
      </xdr:nvSpPr>
      <xdr:spPr>
        <a:xfrm>
          <a:off x="4124960" y="91151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115933</xdr:rowOff>
    </xdr:from>
    <xdr:to>
      <xdr:col>24</xdr:col>
      <xdr:colOff>152400</xdr:colOff>
      <xdr:row>55</xdr:row>
      <xdr:rowOff>115933</xdr:rowOff>
    </xdr:to>
    <xdr:cxnSp macro="">
      <xdr:nvCxnSpPr>
        <xdr:cNvPr id="177" name="直線コネクタ 176">
          <a:extLst>
            <a:ext uri="{FF2B5EF4-FFF2-40B4-BE49-F238E27FC236}">
              <a16:creationId xmlns:a16="http://schemas.microsoft.com/office/drawing/2014/main" id="{EE6B24D4-3413-40FC-BE37-1522A64B3586}"/>
            </a:ext>
          </a:extLst>
        </xdr:cNvPr>
        <xdr:cNvCxnSpPr/>
      </xdr:nvCxnSpPr>
      <xdr:spPr>
        <a:xfrm>
          <a:off x="4020820" y="93361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97807</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E6F9D164-864C-436A-ACC0-BF666431E3E6}"/>
            </a:ext>
          </a:extLst>
        </xdr:cNvPr>
        <xdr:cNvSpPr txBox="1"/>
      </xdr:nvSpPr>
      <xdr:spPr>
        <a:xfrm>
          <a:off x="4124960" y="10156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74930</xdr:rowOff>
    </xdr:from>
    <xdr:to>
      <xdr:col>24</xdr:col>
      <xdr:colOff>114300</xdr:colOff>
      <xdr:row>62</xdr:row>
      <xdr:rowOff>5080</xdr:rowOff>
    </xdr:to>
    <xdr:sp macro="" textlink="">
      <xdr:nvSpPr>
        <xdr:cNvPr id="179" name="フローチャート: 判断 178">
          <a:extLst>
            <a:ext uri="{FF2B5EF4-FFF2-40B4-BE49-F238E27FC236}">
              <a16:creationId xmlns:a16="http://schemas.microsoft.com/office/drawing/2014/main" id="{952FEDA5-5F49-4A89-9B13-A40406D4FCEF}"/>
            </a:ext>
          </a:extLst>
        </xdr:cNvPr>
        <xdr:cNvSpPr/>
      </xdr:nvSpPr>
      <xdr:spPr>
        <a:xfrm>
          <a:off x="4036060" y="10300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76563</xdr:rowOff>
    </xdr:from>
    <xdr:to>
      <xdr:col>20</xdr:col>
      <xdr:colOff>38100</xdr:colOff>
      <xdr:row>62</xdr:row>
      <xdr:rowOff>6713</xdr:rowOff>
    </xdr:to>
    <xdr:sp macro="" textlink="">
      <xdr:nvSpPr>
        <xdr:cNvPr id="180" name="フローチャート: 判断 179">
          <a:extLst>
            <a:ext uri="{FF2B5EF4-FFF2-40B4-BE49-F238E27FC236}">
              <a16:creationId xmlns:a16="http://schemas.microsoft.com/office/drawing/2014/main" id="{A7FEDA0E-B4DA-4587-917A-7A71D41DA58F}"/>
            </a:ext>
          </a:extLst>
        </xdr:cNvPr>
        <xdr:cNvSpPr/>
      </xdr:nvSpPr>
      <xdr:spPr>
        <a:xfrm>
          <a:off x="3312160" y="1030260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68399</xdr:rowOff>
    </xdr:from>
    <xdr:to>
      <xdr:col>15</xdr:col>
      <xdr:colOff>101600</xdr:colOff>
      <xdr:row>61</xdr:row>
      <xdr:rowOff>169999</xdr:rowOff>
    </xdr:to>
    <xdr:sp macro="" textlink="">
      <xdr:nvSpPr>
        <xdr:cNvPr id="181" name="フローチャート: 判断 180">
          <a:extLst>
            <a:ext uri="{FF2B5EF4-FFF2-40B4-BE49-F238E27FC236}">
              <a16:creationId xmlns:a16="http://schemas.microsoft.com/office/drawing/2014/main" id="{0A318656-90E6-4DAC-B320-14A01B707815}"/>
            </a:ext>
          </a:extLst>
        </xdr:cNvPr>
        <xdr:cNvSpPr/>
      </xdr:nvSpPr>
      <xdr:spPr>
        <a:xfrm>
          <a:off x="2514600" y="1029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48804</xdr:rowOff>
    </xdr:from>
    <xdr:to>
      <xdr:col>10</xdr:col>
      <xdr:colOff>165100</xdr:colOff>
      <xdr:row>61</xdr:row>
      <xdr:rowOff>150404</xdr:rowOff>
    </xdr:to>
    <xdr:sp macro="" textlink="">
      <xdr:nvSpPr>
        <xdr:cNvPr id="182" name="フローチャート: 判断 181">
          <a:extLst>
            <a:ext uri="{FF2B5EF4-FFF2-40B4-BE49-F238E27FC236}">
              <a16:creationId xmlns:a16="http://schemas.microsoft.com/office/drawing/2014/main" id="{557EBD56-0A8A-4F78-9AC4-360F7D50B40A}"/>
            </a:ext>
          </a:extLst>
        </xdr:cNvPr>
        <xdr:cNvSpPr/>
      </xdr:nvSpPr>
      <xdr:spPr>
        <a:xfrm>
          <a:off x="1739900" y="10274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71665</xdr:rowOff>
    </xdr:from>
    <xdr:to>
      <xdr:col>6</xdr:col>
      <xdr:colOff>38100</xdr:colOff>
      <xdr:row>61</xdr:row>
      <xdr:rowOff>1815</xdr:rowOff>
    </xdr:to>
    <xdr:sp macro="" textlink="">
      <xdr:nvSpPr>
        <xdr:cNvPr id="183" name="フローチャート: 判断 182">
          <a:extLst>
            <a:ext uri="{FF2B5EF4-FFF2-40B4-BE49-F238E27FC236}">
              <a16:creationId xmlns:a16="http://schemas.microsoft.com/office/drawing/2014/main" id="{DF37AD4D-BE44-4B8F-8A22-0A10DDF708FB}"/>
            </a:ext>
          </a:extLst>
        </xdr:cNvPr>
        <xdr:cNvSpPr/>
      </xdr:nvSpPr>
      <xdr:spPr>
        <a:xfrm>
          <a:off x="965200" y="101300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4F2CB3D1-468C-4618-BF8F-5C7628F4360E}"/>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432794CB-5919-4578-9C7D-AA6ADDF1D99E}"/>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59095FCD-E68D-43B8-BE72-1918DC3964C1}"/>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436F58C6-5630-4459-9A0E-62A63F027D3E}"/>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B23289B4-E347-41D4-8190-B1E770503F0F}"/>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163104</xdr:rowOff>
    </xdr:from>
    <xdr:to>
      <xdr:col>24</xdr:col>
      <xdr:colOff>114300</xdr:colOff>
      <xdr:row>62</xdr:row>
      <xdr:rowOff>93254</xdr:rowOff>
    </xdr:to>
    <xdr:sp macro="" textlink="">
      <xdr:nvSpPr>
        <xdr:cNvPr id="189" name="楕円 188">
          <a:extLst>
            <a:ext uri="{FF2B5EF4-FFF2-40B4-BE49-F238E27FC236}">
              <a16:creationId xmlns:a16="http://schemas.microsoft.com/office/drawing/2014/main" id="{BD095C2F-5257-405A-8D7E-688AFE94902B}"/>
            </a:ext>
          </a:extLst>
        </xdr:cNvPr>
        <xdr:cNvSpPr/>
      </xdr:nvSpPr>
      <xdr:spPr>
        <a:xfrm>
          <a:off x="4036060" y="1038914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141531</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F1D1630D-CB4D-441F-B42A-2DB8A728D77B}"/>
            </a:ext>
          </a:extLst>
        </xdr:cNvPr>
        <xdr:cNvSpPr txBox="1"/>
      </xdr:nvSpPr>
      <xdr:spPr>
        <a:xfrm>
          <a:off x="4124960" y="10367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141877</xdr:rowOff>
    </xdr:from>
    <xdr:to>
      <xdr:col>20</xdr:col>
      <xdr:colOff>38100</xdr:colOff>
      <xdr:row>62</xdr:row>
      <xdr:rowOff>72027</xdr:rowOff>
    </xdr:to>
    <xdr:sp macro="" textlink="">
      <xdr:nvSpPr>
        <xdr:cNvPr id="191" name="楕円 190">
          <a:extLst>
            <a:ext uri="{FF2B5EF4-FFF2-40B4-BE49-F238E27FC236}">
              <a16:creationId xmlns:a16="http://schemas.microsoft.com/office/drawing/2014/main" id="{510500D5-210F-4D19-9131-149007694EC8}"/>
            </a:ext>
          </a:extLst>
        </xdr:cNvPr>
        <xdr:cNvSpPr/>
      </xdr:nvSpPr>
      <xdr:spPr>
        <a:xfrm>
          <a:off x="3312160" y="1036791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21227</xdr:rowOff>
    </xdr:from>
    <xdr:to>
      <xdr:col>24</xdr:col>
      <xdr:colOff>63500</xdr:colOff>
      <xdr:row>62</xdr:row>
      <xdr:rowOff>42454</xdr:rowOff>
    </xdr:to>
    <xdr:cxnSp macro="">
      <xdr:nvCxnSpPr>
        <xdr:cNvPr id="192" name="直線コネクタ 191">
          <a:extLst>
            <a:ext uri="{FF2B5EF4-FFF2-40B4-BE49-F238E27FC236}">
              <a16:creationId xmlns:a16="http://schemas.microsoft.com/office/drawing/2014/main" id="{5E18C235-3BA5-4608-B909-B7AF46767460}"/>
            </a:ext>
          </a:extLst>
        </xdr:cNvPr>
        <xdr:cNvCxnSpPr/>
      </xdr:nvCxnSpPr>
      <xdr:spPr>
        <a:xfrm>
          <a:off x="3355340" y="10414907"/>
          <a:ext cx="73152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123916</xdr:rowOff>
    </xdr:from>
    <xdr:to>
      <xdr:col>15</xdr:col>
      <xdr:colOff>101600</xdr:colOff>
      <xdr:row>62</xdr:row>
      <xdr:rowOff>54066</xdr:rowOff>
    </xdr:to>
    <xdr:sp macro="" textlink="">
      <xdr:nvSpPr>
        <xdr:cNvPr id="193" name="楕円 192">
          <a:extLst>
            <a:ext uri="{FF2B5EF4-FFF2-40B4-BE49-F238E27FC236}">
              <a16:creationId xmlns:a16="http://schemas.microsoft.com/office/drawing/2014/main" id="{B2AD8D89-5403-4054-8D84-B8C5871BF614}"/>
            </a:ext>
          </a:extLst>
        </xdr:cNvPr>
        <xdr:cNvSpPr/>
      </xdr:nvSpPr>
      <xdr:spPr>
        <a:xfrm>
          <a:off x="2514600" y="103499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3266</xdr:rowOff>
    </xdr:from>
    <xdr:to>
      <xdr:col>19</xdr:col>
      <xdr:colOff>177800</xdr:colOff>
      <xdr:row>62</xdr:row>
      <xdr:rowOff>21227</xdr:rowOff>
    </xdr:to>
    <xdr:cxnSp macro="">
      <xdr:nvCxnSpPr>
        <xdr:cNvPr id="194" name="直線コネクタ 193">
          <a:extLst>
            <a:ext uri="{FF2B5EF4-FFF2-40B4-BE49-F238E27FC236}">
              <a16:creationId xmlns:a16="http://schemas.microsoft.com/office/drawing/2014/main" id="{1DC42C4F-67F6-4F86-83FE-B19EF668875A}"/>
            </a:ext>
          </a:extLst>
        </xdr:cNvPr>
        <xdr:cNvCxnSpPr/>
      </xdr:nvCxnSpPr>
      <xdr:spPr>
        <a:xfrm>
          <a:off x="2565400" y="10396946"/>
          <a:ext cx="78994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102688</xdr:rowOff>
    </xdr:from>
    <xdr:to>
      <xdr:col>10</xdr:col>
      <xdr:colOff>165100</xdr:colOff>
      <xdr:row>62</xdr:row>
      <xdr:rowOff>32838</xdr:rowOff>
    </xdr:to>
    <xdr:sp macro="" textlink="">
      <xdr:nvSpPr>
        <xdr:cNvPr id="195" name="楕円 194">
          <a:extLst>
            <a:ext uri="{FF2B5EF4-FFF2-40B4-BE49-F238E27FC236}">
              <a16:creationId xmlns:a16="http://schemas.microsoft.com/office/drawing/2014/main" id="{17B75A5B-FE9D-4294-828D-1364DACE8FC9}"/>
            </a:ext>
          </a:extLst>
        </xdr:cNvPr>
        <xdr:cNvSpPr/>
      </xdr:nvSpPr>
      <xdr:spPr>
        <a:xfrm>
          <a:off x="1739900" y="103287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153488</xdr:rowOff>
    </xdr:from>
    <xdr:to>
      <xdr:col>15</xdr:col>
      <xdr:colOff>50800</xdr:colOff>
      <xdr:row>62</xdr:row>
      <xdr:rowOff>3266</xdr:rowOff>
    </xdr:to>
    <xdr:cxnSp macro="">
      <xdr:nvCxnSpPr>
        <xdr:cNvPr id="196" name="直線コネクタ 195">
          <a:extLst>
            <a:ext uri="{FF2B5EF4-FFF2-40B4-BE49-F238E27FC236}">
              <a16:creationId xmlns:a16="http://schemas.microsoft.com/office/drawing/2014/main" id="{DED9D5DA-32E4-4C34-8477-78CC8E91219D}"/>
            </a:ext>
          </a:extLst>
        </xdr:cNvPr>
        <xdr:cNvCxnSpPr/>
      </xdr:nvCxnSpPr>
      <xdr:spPr>
        <a:xfrm>
          <a:off x="1790700" y="10379528"/>
          <a:ext cx="774700" cy="17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84727</xdr:rowOff>
    </xdr:from>
    <xdr:to>
      <xdr:col>6</xdr:col>
      <xdr:colOff>38100</xdr:colOff>
      <xdr:row>62</xdr:row>
      <xdr:rowOff>14877</xdr:rowOff>
    </xdr:to>
    <xdr:sp macro="" textlink="">
      <xdr:nvSpPr>
        <xdr:cNvPr id="197" name="楕円 196">
          <a:extLst>
            <a:ext uri="{FF2B5EF4-FFF2-40B4-BE49-F238E27FC236}">
              <a16:creationId xmlns:a16="http://schemas.microsoft.com/office/drawing/2014/main" id="{BD93B78D-1854-4563-B7F5-26C820404489}"/>
            </a:ext>
          </a:extLst>
        </xdr:cNvPr>
        <xdr:cNvSpPr/>
      </xdr:nvSpPr>
      <xdr:spPr>
        <a:xfrm>
          <a:off x="965200" y="1031076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135527</xdr:rowOff>
    </xdr:from>
    <xdr:to>
      <xdr:col>10</xdr:col>
      <xdr:colOff>114300</xdr:colOff>
      <xdr:row>61</xdr:row>
      <xdr:rowOff>153488</xdr:rowOff>
    </xdr:to>
    <xdr:cxnSp macro="">
      <xdr:nvCxnSpPr>
        <xdr:cNvPr id="198" name="直線コネクタ 197">
          <a:extLst>
            <a:ext uri="{FF2B5EF4-FFF2-40B4-BE49-F238E27FC236}">
              <a16:creationId xmlns:a16="http://schemas.microsoft.com/office/drawing/2014/main" id="{8A145618-83B5-4EB5-BDC6-58A7D3243858}"/>
            </a:ext>
          </a:extLst>
        </xdr:cNvPr>
        <xdr:cNvCxnSpPr/>
      </xdr:nvCxnSpPr>
      <xdr:spPr>
        <a:xfrm>
          <a:off x="1008380" y="10361567"/>
          <a:ext cx="78232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23240</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A8960D00-4C88-4A64-B502-CDDFB92ABEDE}"/>
            </a:ext>
          </a:extLst>
        </xdr:cNvPr>
        <xdr:cNvSpPr txBox="1"/>
      </xdr:nvSpPr>
      <xdr:spPr>
        <a:xfrm>
          <a:off x="3170564" y="10081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15076</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B7A42335-03F2-4F66-8715-19DC5EFEECB5}"/>
            </a:ext>
          </a:extLst>
        </xdr:cNvPr>
        <xdr:cNvSpPr txBox="1"/>
      </xdr:nvSpPr>
      <xdr:spPr>
        <a:xfrm>
          <a:off x="2385704" y="10073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166931</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1D28943B-DE5A-4564-A154-E8DBFA62D067}"/>
            </a:ext>
          </a:extLst>
        </xdr:cNvPr>
        <xdr:cNvSpPr txBox="1"/>
      </xdr:nvSpPr>
      <xdr:spPr>
        <a:xfrm>
          <a:off x="1611004" y="10057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18342</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6AC67C5D-7A6C-497D-B3F4-0D274AD1F8DA}"/>
            </a:ext>
          </a:extLst>
        </xdr:cNvPr>
        <xdr:cNvSpPr txBox="1"/>
      </xdr:nvSpPr>
      <xdr:spPr>
        <a:xfrm>
          <a:off x="836304" y="9909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63154</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31AA5374-08C9-4E17-9447-3974E7D36F57}"/>
            </a:ext>
          </a:extLst>
        </xdr:cNvPr>
        <xdr:cNvSpPr txBox="1"/>
      </xdr:nvSpPr>
      <xdr:spPr>
        <a:xfrm>
          <a:off x="3170564" y="104568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45193</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69C08256-2DE8-46A9-A309-21AC91F6F0DB}"/>
            </a:ext>
          </a:extLst>
        </xdr:cNvPr>
        <xdr:cNvSpPr txBox="1"/>
      </xdr:nvSpPr>
      <xdr:spPr>
        <a:xfrm>
          <a:off x="2385704" y="104388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23965</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46AA8F07-8515-4CCA-8A4F-C18E5FC47F15}"/>
            </a:ext>
          </a:extLst>
        </xdr:cNvPr>
        <xdr:cNvSpPr txBox="1"/>
      </xdr:nvSpPr>
      <xdr:spPr>
        <a:xfrm>
          <a:off x="1611004" y="10417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6004</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8442F36C-3C15-4CB5-985D-A4869A26645B}"/>
            </a:ext>
          </a:extLst>
        </xdr:cNvPr>
        <xdr:cNvSpPr txBox="1"/>
      </xdr:nvSpPr>
      <xdr:spPr>
        <a:xfrm>
          <a:off x="836304" y="10399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18C53827-485D-4739-89B5-AE43C8A48712}"/>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667751E2-E8E5-4E64-8DE8-9FFA7AB7A7EC}"/>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62C267A7-F4B3-4EA8-8465-232C94A9CAAA}"/>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9C479571-B632-4EC3-9FEA-C2B4D8B945BD}"/>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ABCACAF9-664C-4D3B-B694-2C5C6F5B4F13}"/>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72B6506D-74D1-41F8-863E-C80DE79FEFC9}"/>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8B1D4A53-0B96-4598-81D1-1F5F3C142688}"/>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316EEAF3-CCF1-4CDC-A06E-B7C32119F719}"/>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9622734A-E8B1-47D1-AFD0-C70A42DFBD9F}"/>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D39FB259-F430-4FF5-A709-7C4A20B802A3}"/>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3F27D435-4CBF-4D89-A402-911515848678}"/>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FC2C6912-E9AD-4748-97D5-082D3370D60C}"/>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18A86344-56FE-4A00-B151-2F0BF6751482}"/>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20" name="テキスト ボックス 219">
          <a:extLst>
            <a:ext uri="{FF2B5EF4-FFF2-40B4-BE49-F238E27FC236}">
              <a16:creationId xmlns:a16="http://schemas.microsoft.com/office/drawing/2014/main" id="{18E39649-EF43-45CC-86B0-56B2E5DC1E0A}"/>
            </a:ext>
          </a:extLst>
        </xdr:cNvPr>
        <xdr:cNvSpPr txBox="1"/>
      </xdr:nvSpPr>
      <xdr:spPr>
        <a:xfrm>
          <a:off x="5209768" y="1029336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FC7941BA-93AC-4CE0-8BFC-955E3EAD96C3}"/>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2" name="テキスト ボックス 221">
          <a:extLst>
            <a:ext uri="{FF2B5EF4-FFF2-40B4-BE49-F238E27FC236}">
              <a16:creationId xmlns:a16="http://schemas.microsoft.com/office/drawing/2014/main" id="{24F29586-8D2E-420D-9942-B91C403043EF}"/>
            </a:ext>
          </a:extLst>
        </xdr:cNvPr>
        <xdr:cNvSpPr txBox="1"/>
      </xdr:nvSpPr>
      <xdr:spPr>
        <a:xfrm>
          <a:off x="5209768" y="99199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B30E62E9-9E08-4B4C-8E49-21A308A8412F}"/>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4" name="テキスト ボックス 223">
          <a:extLst>
            <a:ext uri="{FF2B5EF4-FFF2-40B4-BE49-F238E27FC236}">
              <a16:creationId xmlns:a16="http://schemas.microsoft.com/office/drawing/2014/main" id="{6B6C3167-8FD7-4133-821B-7ED779A04FCE}"/>
            </a:ext>
          </a:extLst>
        </xdr:cNvPr>
        <xdr:cNvSpPr txBox="1"/>
      </xdr:nvSpPr>
      <xdr:spPr>
        <a:xfrm>
          <a:off x="5209768" y="95504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5F8A6B87-1DEC-4F4C-A3D6-4335EA7FA798}"/>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FC77E79F-454C-4946-9847-AA7E3167C1C2}"/>
            </a:ext>
          </a:extLst>
        </xdr:cNvPr>
        <xdr:cNvSpPr txBox="1"/>
      </xdr:nvSpPr>
      <xdr:spPr>
        <a:xfrm>
          <a:off x="5209768" y="917703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70DC9B33-B2C4-4936-A26F-5FAB06FDA31F}"/>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C52D10AF-F28E-40BB-84F7-4CA7EEBB2E64}"/>
            </a:ext>
          </a:extLst>
        </xdr:cNvPr>
        <xdr:cNvSpPr txBox="1"/>
      </xdr:nvSpPr>
      <xdr:spPr>
        <a:xfrm>
          <a:off x="5209768" y="8803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EF3CE3B7-4F49-4BE1-9C30-D195ACDC6588}"/>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153733</xdr:rowOff>
    </xdr:from>
    <xdr:to>
      <xdr:col>54</xdr:col>
      <xdr:colOff>189865</xdr:colOff>
      <xdr:row>64</xdr:row>
      <xdr:rowOff>75669</xdr:rowOff>
    </xdr:to>
    <xdr:cxnSp macro="">
      <xdr:nvCxnSpPr>
        <xdr:cNvPr id="230" name="直線コネクタ 229">
          <a:extLst>
            <a:ext uri="{FF2B5EF4-FFF2-40B4-BE49-F238E27FC236}">
              <a16:creationId xmlns:a16="http://schemas.microsoft.com/office/drawing/2014/main" id="{0E720DE1-F553-4986-9EDB-044545048806}"/>
            </a:ext>
          </a:extLst>
        </xdr:cNvPr>
        <xdr:cNvCxnSpPr/>
      </xdr:nvCxnSpPr>
      <xdr:spPr>
        <a:xfrm flipV="1">
          <a:off x="9219565" y="9373933"/>
          <a:ext cx="0" cy="1430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79496</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BE7D27B8-24D5-46AB-96F8-3351032A5094}"/>
            </a:ext>
          </a:extLst>
        </xdr:cNvPr>
        <xdr:cNvSpPr txBox="1"/>
      </xdr:nvSpPr>
      <xdr:spPr>
        <a:xfrm>
          <a:off x="9258300" y="10808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75669</xdr:rowOff>
    </xdr:from>
    <xdr:to>
      <xdr:col>55</xdr:col>
      <xdr:colOff>88900</xdr:colOff>
      <xdr:row>64</xdr:row>
      <xdr:rowOff>75669</xdr:rowOff>
    </xdr:to>
    <xdr:cxnSp macro="">
      <xdr:nvCxnSpPr>
        <xdr:cNvPr id="232" name="直線コネクタ 231">
          <a:extLst>
            <a:ext uri="{FF2B5EF4-FFF2-40B4-BE49-F238E27FC236}">
              <a16:creationId xmlns:a16="http://schemas.microsoft.com/office/drawing/2014/main" id="{4A3FDF07-2D0F-4CDF-A6A8-3B1A46277AA0}"/>
            </a:ext>
          </a:extLst>
        </xdr:cNvPr>
        <xdr:cNvCxnSpPr/>
      </xdr:nvCxnSpPr>
      <xdr:spPr>
        <a:xfrm>
          <a:off x="9154160" y="108046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100410</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B8CC3EB1-DF95-4EB7-8F14-F2C72423D24B}"/>
            </a:ext>
          </a:extLst>
        </xdr:cNvPr>
        <xdr:cNvSpPr txBox="1"/>
      </xdr:nvSpPr>
      <xdr:spPr>
        <a:xfrm>
          <a:off x="9258300" y="915297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3,846,501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153733</xdr:rowOff>
    </xdr:from>
    <xdr:to>
      <xdr:col>55</xdr:col>
      <xdr:colOff>88900</xdr:colOff>
      <xdr:row>55</xdr:row>
      <xdr:rowOff>153733</xdr:rowOff>
    </xdr:to>
    <xdr:cxnSp macro="">
      <xdr:nvCxnSpPr>
        <xdr:cNvPr id="234" name="直線コネクタ 233">
          <a:extLst>
            <a:ext uri="{FF2B5EF4-FFF2-40B4-BE49-F238E27FC236}">
              <a16:creationId xmlns:a16="http://schemas.microsoft.com/office/drawing/2014/main" id="{D46E79DB-839E-4366-BC43-661D0640707A}"/>
            </a:ext>
          </a:extLst>
        </xdr:cNvPr>
        <xdr:cNvCxnSpPr/>
      </xdr:nvCxnSpPr>
      <xdr:spPr>
        <a:xfrm>
          <a:off x="9154160" y="93739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137936</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C0E33FDD-D856-4EE2-A8FC-6F85B2B1B527}"/>
            </a:ext>
          </a:extLst>
        </xdr:cNvPr>
        <xdr:cNvSpPr txBox="1"/>
      </xdr:nvSpPr>
      <xdr:spPr>
        <a:xfrm>
          <a:off x="9258300" y="105316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159509</xdr:rowOff>
    </xdr:from>
    <xdr:to>
      <xdr:col>55</xdr:col>
      <xdr:colOff>50800</xdr:colOff>
      <xdr:row>63</xdr:row>
      <xdr:rowOff>89659</xdr:rowOff>
    </xdr:to>
    <xdr:sp macro="" textlink="">
      <xdr:nvSpPr>
        <xdr:cNvPr id="236" name="フローチャート: 判断 235">
          <a:extLst>
            <a:ext uri="{FF2B5EF4-FFF2-40B4-BE49-F238E27FC236}">
              <a16:creationId xmlns:a16="http://schemas.microsoft.com/office/drawing/2014/main" id="{7AC98B33-9921-451B-B378-1D0A66B62321}"/>
            </a:ext>
          </a:extLst>
        </xdr:cNvPr>
        <xdr:cNvSpPr/>
      </xdr:nvSpPr>
      <xdr:spPr>
        <a:xfrm>
          <a:off x="9192260" y="1055318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615</xdr:rowOff>
    </xdr:from>
    <xdr:to>
      <xdr:col>50</xdr:col>
      <xdr:colOff>165100</xdr:colOff>
      <xdr:row>63</xdr:row>
      <xdr:rowOff>102215</xdr:rowOff>
    </xdr:to>
    <xdr:sp macro="" textlink="">
      <xdr:nvSpPr>
        <xdr:cNvPr id="237" name="フローチャート: 判断 236">
          <a:extLst>
            <a:ext uri="{FF2B5EF4-FFF2-40B4-BE49-F238E27FC236}">
              <a16:creationId xmlns:a16="http://schemas.microsoft.com/office/drawing/2014/main" id="{015C62EA-66D0-47A5-ADEC-F5107651FB8B}"/>
            </a:ext>
          </a:extLst>
        </xdr:cNvPr>
        <xdr:cNvSpPr/>
      </xdr:nvSpPr>
      <xdr:spPr>
        <a:xfrm>
          <a:off x="8445500" y="10561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2864</xdr:rowOff>
    </xdr:from>
    <xdr:to>
      <xdr:col>46</xdr:col>
      <xdr:colOff>38100</xdr:colOff>
      <xdr:row>63</xdr:row>
      <xdr:rowOff>104464</xdr:rowOff>
    </xdr:to>
    <xdr:sp macro="" textlink="">
      <xdr:nvSpPr>
        <xdr:cNvPr id="238" name="フローチャート: 判断 237">
          <a:extLst>
            <a:ext uri="{FF2B5EF4-FFF2-40B4-BE49-F238E27FC236}">
              <a16:creationId xmlns:a16="http://schemas.microsoft.com/office/drawing/2014/main" id="{B1DB1BD9-6B89-44DE-907C-931FFFD9B8D1}"/>
            </a:ext>
          </a:extLst>
        </xdr:cNvPr>
        <xdr:cNvSpPr/>
      </xdr:nvSpPr>
      <xdr:spPr>
        <a:xfrm>
          <a:off x="7670800" y="1056418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7404</xdr:rowOff>
    </xdr:from>
    <xdr:to>
      <xdr:col>41</xdr:col>
      <xdr:colOff>101600</xdr:colOff>
      <xdr:row>63</xdr:row>
      <xdr:rowOff>109004</xdr:rowOff>
    </xdr:to>
    <xdr:sp macro="" textlink="">
      <xdr:nvSpPr>
        <xdr:cNvPr id="239" name="フローチャート: 判断 238">
          <a:extLst>
            <a:ext uri="{FF2B5EF4-FFF2-40B4-BE49-F238E27FC236}">
              <a16:creationId xmlns:a16="http://schemas.microsoft.com/office/drawing/2014/main" id="{E073827E-346A-4DB0-AF24-747353D49FBD}"/>
            </a:ext>
          </a:extLst>
        </xdr:cNvPr>
        <xdr:cNvSpPr/>
      </xdr:nvSpPr>
      <xdr:spPr>
        <a:xfrm>
          <a:off x="6873240" y="1056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89909</xdr:rowOff>
    </xdr:from>
    <xdr:to>
      <xdr:col>36</xdr:col>
      <xdr:colOff>165100</xdr:colOff>
      <xdr:row>64</xdr:row>
      <xdr:rowOff>20059</xdr:rowOff>
    </xdr:to>
    <xdr:sp macro="" textlink="">
      <xdr:nvSpPr>
        <xdr:cNvPr id="240" name="フローチャート: 判断 239">
          <a:extLst>
            <a:ext uri="{FF2B5EF4-FFF2-40B4-BE49-F238E27FC236}">
              <a16:creationId xmlns:a16="http://schemas.microsoft.com/office/drawing/2014/main" id="{DC0DEC96-1478-4AD9-8C22-BC977E0941AA}"/>
            </a:ext>
          </a:extLst>
        </xdr:cNvPr>
        <xdr:cNvSpPr/>
      </xdr:nvSpPr>
      <xdr:spPr>
        <a:xfrm>
          <a:off x="6098540" y="106512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1F6DA116-3F76-44A6-8C36-9AAED0F0E824}"/>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A45C2B4-567F-4C47-9A94-7629177EF07D}"/>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E71FF7E4-3967-480F-A563-10B24B16A298}"/>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7913AE1E-77A1-44D0-9699-7018BACCCFE3}"/>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D8E15706-EDEE-41CA-BE46-A9F5FD07428F}"/>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113616</xdr:rowOff>
    </xdr:from>
    <xdr:to>
      <xdr:col>55</xdr:col>
      <xdr:colOff>50800</xdr:colOff>
      <xdr:row>62</xdr:row>
      <xdr:rowOff>43766</xdr:rowOff>
    </xdr:to>
    <xdr:sp macro="" textlink="">
      <xdr:nvSpPr>
        <xdr:cNvPr id="246" name="楕円 245">
          <a:extLst>
            <a:ext uri="{FF2B5EF4-FFF2-40B4-BE49-F238E27FC236}">
              <a16:creationId xmlns:a16="http://schemas.microsoft.com/office/drawing/2014/main" id="{27FD03CB-586D-4DD3-8045-120A04055F58}"/>
            </a:ext>
          </a:extLst>
        </xdr:cNvPr>
        <xdr:cNvSpPr/>
      </xdr:nvSpPr>
      <xdr:spPr>
        <a:xfrm>
          <a:off x="9192260" y="1033965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136493</xdr:rowOff>
    </xdr:from>
    <xdr:ext cx="690189" cy="259045"/>
    <xdr:sp macro="" textlink="">
      <xdr:nvSpPr>
        <xdr:cNvPr id="247" name="【橋りょう・トンネル】&#10;一人当たり有形固定資産（償却資産）額該当値テキスト">
          <a:extLst>
            <a:ext uri="{FF2B5EF4-FFF2-40B4-BE49-F238E27FC236}">
              <a16:creationId xmlns:a16="http://schemas.microsoft.com/office/drawing/2014/main" id="{B6E29C87-0F5E-494C-BBCC-2E48B6F5D845}"/>
            </a:ext>
          </a:extLst>
        </xdr:cNvPr>
        <xdr:cNvSpPr txBox="1"/>
      </xdr:nvSpPr>
      <xdr:spPr>
        <a:xfrm>
          <a:off x="9258300" y="1019489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1,118,462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118318</xdr:rowOff>
    </xdr:from>
    <xdr:to>
      <xdr:col>50</xdr:col>
      <xdr:colOff>165100</xdr:colOff>
      <xdr:row>62</xdr:row>
      <xdr:rowOff>48468</xdr:rowOff>
    </xdr:to>
    <xdr:sp macro="" textlink="">
      <xdr:nvSpPr>
        <xdr:cNvPr id="248" name="楕円 247">
          <a:extLst>
            <a:ext uri="{FF2B5EF4-FFF2-40B4-BE49-F238E27FC236}">
              <a16:creationId xmlns:a16="http://schemas.microsoft.com/office/drawing/2014/main" id="{79703F1D-85F5-4CFC-AD84-DC8021973B56}"/>
            </a:ext>
          </a:extLst>
        </xdr:cNvPr>
        <xdr:cNvSpPr/>
      </xdr:nvSpPr>
      <xdr:spPr>
        <a:xfrm>
          <a:off x="8445500" y="103443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164416</xdr:rowOff>
    </xdr:from>
    <xdr:to>
      <xdr:col>55</xdr:col>
      <xdr:colOff>0</xdr:colOff>
      <xdr:row>61</xdr:row>
      <xdr:rowOff>169118</xdr:rowOff>
    </xdr:to>
    <xdr:cxnSp macro="">
      <xdr:nvCxnSpPr>
        <xdr:cNvPr id="249" name="直線コネクタ 248">
          <a:extLst>
            <a:ext uri="{FF2B5EF4-FFF2-40B4-BE49-F238E27FC236}">
              <a16:creationId xmlns:a16="http://schemas.microsoft.com/office/drawing/2014/main" id="{45D8C158-666D-41BF-8E88-7842108600AF}"/>
            </a:ext>
          </a:extLst>
        </xdr:cNvPr>
        <xdr:cNvCxnSpPr/>
      </xdr:nvCxnSpPr>
      <xdr:spPr>
        <a:xfrm flipV="1">
          <a:off x="8496300" y="10390456"/>
          <a:ext cx="723900" cy="4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128894</xdr:rowOff>
    </xdr:from>
    <xdr:to>
      <xdr:col>46</xdr:col>
      <xdr:colOff>38100</xdr:colOff>
      <xdr:row>62</xdr:row>
      <xdr:rowOff>59044</xdr:rowOff>
    </xdr:to>
    <xdr:sp macro="" textlink="">
      <xdr:nvSpPr>
        <xdr:cNvPr id="250" name="楕円 249">
          <a:extLst>
            <a:ext uri="{FF2B5EF4-FFF2-40B4-BE49-F238E27FC236}">
              <a16:creationId xmlns:a16="http://schemas.microsoft.com/office/drawing/2014/main" id="{8583D4E9-1426-43B9-881F-996AB9A18D5C}"/>
            </a:ext>
          </a:extLst>
        </xdr:cNvPr>
        <xdr:cNvSpPr/>
      </xdr:nvSpPr>
      <xdr:spPr>
        <a:xfrm>
          <a:off x="7670800" y="1035493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169118</xdr:rowOff>
    </xdr:from>
    <xdr:to>
      <xdr:col>50</xdr:col>
      <xdr:colOff>114300</xdr:colOff>
      <xdr:row>62</xdr:row>
      <xdr:rowOff>8244</xdr:rowOff>
    </xdr:to>
    <xdr:cxnSp macro="">
      <xdr:nvCxnSpPr>
        <xdr:cNvPr id="251" name="直線コネクタ 250">
          <a:extLst>
            <a:ext uri="{FF2B5EF4-FFF2-40B4-BE49-F238E27FC236}">
              <a16:creationId xmlns:a16="http://schemas.microsoft.com/office/drawing/2014/main" id="{377B60AE-9671-423E-9F3E-8FA419B4F4E2}"/>
            </a:ext>
          </a:extLst>
        </xdr:cNvPr>
        <xdr:cNvCxnSpPr/>
      </xdr:nvCxnSpPr>
      <xdr:spPr>
        <a:xfrm flipV="1">
          <a:off x="7713980" y="10395158"/>
          <a:ext cx="782320" cy="6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138288</xdr:rowOff>
    </xdr:from>
    <xdr:to>
      <xdr:col>41</xdr:col>
      <xdr:colOff>101600</xdr:colOff>
      <xdr:row>62</xdr:row>
      <xdr:rowOff>68438</xdr:rowOff>
    </xdr:to>
    <xdr:sp macro="" textlink="">
      <xdr:nvSpPr>
        <xdr:cNvPr id="252" name="楕円 251">
          <a:extLst>
            <a:ext uri="{FF2B5EF4-FFF2-40B4-BE49-F238E27FC236}">
              <a16:creationId xmlns:a16="http://schemas.microsoft.com/office/drawing/2014/main" id="{8FAE01E0-7330-41A6-BD99-335448BD3D2C}"/>
            </a:ext>
          </a:extLst>
        </xdr:cNvPr>
        <xdr:cNvSpPr/>
      </xdr:nvSpPr>
      <xdr:spPr>
        <a:xfrm>
          <a:off x="6873240" y="103643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8244</xdr:rowOff>
    </xdr:from>
    <xdr:to>
      <xdr:col>45</xdr:col>
      <xdr:colOff>177800</xdr:colOff>
      <xdr:row>62</xdr:row>
      <xdr:rowOff>17638</xdr:rowOff>
    </xdr:to>
    <xdr:cxnSp macro="">
      <xdr:nvCxnSpPr>
        <xdr:cNvPr id="253" name="直線コネクタ 252">
          <a:extLst>
            <a:ext uri="{FF2B5EF4-FFF2-40B4-BE49-F238E27FC236}">
              <a16:creationId xmlns:a16="http://schemas.microsoft.com/office/drawing/2014/main" id="{5C46DAF9-E784-4381-AF4A-4427E4973825}"/>
            </a:ext>
          </a:extLst>
        </xdr:cNvPr>
        <xdr:cNvCxnSpPr/>
      </xdr:nvCxnSpPr>
      <xdr:spPr>
        <a:xfrm flipV="1">
          <a:off x="6924040" y="10401924"/>
          <a:ext cx="789940" cy="9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146301</xdr:rowOff>
    </xdr:from>
    <xdr:to>
      <xdr:col>36</xdr:col>
      <xdr:colOff>165100</xdr:colOff>
      <xdr:row>62</xdr:row>
      <xdr:rowOff>76451</xdr:rowOff>
    </xdr:to>
    <xdr:sp macro="" textlink="">
      <xdr:nvSpPr>
        <xdr:cNvPr id="254" name="楕円 253">
          <a:extLst>
            <a:ext uri="{FF2B5EF4-FFF2-40B4-BE49-F238E27FC236}">
              <a16:creationId xmlns:a16="http://schemas.microsoft.com/office/drawing/2014/main" id="{0F77150F-06FA-4D50-AE6F-6A27324D8DAD}"/>
            </a:ext>
          </a:extLst>
        </xdr:cNvPr>
        <xdr:cNvSpPr/>
      </xdr:nvSpPr>
      <xdr:spPr>
        <a:xfrm>
          <a:off x="6098540" y="103723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17638</xdr:rowOff>
    </xdr:from>
    <xdr:to>
      <xdr:col>41</xdr:col>
      <xdr:colOff>50800</xdr:colOff>
      <xdr:row>62</xdr:row>
      <xdr:rowOff>25651</xdr:rowOff>
    </xdr:to>
    <xdr:cxnSp macro="">
      <xdr:nvCxnSpPr>
        <xdr:cNvPr id="255" name="直線コネクタ 254">
          <a:extLst>
            <a:ext uri="{FF2B5EF4-FFF2-40B4-BE49-F238E27FC236}">
              <a16:creationId xmlns:a16="http://schemas.microsoft.com/office/drawing/2014/main" id="{12470988-12EF-420B-A99F-9B87B8C55506}"/>
            </a:ext>
          </a:extLst>
        </xdr:cNvPr>
        <xdr:cNvCxnSpPr/>
      </xdr:nvCxnSpPr>
      <xdr:spPr>
        <a:xfrm flipV="1">
          <a:off x="6149340" y="10411318"/>
          <a:ext cx="774700" cy="8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63</xdr:row>
      <xdr:rowOff>93342</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D5FE65B6-13C4-4368-9461-4B4B8575F35D}"/>
            </a:ext>
          </a:extLst>
        </xdr:cNvPr>
        <xdr:cNvSpPr txBox="1"/>
      </xdr:nvSpPr>
      <xdr:spPr>
        <a:xfrm>
          <a:off x="8214575" y="10654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95591</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6E07D510-FB41-4453-8710-B3BE204D26F0}"/>
            </a:ext>
          </a:extLst>
        </xdr:cNvPr>
        <xdr:cNvSpPr txBox="1"/>
      </xdr:nvSpPr>
      <xdr:spPr>
        <a:xfrm>
          <a:off x="7444955" y="10656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100131</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760F4AE2-34F0-4878-BB04-B9010AB4BBF2}"/>
            </a:ext>
          </a:extLst>
        </xdr:cNvPr>
        <xdr:cNvSpPr txBox="1"/>
      </xdr:nvSpPr>
      <xdr:spPr>
        <a:xfrm>
          <a:off x="6670255" y="106614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11186</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EBF73509-6E9F-4BD1-8F45-D639A2BE8213}"/>
            </a:ext>
          </a:extLst>
        </xdr:cNvPr>
        <xdr:cNvSpPr txBox="1"/>
      </xdr:nvSpPr>
      <xdr:spPr>
        <a:xfrm>
          <a:off x="5872695" y="10740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60</xdr:row>
      <xdr:rowOff>64995</xdr:rowOff>
    </xdr:from>
    <xdr:ext cx="690189" cy="259045"/>
    <xdr:sp macro="" textlink="">
      <xdr:nvSpPr>
        <xdr:cNvPr id="260" name="n_1mainValue【橋りょう・トンネル】&#10;一人当たり有形固定資産（償却資産）額">
          <a:extLst>
            <a:ext uri="{FF2B5EF4-FFF2-40B4-BE49-F238E27FC236}">
              <a16:creationId xmlns:a16="http://schemas.microsoft.com/office/drawing/2014/main" id="{B4922EF6-852D-4FB3-AB16-70BB641A25F0}"/>
            </a:ext>
          </a:extLst>
        </xdr:cNvPr>
        <xdr:cNvSpPr txBox="1"/>
      </xdr:nvSpPr>
      <xdr:spPr>
        <a:xfrm>
          <a:off x="8184225" y="1012339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60</xdr:row>
      <xdr:rowOff>75571</xdr:rowOff>
    </xdr:from>
    <xdr:ext cx="690189" cy="259045"/>
    <xdr:sp macro="" textlink="">
      <xdr:nvSpPr>
        <xdr:cNvPr id="261" name="n_2mainValue【橋りょう・トンネル】&#10;一人当たり有形固定資産（償却資産）額">
          <a:extLst>
            <a:ext uri="{FF2B5EF4-FFF2-40B4-BE49-F238E27FC236}">
              <a16:creationId xmlns:a16="http://schemas.microsoft.com/office/drawing/2014/main" id="{8191FBFF-AB01-4E48-B8AE-04090272BA49}"/>
            </a:ext>
          </a:extLst>
        </xdr:cNvPr>
        <xdr:cNvSpPr txBox="1"/>
      </xdr:nvSpPr>
      <xdr:spPr>
        <a:xfrm>
          <a:off x="7399365" y="101339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60</xdr:row>
      <xdr:rowOff>84965</xdr:rowOff>
    </xdr:from>
    <xdr:ext cx="690189" cy="259045"/>
    <xdr:sp macro="" textlink="">
      <xdr:nvSpPr>
        <xdr:cNvPr id="262" name="n_3mainValue【橋りょう・トンネル】&#10;一人当たり有形固定資産（償却資産）額">
          <a:extLst>
            <a:ext uri="{FF2B5EF4-FFF2-40B4-BE49-F238E27FC236}">
              <a16:creationId xmlns:a16="http://schemas.microsoft.com/office/drawing/2014/main" id="{D63A9C5B-FCB1-4274-BFC9-91ED7D83DBBF}"/>
            </a:ext>
          </a:extLst>
        </xdr:cNvPr>
        <xdr:cNvSpPr txBox="1"/>
      </xdr:nvSpPr>
      <xdr:spPr>
        <a:xfrm>
          <a:off x="6624665" y="101433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60</xdr:row>
      <xdr:rowOff>92978</xdr:rowOff>
    </xdr:from>
    <xdr:ext cx="690189" cy="259045"/>
    <xdr:sp macro="" textlink="">
      <xdr:nvSpPr>
        <xdr:cNvPr id="263" name="n_4mainValue【橋りょう・トンネル】&#10;一人当たり有形固定資産（償却資産）額">
          <a:extLst>
            <a:ext uri="{FF2B5EF4-FFF2-40B4-BE49-F238E27FC236}">
              <a16:creationId xmlns:a16="http://schemas.microsoft.com/office/drawing/2014/main" id="{5667A846-5BE5-44A0-A0C0-FA56F24D09DA}"/>
            </a:ext>
          </a:extLst>
        </xdr:cNvPr>
        <xdr:cNvSpPr txBox="1"/>
      </xdr:nvSpPr>
      <xdr:spPr>
        <a:xfrm>
          <a:off x="5849965" y="1015137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E98D4053-DB28-4695-B373-9319AAE58B6F}"/>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467D3753-1C26-4584-AAFD-7EED822A39CE}"/>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71E2256A-F899-481A-9393-A3A50E6B2358}"/>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6CD54ACA-F38E-41F0-88B4-098089971BF7}"/>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7FA61507-86D2-490D-8C1C-F677F72FE0F5}"/>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38F3BADD-015A-4017-9B3B-6C2A86C46FB9}"/>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CAA225C9-97DA-49C5-A94C-A5FC559F4594}"/>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2D38D259-66E5-4E33-BEF2-B9A3E52B8DA9}"/>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90FDCFBE-AE78-4DF2-9968-BB040EC3449B}"/>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9ED32FBF-BA0A-4878-8406-F4E9100FD8CE}"/>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3B377EB4-70AA-43B4-9822-8EA524CA5A41}"/>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192B80D1-C9FE-427C-AAE5-5A08B6F0D351}"/>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EE7391FF-FB05-4006-AAAD-55C91B08F9DE}"/>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7E3427EF-689A-4874-89E0-4E063DD5D055}"/>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9D80EDA1-3006-419C-9DCB-273E1DD01723}"/>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BA6149BE-5550-435D-BC2D-CD6579EB1440}"/>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F39B0F56-3CC2-4F5E-BA74-DBA37A1AE94E}"/>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1BEFDFBF-5FC3-4171-8E11-14A46538A89D}"/>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16CF17DF-6E0B-498F-8C8D-E6C7BA889C24}"/>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C1DF2030-4AE8-4F4C-AC17-3DE635498101}"/>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C31D9E79-4BBD-4975-94B7-D77E217BD45D}"/>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E452284-0582-4C64-82E9-D5EE5361EDB9}"/>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3CB4DD77-F44A-4ABF-8518-5C3CA321C285}"/>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582F2484-1504-475F-BC63-4EC443D0DBB1}"/>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160020</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B349D1E7-F8AF-4EC5-BA54-B479451971DA}"/>
            </a:ext>
          </a:extLst>
        </xdr:cNvPr>
        <xdr:cNvCxnSpPr/>
      </xdr:nvCxnSpPr>
      <xdr:spPr>
        <a:xfrm flipV="1">
          <a:off x="4086225" y="1306830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D03B0DCE-99A3-4F67-92B1-37B3A57C066A}"/>
            </a:ext>
          </a:extLst>
        </xdr:cNvPr>
        <xdr:cNvSpPr txBox="1"/>
      </xdr:nvSpPr>
      <xdr:spPr>
        <a:xfrm>
          <a:off x="412496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EAF0B603-5FE9-46DC-88E2-41E01E464176}"/>
            </a:ext>
          </a:extLst>
        </xdr:cNvPr>
        <xdr:cNvCxnSpPr/>
      </xdr:nvCxnSpPr>
      <xdr:spPr>
        <a:xfrm>
          <a:off x="402082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106697</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2F8EAABF-E4C4-4744-B3A6-CAA52730A2D5}"/>
            </a:ext>
          </a:extLst>
        </xdr:cNvPr>
        <xdr:cNvSpPr txBox="1"/>
      </xdr:nvSpPr>
      <xdr:spPr>
        <a:xfrm>
          <a:off x="4124960" y="12847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160020</xdr:rowOff>
    </xdr:from>
    <xdr:to>
      <xdr:col>24</xdr:col>
      <xdr:colOff>152400</xdr:colOff>
      <xdr:row>77</xdr:row>
      <xdr:rowOff>160020</xdr:rowOff>
    </xdr:to>
    <xdr:cxnSp macro="">
      <xdr:nvCxnSpPr>
        <xdr:cNvPr id="292" name="直線コネクタ 291">
          <a:extLst>
            <a:ext uri="{FF2B5EF4-FFF2-40B4-BE49-F238E27FC236}">
              <a16:creationId xmlns:a16="http://schemas.microsoft.com/office/drawing/2014/main" id="{5734F182-9FBE-4F07-AB84-7EAD62A46CEB}"/>
            </a:ext>
          </a:extLst>
        </xdr:cNvPr>
        <xdr:cNvCxnSpPr/>
      </xdr:nvCxnSpPr>
      <xdr:spPr>
        <a:xfrm>
          <a:off x="4020820" y="13068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141622</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800A139B-48D3-4E73-8BEE-9647E3C381DA}"/>
            </a:ext>
          </a:extLst>
        </xdr:cNvPr>
        <xdr:cNvSpPr txBox="1"/>
      </xdr:nvSpPr>
      <xdr:spPr>
        <a:xfrm>
          <a:off x="4124960" y="137204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118745</xdr:rowOff>
    </xdr:from>
    <xdr:to>
      <xdr:col>24</xdr:col>
      <xdr:colOff>114300</xdr:colOff>
      <xdr:row>83</xdr:row>
      <xdr:rowOff>48895</xdr:rowOff>
    </xdr:to>
    <xdr:sp macro="" textlink="">
      <xdr:nvSpPr>
        <xdr:cNvPr id="294" name="フローチャート: 判断 293">
          <a:extLst>
            <a:ext uri="{FF2B5EF4-FFF2-40B4-BE49-F238E27FC236}">
              <a16:creationId xmlns:a16="http://schemas.microsoft.com/office/drawing/2014/main" id="{70E182B1-74C1-4456-861C-199C13C6616D}"/>
            </a:ext>
          </a:extLst>
        </xdr:cNvPr>
        <xdr:cNvSpPr/>
      </xdr:nvSpPr>
      <xdr:spPr>
        <a:xfrm>
          <a:off x="4036060" y="138652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124461</xdr:rowOff>
    </xdr:from>
    <xdr:to>
      <xdr:col>20</xdr:col>
      <xdr:colOff>38100</xdr:colOff>
      <xdr:row>83</xdr:row>
      <xdr:rowOff>54611</xdr:rowOff>
    </xdr:to>
    <xdr:sp macro="" textlink="">
      <xdr:nvSpPr>
        <xdr:cNvPr id="295" name="フローチャート: 判断 294">
          <a:extLst>
            <a:ext uri="{FF2B5EF4-FFF2-40B4-BE49-F238E27FC236}">
              <a16:creationId xmlns:a16="http://schemas.microsoft.com/office/drawing/2014/main" id="{A6F415B3-CA69-45A5-B465-58005E6D0F40}"/>
            </a:ext>
          </a:extLst>
        </xdr:cNvPr>
        <xdr:cNvSpPr/>
      </xdr:nvSpPr>
      <xdr:spPr>
        <a:xfrm>
          <a:off x="3312160" y="1387094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103505</xdr:rowOff>
    </xdr:from>
    <xdr:to>
      <xdr:col>15</xdr:col>
      <xdr:colOff>101600</xdr:colOff>
      <xdr:row>83</xdr:row>
      <xdr:rowOff>33655</xdr:rowOff>
    </xdr:to>
    <xdr:sp macro="" textlink="">
      <xdr:nvSpPr>
        <xdr:cNvPr id="296" name="フローチャート: 判断 295">
          <a:extLst>
            <a:ext uri="{FF2B5EF4-FFF2-40B4-BE49-F238E27FC236}">
              <a16:creationId xmlns:a16="http://schemas.microsoft.com/office/drawing/2014/main" id="{609FB66A-47C2-4DE2-A8B0-99003C8D649B}"/>
            </a:ext>
          </a:extLst>
        </xdr:cNvPr>
        <xdr:cNvSpPr/>
      </xdr:nvSpPr>
      <xdr:spPr>
        <a:xfrm>
          <a:off x="2514600" y="138499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69214</xdr:rowOff>
    </xdr:from>
    <xdr:to>
      <xdr:col>10</xdr:col>
      <xdr:colOff>165100</xdr:colOff>
      <xdr:row>82</xdr:row>
      <xdr:rowOff>170814</xdr:rowOff>
    </xdr:to>
    <xdr:sp macro="" textlink="">
      <xdr:nvSpPr>
        <xdr:cNvPr id="297" name="フローチャート: 判断 296">
          <a:extLst>
            <a:ext uri="{FF2B5EF4-FFF2-40B4-BE49-F238E27FC236}">
              <a16:creationId xmlns:a16="http://schemas.microsoft.com/office/drawing/2014/main" id="{B5664604-A729-412D-BD12-D3BD91303049}"/>
            </a:ext>
          </a:extLst>
        </xdr:cNvPr>
        <xdr:cNvSpPr/>
      </xdr:nvSpPr>
      <xdr:spPr>
        <a:xfrm>
          <a:off x="1739900" y="13815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65405</xdr:rowOff>
    </xdr:from>
    <xdr:to>
      <xdr:col>6</xdr:col>
      <xdr:colOff>38100</xdr:colOff>
      <xdr:row>82</xdr:row>
      <xdr:rowOff>167005</xdr:rowOff>
    </xdr:to>
    <xdr:sp macro="" textlink="">
      <xdr:nvSpPr>
        <xdr:cNvPr id="298" name="フローチャート: 判断 297">
          <a:extLst>
            <a:ext uri="{FF2B5EF4-FFF2-40B4-BE49-F238E27FC236}">
              <a16:creationId xmlns:a16="http://schemas.microsoft.com/office/drawing/2014/main" id="{D5704365-A5F6-45DC-AE15-82964D5ABA41}"/>
            </a:ext>
          </a:extLst>
        </xdr:cNvPr>
        <xdr:cNvSpPr/>
      </xdr:nvSpPr>
      <xdr:spPr>
        <a:xfrm>
          <a:off x="965200" y="138118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75DD814B-BC35-429D-A7FB-8A799578ED1C}"/>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E0DF9D9-EEE4-47A4-A58B-C02F2BBEA7CB}"/>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BEA2B26A-9518-4205-A0F4-339D55DDCA39}"/>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A2200BE8-D0AC-4723-BCB6-58EB47AFDBC9}"/>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EEDA3B07-39D6-4B79-ABC4-205EB13AB8AE}"/>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141605</xdr:rowOff>
    </xdr:from>
    <xdr:to>
      <xdr:col>24</xdr:col>
      <xdr:colOff>114300</xdr:colOff>
      <xdr:row>86</xdr:row>
      <xdr:rowOff>71755</xdr:rowOff>
    </xdr:to>
    <xdr:sp macro="" textlink="">
      <xdr:nvSpPr>
        <xdr:cNvPr id="304" name="楕円 303">
          <a:extLst>
            <a:ext uri="{FF2B5EF4-FFF2-40B4-BE49-F238E27FC236}">
              <a16:creationId xmlns:a16="http://schemas.microsoft.com/office/drawing/2014/main" id="{56BC3032-B268-42F0-89D8-CA9B673389EB}"/>
            </a:ext>
          </a:extLst>
        </xdr:cNvPr>
        <xdr:cNvSpPr/>
      </xdr:nvSpPr>
      <xdr:spPr>
        <a:xfrm>
          <a:off x="4036060" y="143910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56532</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AE6F4943-23FF-4637-9F79-35911B9877F5}"/>
            </a:ext>
          </a:extLst>
        </xdr:cNvPr>
        <xdr:cNvSpPr txBox="1"/>
      </xdr:nvSpPr>
      <xdr:spPr>
        <a:xfrm>
          <a:off x="4124960" y="14305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118745</xdr:rowOff>
    </xdr:from>
    <xdr:to>
      <xdr:col>20</xdr:col>
      <xdr:colOff>38100</xdr:colOff>
      <xdr:row>86</xdr:row>
      <xdr:rowOff>48895</xdr:rowOff>
    </xdr:to>
    <xdr:sp macro="" textlink="">
      <xdr:nvSpPr>
        <xdr:cNvPr id="306" name="楕円 305">
          <a:extLst>
            <a:ext uri="{FF2B5EF4-FFF2-40B4-BE49-F238E27FC236}">
              <a16:creationId xmlns:a16="http://schemas.microsoft.com/office/drawing/2014/main" id="{F26CB335-D3DF-4B3C-B792-4352CA5C83BC}"/>
            </a:ext>
          </a:extLst>
        </xdr:cNvPr>
        <xdr:cNvSpPr/>
      </xdr:nvSpPr>
      <xdr:spPr>
        <a:xfrm>
          <a:off x="3312160" y="1436814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169545</xdr:rowOff>
    </xdr:from>
    <xdr:to>
      <xdr:col>24</xdr:col>
      <xdr:colOff>63500</xdr:colOff>
      <xdr:row>86</xdr:row>
      <xdr:rowOff>20955</xdr:rowOff>
    </xdr:to>
    <xdr:cxnSp macro="">
      <xdr:nvCxnSpPr>
        <xdr:cNvPr id="307" name="直線コネクタ 306">
          <a:extLst>
            <a:ext uri="{FF2B5EF4-FFF2-40B4-BE49-F238E27FC236}">
              <a16:creationId xmlns:a16="http://schemas.microsoft.com/office/drawing/2014/main" id="{74D1197B-22B0-40C1-AB98-3682A1798F59}"/>
            </a:ext>
          </a:extLst>
        </xdr:cNvPr>
        <xdr:cNvCxnSpPr/>
      </xdr:nvCxnSpPr>
      <xdr:spPr>
        <a:xfrm>
          <a:off x="3355340" y="14418945"/>
          <a:ext cx="7315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101600</xdr:rowOff>
    </xdr:from>
    <xdr:to>
      <xdr:col>15</xdr:col>
      <xdr:colOff>101600</xdr:colOff>
      <xdr:row>86</xdr:row>
      <xdr:rowOff>31750</xdr:rowOff>
    </xdr:to>
    <xdr:sp macro="" textlink="">
      <xdr:nvSpPr>
        <xdr:cNvPr id="308" name="楕円 307">
          <a:extLst>
            <a:ext uri="{FF2B5EF4-FFF2-40B4-BE49-F238E27FC236}">
              <a16:creationId xmlns:a16="http://schemas.microsoft.com/office/drawing/2014/main" id="{210A6663-6939-49E9-9DD1-34B5A152BB84}"/>
            </a:ext>
          </a:extLst>
        </xdr:cNvPr>
        <xdr:cNvSpPr/>
      </xdr:nvSpPr>
      <xdr:spPr>
        <a:xfrm>
          <a:off x="2514600" y="143510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152400</xdr:rowOff>
    </xdr:from>
    <xdr:to>
      <xdr:col>19</xdr:col>
      <xdr:colOff>177800</xdr:colOff>
      <xdr:row>85</xdr:row>
      <xdr:rowOff>169545</xdr:rowOff>
    </xdr:to>
    <xdr:cxnSp macro="">
      <xdr:nvCxnSpPr>
        <xdr:cNvPr id="309" name="直線コネクタ 308">
          <a:extLst>
            <a:ext uri="{FF2B5EF4-FFF2-40B4-BE49-F238E27FC236}">
              <a16:creationId xmlns:a16="http://schemas.microsoft.com/office/drawing/2014/main" id="{9E4B336E-0917-41CC-A6FD-9CB0B8E22308}"/>
            </a:ext>
          </a:extLst>
        </xdr:cNvPr>
        <xdr:cNvCxnSpPr/>
      </xdr:nvCxnSpPr>
      <xdr:spPr>
        <a:xfrm>
          <a:off x="2565400" y="14401800"/>
          <a:ext cx="78994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85</xdr:row>
      <xdr:rowOff>80645</xdr:rowOff>
    </xdr:from>
    <xdr:to>
      <xdr:col>10</xdr:col>
      <xdr:colOff>165100</xdr:colOff>
      <xdr:row>86</xdr:row>
      <xdr:rowOff>10795</xdr:rowOff>
    </xdr:to>
    <xdr:sp macro="" textlink="">
      <xdr:nvSpPr>
        <xdr:cNvPr id="310" name="楕円 309">
          <a:extLst>
            <a:ext uri="{FF2B5EF4-FFF2-40B4-BE49-F238E27FC236}">
              <a16:creationId xmlns:a16="http://schemas.microsoft.com/office/drawing/2014/main" id="{7E542B37-5A4D-40A1-9B55-083A84D74559}"/>
            </a:ext>
          </a:extLst>
        </xdr:cNvPr>
        <xdr:cNvSpPr/>
      </xdr:nvSpPr>
      <xdr:spPr>
        <a:xfrm>
          <a:off x="1739900" y="143300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131445</xdr:rowOff>
    </xdr:from>
    <xdr:to>
      <xdr:col>15</xdr:col>
      <xdr:colOff>50800</xdr:colOff>
      <xdr:row>85</xdr:row>
      <xdr:rowOff>152400</xdr:rowOff>
    </xdr:to>
    <xdr:cxnSp macro="">
      <xdr:nvCxnSpPr>
        <xdr:cNvPr id="311" name="直線コネクタ 310">
          <a:extLst>
            <a:ext uri="{FF2B5EF4-FFF2-40B4-BE49-F238E27FC236}">
              <a16:creationId xmlns:a16="http://schemas.microsoft.com/office/drawing/2014/main" id="{58511552-A3E2-4C3D-A669-70C6604C8E96}"/>
            </a:ext>
          </a:extLst>
        </xdr:cNvPr>
        <xdr:cNvCxnSpPr/>
      </xdr:nvCxnSpPr>
      <xdr:spPr>
        <a:xfrm>
          <a:off x="1790700" y="14380845"/>
          <a:ext cx="7747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85</xdr:row>
      <xdr:rowOff>52070</xdr:rowOff>
    </xdr:from>
    <xdr:to>
      <xdr:col>6</xdr:col>
      <xdr:colOff>38100</xdr:colOff>
      <xdr:row>85</xdr:row>
      <xdr:rowOff>153670</xdr:rowOff>
    </xdr:to>
    <xdr:sp macro="" textlink="">
      <xdr:nvSpPr>
        <xdr:cNvPr id="312" name="楕円 311">
          <a:extLst>
            <a:ext uri="{FF2B5EF4-FFF2-40B4-BE49-F238E27FC236}">
              <a16:creationId xmlns:a16="http://schemas.microsoft.com/office/drawing/2014/main" id="{C17C1F12-A229-4A9E-B4CA-5F0C95DDBF0F}"/>
            </a:ext>
          </a:extLst>
        </xdr:cNvPr>
        <xdr:cNvSpPr/>
      </xdr:nvSpPr>
      <xdr:spPr>
        <a:xfrm>
          <a:off x="965200" y="143014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102870</xdr:rowOff>
    </xdr:from>
    <xdr:to>
      <xdr:col>10</xdr:col>
      <xdr:colOff>114300</xdr:colOff>
      <xdr:row>85</xdr:row>
      <xdr:rowOff>131445</xdr:rowOff>
    </xdr:to>
    <xdr:cxnSp macro="">
      <xdr:nvCxnSpPr>
        <xdr:cNvPr id="313" name="直線コネクタ 312">
          <a:extLst>
            <a:ext uri="{FF2B5EF4-FFF2-40B4-BE49-F238E27FC236}">
              <a16:creationId xmlns:a16="http://schemas.microsoft.com/office/drawing/2014/main" id="{88A2E035-9F8D-4C20-84CF-A2A7596EA764}"/>
            </a:ext>
          </a:extLst>
        </xdr:cNvPr>
        <xdr:cNvCxnSpPr/>
      </xdr:nvCxnSpPr>
      <xdr:spPr>
        <a:xfrm>
          <a:off x="1008380" y="14352270"/>
          <a:ext cx="78232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71138</xdr:rowOff>
    </xdr:from>
    <xdr:ext cx="405111" cy="259045"/>
    <xdr:sp macro="" textlink="">
      <xdr:nvSpPr>
        <xdr:cNvPr id="314" name="n_1aveValue【公営住宅】&#10;有形固定資産減価償却率">
          <a:extLst>
            <a:ext uri="{FF2B5EF4-FFF2-40B4-BE49-F238E27FC236}">
              <a16:creationId xmlns:a16="http://schemas.microsoft.com/office/drawing/2014/main" id="{3263958E-43E4-4ABF-BF14-3B1456F7CA4F}"/>
            </a:ext>
          </a:extLst>
        </xdr:cNvPr>
        <xdr:cNvSpPr txBox="1"/>
      </xdr:nvSpPr>
      <xdr:spPr>
        <a:xfrm>
          <a:off x="3170564" y="13649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50182</xdr:rowOff>
    </xdr:from>
    <xdr:ext cx="405111" cy="259045"/>
    <xdr:sp macro="" textlink="">
      <xdr:nvSpPr>
        <xdr:cNvPr id="315" name="n_2aveValue【公営住宅】&#10;有形固定資産減価償却率">
          <a:extLst>
            <a:ext uri="{FF2B5EF4-FFF2-40B4-BE49-F238E27FC236}">
              <a16:creationId xmlns:a16="http://schemas.microsoft.com/office/drawing/2014/main" id="{26AE8B83-2755-4541-9496-D659CE2A07E6}"/>
            </a:ext>
          </a:extLst>
        </xdr:cNvPr>
        <xdr:cNvSpPr txBox="1"/>
      </xdr:nvSpPr>
      <xdr:spPr>
        <a:xfrm>
          <a:off x="2385704" y="13629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15891</xdr:rowOff>
    </xdr:from>
    <xdr:ext cx="405111" cy="259045"/>
    <xdr:sp macro="" textlink="">
      <xdr:nvSpPr>
        <xdr:cNvPr id="316" name="n_3aveValue【公営住宅】&#10;有形固定資産減価償却率">
          <a:extLst>
            <a:ext uri="{FF2B5EF4-FFF2-40B4-BE49-F238E27FC236}">
              <a16:creationId xmlns:a16="http://schemas.microsoft.com/office/drawing/2014/main" id="{5F1D592F-F8B5-49AE-8E7C-72A1BBA20A6E}"/>
            </a:ext>
          </a:extLst>
        </xdr:cNvPr>
        <xdr:cNvSpPr txBox="1"/>
      </xdr:nvSpPr>
      <xdr:spPr>
        <a:xfrm>
          <a:off x="1611004" y="13594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12082</xdr:rowOff>
    </xdr:from>
    <xdr:ext cx="405111" cy="259045"/>
    <xdr:sp macro="" textlink="">
      <xdr:nvSpPr>
        <xdr:cNvPr id="317" name="n_4aveValue【公営住宅】&#10;有形固定資産減価償却率">
          <a:extLst>
            <a:ext uri="{FF2B5EF4-FFF2-40B4-BE49-F238E27FC236}">
              <a16:creationId xmlns:a16="http://schemas.microsoft.com/office/drawing/2014/main" id="{B7072AAC-376F-4603-91A6-68FE07D01800}"/>
            </a:ext>
          </a:extLst>
        </xdr:cNvPr>
        <xdr:cNvSpPr txBox="1"/>
      </xdr:nvSpPr>
      <xdr:spPr>
        <a:xfrm>
          <a:off x="836304" y="1359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86</xdr:row>
      <xdr:rowOff>40022</xdr:rowOff>
    </xdr:from>
    <xdr:ext cx="405111" cy="259045"/>
    <xdr:sp macro="" textlink="">
      <xdr:nvSpPr>
        <xdr:cNvPr id="318" name="n_1mainValue【公営住宅】&#10;有形固定資産減価償却率">
          <a:extLst>
            <a:ext uri="{FF2B5EF4-FFF2-40B4-BE49-F238E27FC236}">
              <a16:creationId xmlns:a16="http://schemas.microsoft.com/office/drawing/2014/main" id="{94430D09-F1B1-49F7-9E65-383E1C0AE752}"/>
            </a:ext>
          </a:extLst>
        </xdr:cNvPr>
        <xdr:cNvSpPr txBox="1"/>
      </xdr:nvSpPr>
      <xdr:spPr>
        <a:xfrm>
          <a:off x="3170564" y="14457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86</xdr:row>
      <xdr:rowOff>22877</xdr:rowOff>
    </xdr:from>
    <xdr:ext cx="405111" cy="259045"/>
    <xdr:sp macro="" textlink="">
      <xdr:nvSpPr>
        <xdr:cNvPr id="319" name="n_2mainValue【公営住宅】&#10;有形固定資産減価償却率">
          <a:extLst>
            <a:ext uri="{FF2B5EF4-FFF2-40B4-BE49-F238E27FC236}">
              <a16:creationId xmlns:a16="http://schemas.microsoft.com/office/drawing/2014/main" id="{2F21E4F9-097A-48D0-98F0-5C5B87365108}"/>
            </a:ext>
          </a:extLst>
        </xdr:cNvPr>
        <xdr:cNvSpPr txBox="1"/>
      </xdr:nvSpPr>
      <xdr:spPr>
        <a:xfrm>
          <a:off x="2385704" y="1443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86</xdr:row>
      <xdr:rowOff>1922</xdr:rowOff>
    </xdr:from>
    <xdr:ext cx="405111" cy="259045"/>
    <xdr:sp macro="" textlink="">
      <xdr:nvSpPr>
        <xdr:cNvPr id="320" name="n_3mainValue【公営住宅】&#10;有形固定資産減価償却率">
          <a:extLst>
            <a:ext uri="{FF2B5EF4-FFF2-40B4-BE49-F238E27FC236}">
              <a16:creationId xmlns:a16="http://schemas.microsoft.com/office/drawing/2014/main" id="{D03E5CB6-D52A-4A01-9CA5-4C3FD3B61D43}"/>
            </a:ext>
          </a:extLst>
        </xdr:cNvPr>
        <xdr:cNvSpPr txBox="1"/>
      </xdr:nvSpPr>
      <xdr:spPr>
        <a:xfrm>
          <a:off x="1611004" y="1441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144797</xdr:rowOff>
    </xdr:from>
    <xdr:ext cx="405111" cy="259045"/>
    <xdr:sp macro="" textlink="">
      <xdr:nvSpPr>
        <xdr:cNvPr id="321" name="n_4mainValue【公営住宅】&#10;有形固定資産減価償却率">
          <a:extLst>
            <a:ext uri="{FF2B5EF4-FFF2-40B4-BE49-F238E27FC236}">
              <a16:creationId xmlns:a16="http://schemas.microsoft.com/office/drawing/2014/main" id="{66A2119C-45E0-4718-9AA2-7345EB748754}"/>
            </a:ext>
          </a:extLst>
        </xdr:cNvPr>
        <xdr:cNvSpPr txBox="1"/>
      </xdr:nvSpPr>
      <xdr:spPr>
        <a:xfrm>
          <a:off x="836304" y="1439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4E688391-9C47-47E4-81F1-B6FEE7E4F1C4}"/>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BA5F2DA1-1F74-4049-B0C7-6244AF7DF49B}"/>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EB799588-C9AA-4EA3-8230-2279761FE2A2}"/>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9DB958DE-A7C5-42BD-B441-402E57E5E866}"/>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DA9CA4C4-96B0-4CB7-9CE6-2151F367461E}"/>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39D14BC9-6D00-471C-8668-4CC31E60C3CA}"/>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D89C87AB-67D4-439D-B89E-B830D2E585B4}"/>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A2D9D7D9-C610-48F4-80C9-67271A166D55}"/>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306316C6-2ED4-4AA7-9DD7-1C31D826034A}"/>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5C28D928-F518-42B3-8C9D-9792BB7271C2}"/>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91E9996D-4C79-432D-9E15-B565FE3637B4}"/>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34A50DFD-4EDF-4FB4-B884-D46AA72BCA98}"/>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892FB381-C75B-4DCC-8637-F9F1401D3C7C}"/>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6E338AC1-798E-4FEE-9031-8E5065F17B51}"/>
            </a:ext>
          </a:extLst>
        </xdr:cNvPr>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FB3A7F74-7A5C-40CF-BC18-EF931ED9B526}"/>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BE3A6463-2DB1-49C0-A803-9C803917A159}"/>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5E59B490-29AE-4C8C-A298-7CD53337EFD8}"/>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E671F4FE-4578-4176-81E9-5A2D4A2FFC01}"/>
            </a:ext>
          </a:extLst>
        </xdr:cNvPr>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F30F3C4C-ECE0-46C9-90E0-79FB168A1FF7}"/>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D94F550C-2EC7-4765-81FB-F071E7A233C9}"/>
            </a:ext>
          </a:extLst>
        </xdr:cNvPr>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28B85474-9E35-49B3-A4D8-1179420C67E6}"/>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3" name="テキスト ボックス 342">
          <a:extLst>
            <a:ext uri="{FF2B5EF4-FFF2-40B4-BE49-F238E27FC236}">
              <a16:creationId xmlns:a16="http://schemas.microsoft.com/office/drawing/2014/main" id="{C7B1175C-C53B-4A81-985D-0A7863ABBCE7}"/>
            </a:ext>
          </a:extLst>
        </xdr:cNvPr>
        <xdr:cNvSpPr txBox="1"/>
      </xdr:nvSpPr>
      <xdr:spPr>
        <a:xfrm>
          <a:off x="5364041" y="125298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6EC4D6FB-E38F-461B-961B-7EA9DAFE910D}"/>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131063</xdr:rowOff>
    </xdr:from>
    <xdr:to>
      <xdr:col>54</xdr:col>
      <xdr:colOff>189865</xdr:colOff>
      <xdr:row>86</xdr:row>
      <xdr:rowOff>107442</xdr:rowOff>
    </xdr:to>
    <xdr:cxnSp macro="">
      <xdr:nvCxnSpPr>
        <xdr:cNvPr id="345" name="直線コネクタ 344">
          <a:extLst>
            <a:ext uri="{FF2B5EF4-FFF2-40B4-BE49-F238E27FC236}">
              <a16:creationId xmlns:a16="http://schemas.microsoft.com/office/drawing/2014/main" id="{4DE584DA-C894-4576-A006-68D05023C0F4}"/>
            </a:ext>
          </a:extLst>
        </xdr:cNvPr>
        <xdr:cNvCxnSpPr/>
      </xdr:nvCxnSpPr>
      <xdr:spPr>
        <a:xfrm flipV="1">
          <a:off x="9219565" y="13039343"/>
          <a:ext cx="0" cy="1485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111269</xdr:rowOff>
    </xdr:from>
    <xdr:ext cx="469744" cy="259045"/>
    <xdr:sp macro="" textlink="">
      <xdr:nvSpPr>
        <xdr:cNvPr id="346" name="【公営住宅】&#10;一人当たり面積最小値テキスト">
          <a:extLst>
            <a:ext uri="{FF2B5EF4-FFF2-40B4-BE49-F238E27FC236}">
              <a16:creationId xmlns:a16="http://schemas.microsoft.com/office/drawing/2014/main" id="{D2BEC16A-B166-439A-B7AE-C85ADFF28E4A}"/>
            </a:ext>
          </a:extLst>
        </xdr:cNvPr>
        <xdr:cNvSpPr txBox="1"/>
      </xdr:nvSpPr>
      <xdr:spPr>
        <a:xfrm>
          <a:off x="9258300" y="14528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107442</xdr:rowOff>
    </xdr:from>
    <xdr:to>
      <xdr:col>55</xdr:col>
      <xdr:colOff>88900</xdr:colOff>
      <xdr:row>86</xdr:row>
      <xdr:rowOff>107442</xdr:rowOff>
    </xdr:to>
    <xdr:cxnSp macro="">
      <xdr:nvCxnSpPr>
        <xdr:cNvPr id="347" name="直線コネクタ 346">
          <a:extLst>
            <a:ext uri="{FF2B5EF4-FFF2-40B4-BE49-F238E27FC236}">
              <a16:creationId xmlns:a16="http://schemas.microsoft.com/office/drawing/2014/main" id="{D54E15C1-0096-41CD-A89E-C51E18474C02}"/>
            </a:ext>
          </a:extLst>
        </xdr:cNvPr>
        <xdr:cNvCxnSpPr/>
      </xdr:nvCxnSpPr>
      <xdr:spPr>
        <a:xfrm>
          <a:off x="9154160" y="145244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77740</xdr:rowOff>
    </xdr:from>
    <xdr:ext cx="469744" cy="259045"/>
    <xdr:sp macro="" textlink="">
      <xdr:nvSpPr>
        <xdr:cNvPr id="348" name="【公営住宅】&#10;一人当たり面積最大値テキスト">
          <a:extLst>
            <a:ext uri="{FF2B5EF4-FFF2-40B4-BE49-F238E27FC236}">
              <a16:creationId xmlns:a16="http://schemas.microsoft.com/office/drawing/2014/main" id="{56E55EE7-65F6-4AFB-A0FB-9A981E0FAE81}"/>
            </a:ext>
          </a:extLst>
        </xdr:cNvPr>
        <xdr:cNvSpPr txBox="1"/>
      </xdr:nvSpPr>
      <xdr:spPr>
        <a:xfrm>
          <a:off x="9258300" y="12818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131063</xdr:rowOff>
    </xdr:from>
    <xdr:to>
      <xdr:col>55</xdr:col>
      <xdr:colOff>88900</xdr:colOff>
      <xdr:row>77</xdr:row>
      <xdr:rowOff>131063</xdr:rowOff>
    </xdr:to>
    <xdr:cxnSp macro="">
      <xdr:nvCxnSpPr>
        <xdr:cNvPr id="349" name="直線コネクタ 348">
          <a:extLst>
            <a:ext uri="{FF2B5EF4-FFF2-40B4-BE49-F238E27FC236}">
              <a16:creationId xmlns:a16="http://schemas.microsoft.com/office/drawing/2014/main" id="{CBCB5469-329C-46DE-8087-FD63CAA6C3E2}"/>
            </a:ext>
          </a:extLst>
        </xdr:cNvPr>
        <xdr:cNvCxnSpPr/>
      </xdr:nvCxnSpPr>
      <xdr:spPr>
        <a:xfrm>
          <a:off x="9154160" y="1303934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67899</xdr:rowOff>
    </xdr:from>
    <xdr:ext cx="469744" cy="259045"/>
    <xdr:sp macro="" textlink="">
      <xdr:nvSpPr>
        <xdr:cNvPr id="350" name="【公営住宅】&#10;一人当たり面積平均値テキスト">
          <a:extLst>
            <a:ext uri="{FF2B5EF4-FFF2-40B4-BE49-F238E27FC236}">
              <a16:creationId xmlns:a16="http://schemas.microsoft.com/office/drawing/2014/main" id="{C44501D7-B02A-47FD-AAC6-D615BCDE32B4}"/>
            </a:ext>
          </a:extLst>
        </xdr:cNvPr>
        <xdr:cNvSpPr txBox="1"/>
      </xdr:nvSpPr>
      <xdr:spPr>
        <a:xfrm>
          <a:off x="9258300" y="139820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45022</xdr:rowOff>
    </xdr:from>
    <xdr:to>
      <xdr:col>55</xdr:col>
      <xdr:colOff>50800</xdr:colOff>
      <xdr:row>84</xdr:row>
      <xdr:rowOff>146622</xdr:rowOff>
    </xdr:to>
    <xdr:sp macro="" textlink="">
      <xdr:nvSpPr>
        <xdr:cNvPr id="351" name="フローチャート: 判断 350">
          <a:extLst>
            <a:ext uri="{FF2B5EF4-FFF2-40B4-BE49-F238E27FC236}">
              <a16:creationId xmlns:a16="http://schemas.microsoft.com/office/drawing/2014/main" id="{6B69B2A4-B4F5-4EB9-A88D-843B0F35896F}"/>
            </a:ext>
          </a:extLst>
        </xdr:cNvPr>
        <xdr:cNvSpPr/>
      </xdr:nvSpPr>
      <xdr:spPr>
        <a:xfrm>
          <a:off x="9192260" y="1412678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33782</xdr:rowOff>
    </xdr:from>
    <xdr:to>
      <xdr:col>50</xdr:col>
      <xdr:colOff>165100</xdr:colOff>
      <xdr:row>84</xdr:row>
      <xdr:rowOff>135382</xdr:rowOff>
    </xdr:to>
    <xdr:sp macro="" textlink="">
      <xdr:nvSpPr>
        <xdr:cNvPr id="352" name="フローチャート: 判断 351">
          <a:extLst>
            <a:ext uri="{FF2B5EF4-FFF2-40B4-BE49-F238E27FC236}">
              <a16:creationId xmlns:a16="http://schemas.microsoft.com/office/drawing/2014/main" id="{82074F8B-82E3-4482-8E15-E073FF940940}"/>
            </a:ext>
          </a:extLst>
        </xdr:cNvPr>
        <xdr:cNvSpPr/>
      </xdr:nvSpPr>
      <xdr:spPr>
        <a:xfrm>
          <a:off x="8445500" y="14115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36258</xdr:rowOff>
    </xdr:from>
    <xdr:to>
      <xdr:col>46</xdr:col>
      <xdr:colOff>38100</xdr:colOff>
      <xdr:row>84</xdr:row>
      <xdr:rowOff>137858</xdr:rowOff>
    </xdr:to>
    <xdr:sp macro="" textlink="">
      <xdr:nvSpPr>
        <xdr:cNvPr id="353" name="フローチャート: 判断 352">
          <a:extLst>
            <a:ext uri="{FF2B5EF4-FFF2-40B4-BE49-F238E27FC236}">
              <a16:creationId xmlns:a16="http://schemas.microsoft.com/office/drawing/2014/main" id="{852FE806-5604-405E-90EB-34A7CCB1C915}"/>
            </a:ext>
          </a:extLst>
        </xdr:cNvPr>
        <xdr:cNvSpPr/>
      </xdr:nvSpPr>
      <xdr:spPr>
        <a:xfrm>
          <a:off x="7670800" y="1411801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72834</xdr:rowOff>
    </xdr:from>
    <xdr:to>
      <xdr:col>41</xdr:col>
      <xdr:colOff>101600</xdr:colOff>
      <xdr:row>85</xdr:row>
      <xdr:rowOff>2984</xdr:rowOff>
    </xdr:to>
    <xdr:sp macro="" textlink="">
      <xdr:nvSpPr>
        <xdr:cNvPr id="354" name="フローチャート: 判断 353">
          <a:extLst>
            <a:ext uri="{FF2B5EF4-FFF2-40B4-BE49-F238E27FC236}">
              <a16:creationId xmlns:a16="http://schemas.microsoft.com/office/drawing/2014/main" id="{79F36DB0-14F1-46A9-A0DD-89EBC1C4734F}"/>
            </a:ext>
          </a:extLst>
        </xdr:cNvPr>
        <xdr:cNvSpPr/>
      </xdr:nvSpPr>
      <xdr:spPr>
        <a:xfrm>
          <a:off x="6873240" y="141545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125413</xdr:rowOff>
    </xdr:from>
    <xdr:to>
      <xdr:col>36</xdr:col>
      <xdr:colOff>165100</xdr:colOff>
      <xdr:row>85</xdr:row>
      <xdr:rowOff>55563</xdr:rowOff>
    </xdr:to>
    <xdr:sp macro="" textlink="">
      <xdr:nvSpPr>
        <xdr:cNvPr id="355" name="フローチャート: 判断 354">
          <a:extLst>
            <a:ext uri="{FF2B5EF4-FFF2-40B4-BE49-F238E27FC236}">
              <a16:creationId xmlns:a16="http://schemas.microsoft.com/office/drawing/2014/main" id="{9E4F4150-87DF-4928-883A-2483F70C92BC}"/>
            </a:ext>
          </a:extLst>
        </xdr:cNvPr>
        <xdr:cNvSpPr/>
      </xdr:nvSpPr>
      <xdr:spPr>
        <a:xfrm>
          <a:off x="6098540" y="1420717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DDBE3CE9-EEA5-4514-A70F-848A851EA2BD}"/>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899301D2-125B-4807-A7C4-3A2A46D8A1D5}"/>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27D4C64F-8203-4CCA-A1F7-DD5A08307D0B}"/>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3F3A8751-76EE-4FDA-B1AE-503B903E0D59}"/>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E42CBA91-0C43-469C-B3AA-E6F8A7CDF994}"/>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29781</xdr:rowOff>
    </xdr:from>
    <xdr:to>
      <xdr:col>55</xdr:col>
      <xdr:colOff>50800</xdr:colOff>
      <xdr:row>86</xdr:row>
      <xdr:rowOff>131381</xdr:rowOff>
    </xdr:to>
    <xdr:sp macro="" textlink="">
      <xdr:nvSpPr>
        <xdr:cNvPr id="361" name="楕円 360">
          <a:extLst>
            <a:ext uri="{FF2B5EF4-FFF2-40B4-BE49-F238E27FC236}">
              <a16:creationId xmlns:a16="http://schemas.microsoft.com/office/drawing/2014/main" id="{9E8D3540-AB90-40B9-9B4D-ED8EC5BE2BBE}"/>
            </a:ext>
          </a:extLst>
        </xdr:cNvPr>
        <xdr:cNvSpPr/>
      </xdr:nvSpPr>
      <xdr:spPr>
        <a:xfrm>
          <a:off x="9192260" y="1444682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116158</xdr:rowOff>
    </xdr:from>
    <xdr:ext cx="469744" cy="259045"/>
    <xdr:sp macro="" textlink="">
      <xdr:nvSpPr>
        <xdr:cNvPr id="362" name="【公営住宅】&#10;一人当たり面積該当値テキスト">
          <a:extLst>
            <a:ext uri="{FF2B5EF4-FFF2-40B4-BE49-F238E27FC236}">
              <a16:creationId xmlns:a16="http://schemas.microsoft.com/office/drawing/2014/main" id="{84DD1934-08FA-417B-B506-DAF2BA26457D}"/>
            </a:ext>
          </a:extLst>
        </xdr:cNvPr>
        <xdr:cNvSpPr txBox="1"/>
      </xdr:nvSpPr>
      <xdr:spPr>
        <a:xfrm>
          <a:off x="9258300" y="14365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29590</xdr:rowOff>
    </xdr:from>
    <xdr:to>
      <xdr:col>50</xdr:col>
      <xdr:colOff>165100</xdr:colOff>
      <xdr:row>86</xdr:row>
      <xdr:rowOff>131190</xdr:rowOff>
    </xdr:to>
    <xdr:sp macro="" textlink="">
      <xdr:nvSpPr>
        <xdr:cNvPr id="363" name="楕円 362">
          <a:extLst>
            <a:ext uri="{FF2B5EF4-FFF2-40B4-BE49-F238E27FC236}">
              <a16:creationId xmlns:a16="http://schemas.microsoft.com/office/drawing/2014/main" id="{6D9B462C-83B4-494B-A785-C304BFB01989}"/>
            </a:ext>
          </a:extLst>
        </xdr:cNvPr>
        <xdr:cNvSpPr/>
      </xdr:nvSpPr>
      <xdr:spPr>
        <a:xfrm>
          <a:off x="8445500" y="1444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80390</xdr:rowOff>
    </xdr:from>
    <xdr:to>
      <xdr:col>55</xdr:col>
      <xdr:colOff>0</xdr:colOff>
      <xdr:row>86</xdr:row>
      <xdr:rowOff>80581</xdr:rowOff>
    </xdr:to>
    <xdr:cxnSp macro="">
      <xdr:nvCxnSpPr>
        <xdr:cNvPr id="364" name="直線コネクタ 363">
          <a:extLst>
            <a:ext uri="{FF2B5EF4-FFF2-40B4-BE49-F238E27FC236}">
              <a16:creationId xmlns:a16="http://schemas.microsoft.com/office/drawing/2014/main" id="{60851968-7F1C-4AF0-A7BA-EE436B440369}"/>
            </a:ext>
          </a:extLst>
        </xdr:cNvPr>
        <xdr:cNvCxnSpPr/>
      </xdr:nvCxnSpPr>
      <xdr:spPr>
        <a:xfrm>
          <a:off x="8496300" y="14497430"/>
          <a:ext cx="7239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28829</xdr:rowOff>
    </xdr:from>
    <xdr:to>
      <xdr:col>46</xdr:col>
      <xdr:colOff>38100</xdr:colOff>
      <xdr:row>86</xdr:row>
      <xdr:rowOff>130429</xdr:rowOff>
    </xdr:to>
    <xdr:sp macro="" textlink="">
      <xdr:nvSpPr>
        <xdr:cNvPr id="365" name="楕円 364">
          <a:extLst>
            <a:ext uri="{FF2B5EF4-FFF2-40B4-BE49-F238E27FC236}">
              <a16:creationId xmlns:a16="http://schemas.microsoft.com/office/drawing/2014/main" id="{3F10A34D-A97B-4417-9C38-E24DD35FC4E3}"/>
            </a:ext>
          </a:extLst>
        </xdr:cNvPr>
        <xdr:cNvSpPr/>
      </xdr:nvSpPr>
      <xdr:spPr>
        <a:xfrm>
          <a:off x="7670800" y="1444586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79629</xdr:rowOff>
    </xdr:from>
    <xdr:to>
      <xdr:col>50</xdr:col>
      <xdr:colOff>114300</xdr:colOff>
      <xdr:row>86</xdr:row>
      <xdr:rowOff>80390</xdr:rowOff>
    </xdr:to>
    <xdr:cxnSp macro="">
      <xdr:nvCxnSpPr>
        <xdr:cNvPr id="366" name="直線コネクタ 365">
          <a:extLst>
            <a:ext uri="{FF2B5EF4-FFF2-40B4-BE49-F238E27FC236}">
              <a16:creationId xmlns:a16="http://schemas.microsoft.com/office/drawing/2014/main" id="{9A8B8B46-1706-42BB-9234-08CD1C254FA1}"/>
            </a:ext>
          </a:extLst>
        </xdr:cNvPr>
        <xdr:cNvCxnSpPr/>
      </xdr:nvCxnSpPr>
      <xdr:spPr>
        <a:xfrm>
          <a:off x="7713980" y="14496669"/>
          <a:ext cx="78232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28257</xdr:rowOff>
    </xdr:from>
    <xdr:to>
      <xdr:col>41</xdr:col>
      <xdr:colOff>101600</xdr:colOff>
      <xdr:row>86</xdr:row>
      <xdr:rowOff>129857</xdr:rowOff>
    </xdr:to>
    <xdr:sp macro="" textlink="">
      <xdr:nvSpPr>
        <xdr:cNvPr id="367" name="楕円 366">
          <a:extLst>
            <a:ext uri="{FF2B5EF4-FFF2-40B4-BE49-F238E27FC236}">
              <a16:creationId xmlns:a16="http://schemas.microsoft.com/office/drawing/2014/main" id="{A23DF603-C69D-408B-BA76-8FA89CEB393C}"/>
            </a:ext>
          </a:extLst>
        </xdr:cNvPr>
        <xdr:cNvSpPr/>
      </xdr:nvSpPr>
      <xdr:spPr>
        <a:xfrm>
          <a:off x="6873240" y="14445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79057</xdr:rowOff>
    </xdr:from>
    <xdr:to>
      <xdr:col>45</xdr:col>
      <xdr:colOff>177800</xdr:colOff>
      <xdr:row>86</xdr:row>
      <xdr:rowOff>79629</xdr:rowOff>
    </xdr:to>
    <xdr:cxnSp macro="">
      <xdr:nvCxnSpPr>
        <xdr:cNvPr id="368" name="直線コネクタ 367">
          <a:extLst>
            <a:ext uri="{FF2B5EF4-FFF2-40B4-BE49-F238E27FC236}">
              <a16:creationId xmlns:a16="http://schemas.microsoft.com/office/drawing/2014/main" id="{A6ECB50F-83CB-4A32-B487-FF6CE61FCEFC}"/>
            </a:ext>
          </a:extLst>
        </xdr:cNvPr>
        <xdr:cNvCxnSpPr/>
      </xdr:nvCxnSpPr>
      <xdr:spPr>
        <a:xfrm>
          <a:off x="6924040" y="14496097"/>
          <a:ext cx="78994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30925</xdr:rowOff>
    </xdr:from>
    <xdr:to>
      <xdr:col>36</xdr:col>
      <xdr:colOff>165100</xdr:colOff>
      <xdr:row>86</xdr:row>
      <xdr:rowOff>132525</xdr:rowOff>
    </xdr:to>
    <xdr:sp macro="" textlink="">
      <xdr:nvSpPr>
        <xdr:cNvPr id="369" name="楕円 368">
          <a:extLst>
            <a:ext uri="{FF2B5EF4-FFF2-40B4-BE49-F238E27FC236}">
              <a16:creationId xmlns:a16="http://schemas.microsoft.com/office/drawing/2014/main" id="{7D92C320-705A-4D77-8AE3-94E02F612D7A}"/>
            </a:ext>
          </a:extLst>
        </xdr:cNvPr>
        <xdr:cNvSpPr/>
      </xdr:nvSpPr>
      <xdr:spPr>
        <a:xfrm>
          <a:off x="6098540" y="14447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79057</xdr:rowOff>
    </xdr:from>
    <xdr:to>
      <xdr:col>41</xdr:col>
      <xdr:colOff>50800</xdr:colOff>
      <xdr:row>86</xdr:row>
      <xdr:rowOff>81725</xdr:rowOff>
    </xdr:to>
    <xdr:cxnSp macro="">
      <xdr:nvCxnSpPr>
        <xdr:cNvPr id="370" name="直線コネクタ 369">
          <a:extLst>
            <a:ext uri="{FF2B5EF4-FFF2-40B4-BE49-F238E27FC236}">
              <a16:creationId xmlns:a16="http://schemas.microsoft.com/office/drawing/2014/main" id="{4AF60D07-C944-4FCF-B18E-10E2CCBDF5A6}"/>
            </a:ext>
          </a:extLst>
        </xdr:cNvPr>
        <xdr:cNvCxnSpPr/>
      </xdr:nvCxnSpPr>
      <xdr:spPr>
        <a:xfrm flipV="1">
          <a:off x="6149340" y="14496097"/>
          <a:ext cx="774700" cy="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151909</xdr:rowOff>
    </xdr:from>
    <xdr:ext cx="469744" cy="259045"/>
    <xdr:sp macro="" textlink="">
      <xdr:nvSpPr>
        <xdr:cNvPr id="371" name="n_1aveValue【公営住宅】&#10;一人当たり面積">
          <a:extLst>
            <a:ext uri="{FF2B5EF4-FFF2-40B4-BE49-F238E27FC236}">
              <a16:creationId xmlns:a16="http://schemas.microsoft.com/office/drawing/2014/main" id="{F1696798-3299-461A-A39E-3B4A8A5C5CDF}"/>
            </a:ext>
          </a:extLst>
        </xdr:cNvPr>
        <xdr:cNvSpPr txBox="1"/>
      </xdr:nvSpPr>
      <xdr:spPr>
        <a:xfrm>
          <a:off x="8271587" y="13898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154385</xdr:rowOff>
    </xdr:from>
    <xdr:ext cx="469744" cy="259045"/>
    <xdr:sp macro="" textlink="">
      <xdr:nvSpPr>
        <xdr:cNvPr id="372" name="n_2aveValue【公営住宅】&#10;一人当たり面積">
          <a:extLst>
            <a:ext uri="{FF2B5EF4-FFF2-40B4-BE49-F238E27FC236}">
              <a16:creationId xmlns:a16="http://schemas.microsoft.com/office/drawing/2014/main" id="{8032852E-637F-4DA6-ABB9-7F16F50F6DC3}"/>
            </a:ext>
          </a:extLst>
        </xdr:cNvPr>
        <xdr:cNvSpPr txBox="1"/>
      </xdr:nvSpPr>
      <xdr:spPr>
        <a:xfrm>
          <a:off x="7509587" y="13900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19511</xdr:rowOff>
    </xdr:from>
    <xdr:ext cx="469744" cy="259045"/>
    <xdr:sp macro="" textlink="">
      <xdr:nvSpPr>
        <xdr:cNvPr id="373" name="n_3aveValue【公営住宅】&#10;一人当たり面積">
          <a:extLst>
            <a:ext uri="{FF2B5EF4-FFF2-40B4-BE49-F238E27FC236}">
              <a16:creationId xmlns:a16="http://schemas.microsoft.com/office/drawing/2014/main" id="{B788C1EC-21EA-4339-81EC-60434A71FDF6}"/>
            </a:ext>
          </a:extLst>
        </xdr:cNvPr>
        <xdr:cNvSpPr txBox="1"/>
      </xdr:nvSpPr>
      <xdr:spPr>
        <a:xfrm>
          <a:off x="6712027" y="13933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72090</xdr:rowOff>
    </xdr:from>
    <xdr:ext cx="469744" cy="259045"/>
    <xdr:sp macro="" textlink="">
      <xdr:nvSpPr>
        <xdr:cNvPr id="374" name="n_4aveValue【公営住宅】&#10;一人当たり面積">
          <a:extLst>
            <a:ext uri="{FF2B5EF4-FFF2-40B4-BE49-F238E27FC236}">
              <a16:creationId xmlns:a16="http://schemas.microsoft.com/office/drawing/2014/main" id="{8FBC23FF-9092-4180-938B-122EB8FD3AEC}"/>
            </a:ext>
          </a:extLst>
        </xdr:cNvPr>
        <xdr:cNvSpPr txBox="1"/>
      </xdr:nvSpPr>
      <xdr:spPr>
        <a:xfrm>
          <a:off x="5937327" y="13986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122317</xdr:rowOff>
    </xdr:from>
    <xdr:ext cx="469744" cy="259045"/>
    <xdr:sp macro="" textlink="">
      <xdr:nvSpPr>
        <xdr:cNvPr id="375" name="n_1mainValue【公営住宅】&#10;一人当たり面積">
          <a:extLst>
            <a:ext uri="{FF2B5EF4-FFF2-40B4-BE49-F238E27FC236}">
              <a16:creationId xmlns:a16="http://schemas.microsoft.com/office/drawing/2014/main" id="{B8215FEF-30CA-4B58-B93E-088FDEE38C7E}"/>
            </a:ext>
          </a:extLst>
        </xdr:cNvPr>
        <xdr:cNvSpPr txBox="1"/>
      </xdr:nvSpPr>
      <xdr:spPr>
        <a:xfrm>
          <a:off x="8271587" y="14539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121556</xdr:rowOff>
    </xdr:from>
    <xdr:ext cx="469744" cy="259045"/>
    <xdr:sp macro="" textlink="">
      <xdr:nvSpPr>
        <xdr:cNvPr id="376" name="n_2mainValue【公営住宅】&#10;一人当たり面積">
          <a:extLst>
            <a:ext uri="{FF2B5EF4-FFF2-40B4-BE49-F238E27FC236}">
              <a16:creationId xmlns:a16="http://schemas.microsoft.com/office/drawing/2014/main" id="{793E10A5-AF5E-46B6-B166-4C8230A5373B}"/>
            </a:ext>
          </a:extLst>
        </xdr:cNvPr>
        <xdr:cNvSpPr txBox="1"/>
      </xdr:nvSpPr>
      <xdr:spPr>
        <a:xfrm>
          <a:off x="7509587" y="14538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120984</xdr:rowOff>
    </xdr:from>
    <xdr:ext cx="469744" cy="259045"/>
    <xdr:sp macro="" textlink="">
      <xdr:nvSpPr>
        <xdr:cNvPr id="377" name="n_3mainValue【公営住宅】&#10;一人当たり面積">
          <a:extLst>
            <a:ext uri="{FF2B5EF4-FFF2-40B4-BE49-F238E27FC236}">
              <a16:creationId xmlns:a16="http://schemas.microsoft.com/office/drawing/2014/main" id="{923F311D-8700-4E9D-961D-A144D5D64CBD}"/>
            </a:ext>
          </a:extLst>
        </xdr:cNvPr>
        <xdr:cNvSpPr txBox="1"/>
      </xdr:nvSpPr>
      <xdr:spPr>
        <a:xfrm>
          <a:off x="6712027" y="14538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123652</xdr:rowOff>
    </xdr:from>
    <xdr:ext cx="469744" cy="259045"/>
    <xdr:sp macro="" textlink="">
      <xdr:nvSpPr>
        <xdr:cNvPr id="378" name="n_4mainValue【公営住宅】&#10;一人当たり面積">
          <a:extLst>
            <a:ext uri="{FF2B5EF4-FFF2-40B4-BE49-F238E27FC236}">
              <a16:creationId xmlns:a16="http://schemas.microsoft.com/office/drawing/2014/main" id="{9199F6C3-30B9-413E-ABED-B5C5028F5634}"/>
            </a:ext>
          </a:extLst>
        </xdr:cNvPr>
        <xdr:cNvSpPr txBox="1"/>
      </xdr:nvSpPr>
      <xdr:spPr>
        <a:xfrm>
          <a:off x="5937327" y="14540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867EC423-8755-4C78-B289-CB3AC9AB1118}"/>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13FE932A-BE3C-43B2-BFF4-510A07862361}"/>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80C888B6-EB8F-47FF-891B-115A983177C0}"/>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4BAAE69B-B004-400F-8903-8DD15A60B426}"/>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E46ED6DF-CEC3-41EA-9C66-2C68F1B9A04F}"/>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E0CBCF82-0A85-4709-9202-0B313F649EF2}"/>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875FAD81-F133-40FF-8BEB-45B9630C9E9A}"/>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99475A94-B1C5-488D-83B4-304D6506BAB4}"/>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07B0DC9B-41AB-4503-878C-F9D31341D656}"/>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AD74900D-71A5-4707-B04A-AB64C9C03F7E}"/>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2E6D5A03-C70A-4C1F-857F-B367B02AA935}"/>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2846770E-42A1-4B24-B905-F83711DFD566}"/>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D329AC99-5B07-470A-8912-E6BAE310D6D4}"/>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79D79E22-FE51-4AA0-A591-9AAD1EBE36C1}"/>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6BF056FE-3628-4526-8131-BD1E8968485C}"/>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AB90896C-66FD-4291-9E97-EDB3DA1C5977}"/>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4640F4B0-BF11-41E4-B0BB-DA68BE905F4F}"/>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7CF5C692-048E-4987-A3E3-09F660F88749}"/>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70FD5183-CEBD-4E1D-BE42-CF0770823015}"/>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389ACD4B-CB79-439F-80F0-27E00664FBD0}"/>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5D901954-E0BC-4D03-9539-FCF9A0C8425F}"/>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97421AD3-49D3-458F-883A-9B5E08FEEF7B}"/>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6A64E012-E3EF-47E4-A9D3-584826DE7999}"/>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16C323B2-9BA7-48B4-BE51-C7E05138F14E}"/>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B9F9FCFB-4531-4DEB-B84F-4CCE39A192E2}"/>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8ACBE407-793D-4DC6-ABDC-1D702123429C}"/>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D5F1F09B-E977-4C81-A531-B27B4427F5DF}"/>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6" name="直線コネクタ 405">
          <a:extLst>
            <a:ext uri="{FF2B5EF4-FFF2-40B4-BE49-F238E27FC236}">
              <a16:creationId xmlns:a16="http://schemas.microsoft.com/office/drawing/2014/main" id="{9C4C15E0-1231-4F62-B555-187403AACD64}"/>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7" name="テキスト ボックス 406">
          <a:extLst>
            <a:ext uri="{FF2B5EF4-FFF2-40B4-BE49-F238E27FC236}">
              <a16:creationId xmlns:a16="http://schemas.microsoft.com/office/drawing/2014/main" id="{30463622-CBE5-4DE6-83A9-2639BEC077B7}"/>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8" name="直線コネクタ 407">
          <a:extLst>
            <a:ext uri="{FF2B5EF4-FFF2-40B4-BE49-F238E27FC236}">
              <a16:creationId xmlns:a16="http://schemas.microsoft.com/office/drawing/2014/main" id="{6AB2C7D3-B505-4E0C-AC15-861B9A872138}"/>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9" name="テキスト ボックス 408">
          <a:extLst>
            <a:ext uri="{FF2B5EF4-FFF2-40B4-BE49-F238E27FC236}">
              <a16:creationId xmlns:a16="http://schemas.microsoft.com/office/drawing/2014/main" id="{ABF2FD06-E049-4C92-9C47-D32A7DFAD545}"/>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0" name="直線コネクタ 409">
          <a:extLst>
            <a:ext uri="{FF2B5EF4-FFF2-40B4-BE49-F238E27FC236}">
              <a16:creationId xmlns:a16="http://schemas.microsoft.com/office/drawing/2014/main" id="{4A7EAE53-A15B-4C35-8303-7AC25CE20093}"/>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1" name="テキスト ボックス 410">
          <a:extLst>
            <a:ext uri="{FF2B5EF4-FFF2-40B4-BE49-F238E27FC236}">
              <a16:creationId xmlns:a16="http://schemas.microsoft.com/office/drawing/2014/main" id="{CE6386C0-55C1-4DA5-BBB9-64E8080AE115}"/>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2" name="直線コネクタ 411">
          <a:extLst>
            <a:ext uri="{FF2B5EF4-FFF2-40B4-BE49-F238E27FC236}">
              <a16:creationId xmlns:a16="http://schemas.microsoft.com/office/drawing/2014/main" id="{2C2C3A73-86D6-466F-84FA-985BD4D86EA5}"/>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3" name="テキスト ボックス 412">
          <a:extLst>
            <a:ext uri="{FF2B5EF4-FFF2-40B4-BE49-F238E27FC236}">
              <a16:creationId xmlns:a16="http://schemas.microsoft.com/office/drawing/2014/main" id="{121F5864-A25C-4A0B-A591-FBEBDAE19300}"/>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4" name="直線コネクタ 413">
          <a:extLst>
            <a:ext uri="{FF2B5EF4-FFF2-40B4-BE49-F238E27FC236}">
              <a16:creationId xmlns:a16="http://schemas.microsoft.com/office/drawing/2014/main" id="{9C3021D7-49FB-4D93-9B83-C65BD0C70D63}"/>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5" name="テキスト ボックス 414">
          <a:extLst>
            <a:ext uri="{FF2B5EF4-FFF2-40B4-BE49-F238E27FC236}">
              <a16:creationId xmlns:a16="http://schemas.microsoft.com/office/drawing/2014/main" id="{B5E76776-BB82-4121-85FC-24B30A846D8C}"/>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198938CF-094A-467D-9B95-61146D98EA9E}"/>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E5411260-3FE3-4CF7-9943-754B598BF57B}"/>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C81EF650-0DA7-4AD6-B959-278F16871FB5}"/>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85725</xdr:rowOff>
    </xdr:from>
    <xdr:to>
      <xdr:col>85</xdr:col>
      <xdr:colOff>126364</xdr:colOff>
      <xdr:row>42</xdr:row>
      <xdr:rowOff>38100</xdr:rowOff>
    </xdr:to>
    <xdr:cxnSp macro="">
      <xdr:nvCxnSpPr>
        <xdr:cNvPr id="419" name="直線コネクタ 418">
          <a:extLst>
            <a:ext uri="{FF2B5EF4-FFF2-40B4-BE49-F238E27FC236}">
              <a16:creationId xmlns:a16="http://schemas.microsoft.com/office/drawing/2014/main" id="{0E818D03-ED8F-4437-8993-69FBCD3779D9}"/>
            </a:ext>
          </a:extLst>
        </xdr:cNvPr>
        <xdr:cNvCxnSpPr/>
      </xdr:nvCxnSpPr>
      <xdr:spPr>
        <a:xfrm flipV="1">
          <a:off x="14375764" y="5617845"/>
          <a:ext cx="0" cy="1461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20" name="【認定こども園・幼稚園・保育所】&#10;有形固定資産減価償却率最小値テキスト">
          <a:extLst>
            <a:ext uri="{FF2B5EF4-FFF2-40B4-BE49-F238E27FC236}">
              <a16:creationId xmlns:a16="http://schemas.microsoft.com/office/drawing/2014/main" id="{3BFDBA04-4049-4773-97E8-7E8DEC32B309}"/>
            </a:ext>
          </a:extLst>
        </xdr:cNvPr>
        <xdr:cNvSpPr txBox="1"/>
      </xdr:nvSpPr>
      <xdr:spPr>
        <a:xfrm>
          <a:off x="14414500" y="708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1" name="直線コネクタ 420">
          <a:extLst>
            <a:ext uri="{FF2B5EF4-FFF2-40B4-BE49-F238E27FC236}">
              <a16:creationId xmlns:a16="http://schemas.microsoft.com/office/drawing/2014/main" id="{63D79959-88AE-4A2A-A963-BD027156DAF1}"/>
            </a:ext>
          </a:extLst>
        </xdr:cNvPr>
        <xdr:cNvCxnSpPr/>
      </xdr:nvCxnSpPr>
      <xdr:spPr>
        <a:xfrm>
          <a:off x="14287500" y="70789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32402</xdr:rowOff>
    </xdr:from>
    <xdr:ext cx="405111" cy="259045"/>
    <xdr:sp macro="" textlink="">
      <xdr:nvSpPr>
        <xdr:cNvPr id="422" name="【認定こども園・幼稚園・保育所】&#10;有形固定資産減価償却率最大値テキスト">
          <a:extLst>
            <a:ext uri="{FF2B5EF4-FFF2-40B4-BE49-F238E27FC236}">
              <a16:creationId xmlns:a16="http://schemas.microsoft.com/office/drawing/2014/main" id="{E028546F-4A74-4E06-A37C-19E6988F1227}"/>
            </a:ext>
          </a:extLst>
        </xdr:cNvPr>
        <xdr:cNvSpPr txBox="1"/>
      </xdr:nvSpPr>
      <xdr:spPr>
        <a:xfrm>
          <a:off x="14414500" y="5396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85725</xdr:rowOff>
    </xdr:from>
    <xdr:to>
      <xdr:col>86</xdr:col>
      <xdr:colOff>25400</xdr:colOff>
      <xdr:row>33</xdr:row>
      <xdr:rowOff>85725</xdr:rowOff>
    </xdr:to>
    <xdr:cxnSp macro="">
      <xdr:nvCxnSpPr>
        <xdr:cNvPr id="423" name="直線コネクタ 422">
          <a:extLst>
            <a:ext uri="{FF2B5EF4-FFF2-40B4-BE49-F238E27FC236}">
              <a16:creationId xmlns:a16="http://schemas.microsoft.com/office/drawing/2014/main" id="{E03E5C87-C2B4-4B72-A4CF-71D9FD149D20}"/>
            </a:ext>
          </a:extLst>
        </xdr:cNvPr>
        <xdr:cNvCxnSpPr/>
      </xdr:nvCxnSpPr>
      <xdr:spPr>
        <a:xfrm>
          <a:off x="14287500" y="56178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63517</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B37ED4A9-DC39-44A6-9EE3-469B4789946F}"/>
            </a:ext>
          </a:extLst>
        </xdr:cNvPr>
        <xdr:cNvSpPr txBox="1"/>
      </xdr:nvSpPr>
      <xdr:spPr>
        <a:xfrm>
          <a:off x="14414500" y="60985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40640</xdr:rowOff>
    </xdr:from>
    <xdr:to>
      <xdr:col>85</xdr:col>
      <xdr:colOff>177800</xdr:colOff>
      <xdr:row>37</xdr:row>
      <xdr:rowOff>142240</xdr:rowOff>
    </xdr:to>
    <xdr:sp macro="" textlink="">
      <xdr:nvSpPr>
        <xdr:cNvPr id="425" name="フローチャート: 判断 424">
          <a:extLst>
            <a:ext uri="{FF2B5EF4-FFF2-40B4-BE49-F238E27FC236}">
              <a16:creationId xmlns:a16="http://schemas.microsoft.com/office/drawing/2014/main" id="{B57E8CB7-6D9E-41AC-A511-EB5492CF7A20}"/>
            </a:ext>
          </a:extLst>
        </xdr:cNvPr>
        <xdr:cNvSpPr/>
      </xdr:nvSpPr>
      <xdr:spPr>
        <a:xfrm>
          <a:off x="14325600" y="624332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6350</xdr:rowOff>
    </xdr:from>
    <xdr:to>
      <xdr:col>81</xdr:col>
      <xdr:colOff>101600</xdr:colOff>
      <xdr:row>37</xdr:row>
      <xdr:rowOff>107950</xdr:rowOff>
    </xdr:to>
    <xdr:sp macro="" textlink="">
      <xdr:nvSpPr>
        <xdr:cNvPr id="426" name="フローチャート: 判断 425">
          <a:extLst>
            <a:ext uri="{FF2B5EF4-FFF2-40B4-BE49-F238E27FC236}">
              <a16:creationId xmlns:a16="http://schemas.microsoft.com/office/drawing/2014/main" id="{FCC1ED1F-2B43-4F8B-91F0-547E17483855}"/>
            </a:ext>
          </a:extLst>
        </xdr:cNvPr>
        <xdr:cNvSpPr/>
      </xdr:nvSpPr>
      <xdr:spPr>
        <a:xfrm>
          <a:off x="13578840" y="620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158750</xdr:rowOff>
    </xdr:from>
    <xdr:to>
      <xdr:col>76</xdr:col>
      <xdr:colOff>165100</xdr:colOff>
      <xdr:row>37</xdr:row>
      <xdr:rowOff>88900</xdr:rowOff>
    </xdr:to>
    <xdr:sp macro="" textlink="">
      <xdr:nvSpPr>
        <xdr:cNvPr id="427" name="フローチャート: 判断 426">
          <a:extLst>
            <a:ext uri="{FF2B5EF4-FFF2-40B4-BE49-F238E27FC236}">
              <a16:creationId xmlns:a16="http://schemas.microsoft.com/office/drawing/2014/main" id="{FE58417F-8F3C-4676-B5AB-0E41A2DA605C}"/>
            </a:ext>
          </a:extLst>
        </xdr:cNvPr>
        <xdr:cNvSpPr/>
      </xdr:nvSpPr>
      <xdr:spPr>
        <a:xfrm>
          <a:off x="12804140" y="61937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166370</xdr:rowOff>
    </xdr:from>
    <xdr:to>
      <xdr:col>72</xdr:col>
      <xdr:colOff>38100</xdr:colOff>
      <xdr:row>37</xdr:row>
      <xdr:rowOff>96520</xdr:rowOff>
    </xdr:to>
    <xdr:sp macro="" textlink="">
      <xdr:nvSpPr>
        <xdr:cNvPr id="428" name="フローチャート: 判断 427">
          <a:extLst>
            <a:ext uri="{FF2B5EF4-FFF2-40B4-BE49-F238E27FC236}">
              <a16:creationId xmlns:a16="http://schemas.microsoft.com/office/drawing/2014/main" id="{1B4262E4-3A2B-4F94-8D0E-5CE13012045F}"/>
            </a:ext>
          </a:extLst>
        </xdr:cNvPr>
        <xdr:cNvSpPr/>
      </xdr:nvSpPr>
      <xdr:spPr>
        <a:xfrm>
          <a:off x="12029440" y="62014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153035</xdr:rowOff>
    </xdr:from>
    <xdr:to>
      <xdr:col>67</xdr:col>
      <xdr:colOff>101600</xdr:colOff>
      <xdr:row>37</xdr:row>
      <xdr:rowOff>83185</xdr:rowOff>
    </xdr:to>
    <xdr:sp macro="" textlink="">
      <xdr:nvSpPr>
        <xdr:cNvPr id="429" name="フローチャート: 判断 428">
          <a:extLst>
            <a:ext uri="{FF2B5EF4-FFF2-40B4-BE49-F238E27FC236}">
              <a16:creationId xmlns:a16="http://schemas.microsoft.com/office/drawing/2014/main" id="{990A6823-9B2E-4FDF-B382-00D5A5DE5768}"/>
            </a:ext>
          </a:extLst>
        </xdr:cNvPr>
        <xdr:cNvSpPr/>
      </xdr:nvSpPr>
      <xdr:spPr>
        <a:xfrm>
          <a:off x="11231880" y="61880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736DD554-9F9D-4C35-AD59-0FB8862A4578}"/>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67BA9D86-3408-4A19-9F83-14514648F448}"/>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85652CB5-4D37-40BF-9C0B-2A1B852D6ADF}"/>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BA6E91F8-79BF-443B-A12C-7E5230C3FE9B}"/>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35447F28-2738-4F69-95B4-1FC61A30A4E3}"/>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86360</xdr:rowOff>
    </xdr:from>
    <xdr:to>
      <xdr:col>85</xdr:col>
      <xdr:colOff>177800</xdr:colOff>
      <xdr:row>39</xdr:row>
      <xdr:rowOff>16510</xdr:rowOff>
    </xdr:to>
    <xdr:sp macro="" textlink="">
      <xdr:nvSpPr>
        <xdr:cNvPr id="435" name="楕円 434">
          <a:extLst>
            <a:ext uri="{FF2B5EF4-FFF2-40B4-BE49-F238E27FC236}">
              <a16:creationId xmlns:a16="http://schemas.microsoft.com/office/drawing/2014/main" id="{DCCC11BE-8D44-47A5-B99D-1F9B445A874E}"/>
            </a:ext>
          </a:extLst>
        </xdr:cNvPr>
        <xdr:cNvSpPr/>
      </xdr:nvSpPr>
      <xdr:spPr>
        <a:xfrm>
          <a:off x="14325600" y="645668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64787</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B812C38E-09A9-4231-8CE1-3C54DC7AAE03}"/>
            </a:ext>
          </a:extLst>
        </xdr:cNvPr>
        <xdr:cNvSpPr txBox="1"/>
      </xdr:nvSpPr>
      <xdr:spPr>
        <a:xfrm>
          <a:off x="14414500" y="643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44450</xdr:rowOff>
    </xdr:from>
    <xdr:to>
      <xdr:col>81</xdr:col>
      <xdr:colOff>101600</xdr:colOff>
      <xdr:row>38</xdr:row>
      <xdr:rowOff>146050</xdr:rowOff>
    </xdr:to>
    <xdr:sp macro="" textlink="">
      <xdr:nvSpPr>
        <xdr:cNvPr id="437" name="楕円 436">
          <a:extLst>
            <a:ext uri="{FF2B5EF4-FFF2-40B4-BE49-F238E27FC236}">
              <a16:creationId xmlns:a16="http://schemas.microsoft.com/office/drawing/2014/main" id="{DC241002-461C-4573-B1F0-BF77DA0EECEC}"/>
            </a:ext>
          </a:extLst>
        </xdr:cNvPr>
        <xdr:cNvSpPr/>
      </xdr:nvSpPr>
      <xdr:spPr>
        <a:xfrm>
          <a:off x="13578840" y="641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95250</xdr:rowOff>
    </xdr:from>
    <xdr:to>
      <xdr:col>85</xdr:col>
      <xdr:colOff>127000</xdr:colOff>
      <xdr:row>38</xdr:row>
      <xdr:rowOff>137160</xdr:rowOff>
    </xdr:to>
    <xdr:cxnSp macro="">
      <xdr:nvCxnSpPr>
        <xdr:cNvPr id="438" name="直線コネクタ 437">
          <a:extLst>
            <a:ext uri="{FF2B5EF4-FFF2-40B4-BE49-F238E27FC236}">
              <a16:creationId xmlns:a16="http://schemas.microsoft.com/office/drawing/2014/main" id="{624484EB-37B8-422D-843F-8B76A7B298D5}"/>
            </a:ext>
          </a:extLst>
        </xdr:cNvPr>
        <xdr:cNvCxnSpPr/>
      </xdr:nvCxnSpPr>
      <xdr:spPr>
        <a:xfrm>
          <a:off x="13629640" y="6465570"/>
          <a:ext cx="74676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170180</xdr:rowOff>
    </xdr:from>
    <xdr:to>
      <xdr:col>76</xdr:col>
      <xdr:colOff>165100</xdr:colOff>
      <xdr:row>38</xdr:row>
      <xdr:rowOff>100330</xdr:rowOff>
    </xdr:to>
    <xdr:sp macro="" textlink="">
      <xdr:nvSpPr>
        <xdr:cNvPr id="439" name="楕円 438">
          <a:extLst>
            <a:ext uri="{FF2B5EF4-FFF2-40B4-BE49-F238E27FC236}">
              <a16:creationId xmlns:a16="http://schemas.microsoft.com/office/drawing/2014/main" id="{303D35DA-F51A-4082-BD64-A338438F0544}"/>
            </a:ext>
          </a:extLst>
        </xdr:cNvPr>
        <xdr:cNvSpPr/>
      </xdr:nvSpPr>
      <xdr:spPr>
        <a:xfrm>
          <a:off x="12804140" y="63728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49530</xdr:rowOff>
    </xdr:from>
    <xdr:to>
      <xdr:col>81</xdr:col>
      <xdr:colOff>50800</xdr:colOff>
      <xdr:row>38</xdr:row>
      <xdr:rowOff>95250</xdr:rowOff>
    </xdr:to>
    <xdr:cxnSp macro="">
      <xdr:nvCxnSpPr>
        <xdr:cNvPr id="440" name="直線コネクタ 439">
          <a:extLst>
            <a:ext uri="{FF2B5EF4-FFF2-40B4-BE49-F238E27FC236}">
              <a16:creationId xmlns:a16="http://schemas.microsoft.com/office/drawing/2014/main" id="{94A0F9B9-53D2-49E5-B204-E00BDA2FFDBF}"/>
            </a:ext>
          </a:extLst>
        </xdr:cNvPr>
        <xdr:cNvCxnSpPr/>
      </xdr:nvCxnSpPr>
      <xdr:spPr>
        <a:xfrm>
          <a:off x="12854940" y="6419850"/>
          <a:ext cx="7747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124460</xdr:rowOff>
    </xdr:from>
    <xdr:to>
      <xdr:col>72</xdr:col>
      <xdr:colOff>38100</xdr:colOff>
      <xdr:row>38</xdr:row>
      <xdr:rowOff>54610</xdr:rowOff>
    </xdr:to>
    <xdr:sp macro="" textlink="">
      <xdr:nvSpPr>
        <xdr:cNvPr id="441" name="楕円 440">
          <a:extLst>
            <a:ext uri="{FF2B5EF4-FFF2-40B4-BE49-F238E27FC236}">
              <a16:creationId xmlns:a16="http://schemas.microsoft.com/office/drawing/2014/main" id="{29B58869-C616-4BF0-8B8E-636166BF1D45}"/>
            </a:ext>
          </a:extLst>
        </xdr:cNvPr>
        <xdr:cNvSpPr/>
      </xdr:nvSpPr>
      <xdr:spPr>
        <a:xfrm>
          <a:off x="12029440" y="63271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3810</xdr:rowOff>
    </xdr:from>
    <xdr:to>
      <xdr:col>76</xdr:col>
      <xdr:colOff>114300</xdr:colOff>
      <xdr:row>38</xdr:row>
      <xdr:rowOff>49530</xdr:rowOff>
    </xdr:to>
    <xdr:cxnSp macro="">
      <xdr:nvCxnSpPr>
        <xdr:cNvPr id="442" name="直線コネクタ 441">
          <a:extLst>
            <a:ext uri="{FF2B5EF4-FFF2-40B4-BE49-F238E27FC236}">
              <a16:creationId xmlns:a16="http://schemas.microsoft.com/office/drawing/2014/main" id="{DACC2207-D3CD-4894-8B75-C1896ED8961A}"/>
            </a:ext>
          </a:extLst>
        </xdr:cNvPr>
        <xdr:cNvCxnSpPr/>
      </xdr:nvCxnSpPr>
      <xdr:spPr>
        <a:xfrm>
          <a:off x="12072620" y="6374130"/>
          <a:ext cx="78232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141605</xdr:rowOff>
    </xdr:from>
    <xdr:to>
      <xdr:col>67</xdr:col>
      <xdr:colOff>101600</xdr:colOff>
      <xdr:row>38</xdr:row>
      <xdr:rowOff>71755</xdr:rowOff>
    </xdr:to>
    <xdr:sp macro="" textlink="">
      <xdr:nvSpPr>
        <xdr:cNvPr id="443" name="楕円 442">
          <a:extLst>
            <a:ext uri="{FF2B5EF4-FFF2-40B4-BE49-F238E27FC236}">
              <a16:creationId xmlns:a16="http://schemas.microsoft.com/office/drawing/2014/main" id="{E715F44E-637F-4756-9765-72259500A4AE}"/>
            </a:ext>
          </a:extLst>
        </xdr:cNvPr>
        <xdr:cNvSpPr/>
      </xdr:nvSpPr>
      <xdr:spPr>
        <a:xfrm>
          <a:off x="11231880" y="63442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3810</xdr:rowOff>
    </xdr:from>
    <xdr:to>
      <xdr:col>71</xdr:col>
      <xdr:colOff>177800</xdr:colOff>
      <xdr:row>38</xdr:row>
      <xdr:rowOff>20955</xdr:rowOff>
    </xdr:to>
    <xdr:cxnSp macro="">
      <xdr:nvCxnSpPr>
        <xdr:cNvPr id="444" name="直線コネクタ 443">
          <a:extLst>
            <a:ext uri="{FF2B5EF4-FFF2-40B4-BE49-F238E27FC236}">
              <a16:creationId xmlns:a16="http://schemas.microsoft.com/office/drawing/2014/main" id="{DCCB45D5-64F8-4DA4-92D6-10BC153D4127}"/>
            </a:ext>
          </a:extLst>
        </xdr:cNvPr>
        <xdr:cNvCxnSpPr/>
      </xdr:nvCxnSpPr>
      <xdr:spPr>
        <a:xfrm flipV="1">
          <a:off x="11282680" y="6374130"/>
          <a:ext cx="78994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124477</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CF3A5F58-6E77-4CD8-A58D-4E05CCB2398C}"/>
            </a:ext>
          </a:extLst>
        </xdr:cNvPr>
        <xdr:cNvSpPr txBox="1"/>
      </xdr:nvSpPr>
      <xdr:spPr>
        <a:xfrm>
          <a:off x="13437244" y="599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105427</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F010FA50-4242-4832-A534-500E6CFE2486}"/>
            </a:ext>
          </a:extLst>
        </xdr:cNvPr>
        <xdr:cNvSpPr txBox="1"/>
      </xdr:nvSpPr>
      <xdr:spPr>
        <a:xfrm>
          <a:off x="126752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113047</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FAC099D5-B715-4E38-BB7D-74FF81F145D0}"/>
            </a:ext>
          </a:extLst>
        </xdr:cNvPr>
        <xdr:cNvSpPr txBox="1"/>
      </xdr:nvSpPr>
      <xdr:spPr>
        <a:xfrm>
          <a:off x="11900544" y="598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99712</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B1A5BD2D-296F-43EE-AEF2-3346B562F21A}"/>
            </a:ext>
          </a:extLst>
        </xdr:cNvPr>
        <xdr:cNvSpPr txBox="1"/>
      </xdr:nvSpPr>
      <xdr:spPr>
        <a:xfrm>
          <a:off x="11102984" y="5967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137177</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08016CAE-058C-4F5C-8709-D107A388C76E}"/>
            </a:ext>
          </a:extLst>
        </xdr:cNvPr>
        <xdr:cNvSpPr txBox="1"/>
      </xdr:nvSpPr>
      <xdr:spPr>
        <a:xfrm>
          <a:off x="13437244" y="650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91457</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E1ED2E2F-39BD-4B13-A3EA-83487308B93C}"/>
            </a:ext>
          </a:extLst>
        </xdr:cNvPr>
        <xdr:cNvSpPr txBox="1"/>
      </xdr:nvSpPr>
      <xdr:spPr>
        <a:xfrm>
          <a:off x="12675244" y="646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45737</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F79EF1D0-6B47-45D3-9E97-362D185B05BF}"/>
            </a:ext>
          </a:extLst>
        </xdr:cNvPr>
        <xdr:cNvSpPr txBox="1"/>
      </xdr:nvSpPr>
      <xdr:spPr>
        <a:xfrm>
          <a:off x="11900544" y="641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62882</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78F49F4D-A07C-4EA3-9C01-32D0ED10947A}"/>
            </a:ext>
          </a:extLst>
        </xdr:cNvPr>
        <xdr:cNvSpPr txBox="1"/>
      </xdr:nvSpPr>
      <xdr:spPr>
        <a:xfrm>
          <a:off x="11102984" y="643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5822A389-3B73-4F98-9F27-C11FC2E1B993}"/>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1ADF69DC-7409-4852-A388-528C393DB965}"/>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C5E931B6-261E-4186-878C-FB9F63C45B9E}"/>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6B856477-63EE-4BCE-8D17-84C0280AF607}"/>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BC316344-08A8-4F02-8633-A8E82723099C}"/>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BC45F0FC-80EA-4954-BB61-BD5B99299C56}"/>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AB5782E4-D99B-4560-9A0D-9383322DBF10}"/>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6F81E1E7-1D03-4A50-B2BC-2515CD7D00AA}"/>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80A379A6-4766-4082-8E23-5FB5170A3D68}"/>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FD952FC3-1AAC-4C7A-9CF0-4E7F3E09FAA7}"/>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3" name="直線コネクタ 462">
          <a:extLst>
            <a:ext uri="{FF2B5EF4-FFF2-40B4-BE49-F238E27FC236}">
              <a16:creationId xmlns:a16="http://schemas.microsoft.com/office/drawing/2014/main" id="{BD3C1E67-0923-49B3-AD4C-8F12C69A6CF6}"/>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4" name="テキスト ボックス 463">
          <a:extLst>
            <a:ext uri="{FF2B5EF4-FFF2-40B4-BE49-F238E27FC236}">
              <a16:creationId xmlns:a16="http://schemas.microsoft.com/office/drawing/2014/main" id="{BAD7F260-0864-4F7B-A4DB-8A537F7255C8}"/>
            </a:ext>
          </a:extLst>
        </xdr:cNvPr>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5" name="直線コネクタ 464">
          <a:extLst>
            <a:ext uri="{FF2B5EF4-FFF2-40B4-BE49-F238E27FC236}">
              <a16:creationId xmlns:a16="http://schemas.microsoft.com/office/drawing/2014/main" id="{C7580234-5914-4EB8-A6AC-1C02A9169F8D}"/>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6" name="テキスト ボックス 465">
          <a:extLst>
            <a:ext uri="{FF2B5EF4-FFF2-40B4-BE49-F238E27FC236}">
              <a16:creationId xmlns:a16="http://schemas.microsoft.com/office/drawing/2014/main" id="{AD0E3305-1689-4D71-A4F0-F433B4D150FD}"/>
            </a:ext>
          </a:extLst>
        </xdr:cNvPr>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7" name="直線コネクタ 466">
          <a:extLst>
            <a:ext uri="{FF2B5EF4-FFF2-40B4-BE49-F238E27FC236}">
              <a16:creationId xmlns:a16="http://schemas.microsoft.com/office/drawing/2014/main" id="{4E0F3B7C-67C7-4492-AB4B-1F828C08A89D}"/>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8" name="テキスト ボックス 467">
          <a:extLst>
            <a:ext uri="{FF2B5EF4-FFF2-40B4-BE49-F238E27FC236}">
              <a16:creationId xmlns:a16="http://schemas.microsoft.com/office/drawing/2014/main" id="{E5E7425A-B109-4E6D-9E7D-A35463C5E6A8}"/>
            </a:ext>
          </a:extLst>
        </xdr:cNvPr>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9" name="直線コネクタ 468">
          <a:extLst>
            <a:ext uri="{FF2B5EF4-FFF2-40B4-BE49-F238E27FC236}">
              <a16:creationId xmlns:a16="http://schemas.microsoft.com/office/drawing/2014/main" id="{8C26CBB1-C088-4F46-B357-34DAC86B95B7}"/>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0" name="テキスト ボックス 469">
          <a:extLst>
            <a:ext uri="{FF2B5EF4-FFF2-40B4-BE49-F238E27FC236}">
              <a16:creationId xmlns:a16="http://schemas.microsoft.com/office/drawing/2014/main" id="{16589B11-E545-4CC7-AFBA-D5617B2B4F06}"/>
            </a:ext>
          </a:extLst>
        </xdr:cNvPr>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1" name="直線コネクタ 470">
          <a:extLst>
            <a:ext uri="{FF2B5EF4-FFF2-40B4-BE49-F238E27FC236}">
              <a16:creationId xmlns:a16="http://schemas.microsoft.com/office/drawing/2014/main" id="{7CB8696B-FB6E-4A8D-9226-220143EED385}"/>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2" name="テキスト ボックス 471">
          <a:extLst>
            <a:ext uri="{FF2B5EF4-FFF2-40B4-BE49-F238E27FC236}">
              <a16:creationId xmlns:a16="http://schemas.microsoft.com/office/drawing/2014/main" id="{A100FA74-9E2D-4ED9-BB7F-47AD7361C592}"/>
            </a:ext>
          </a:extLst>
        </xdr:cNvPr>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a:extLst>
            <a:ext uri="{FF2B5EF4-FFF2-40B4-BE49-F238E27FC236}">
              <a16:creationId xmlns:a16="http://schemas.microsoft.com/office/drawing/2014/main" id="{53AE586B-C98B-4FC9-97F3-44124B18909F}"/>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4" name="テキスト ボックス 473">
          <a:extLst>
            <a:ext uri="{FF2B5EF4-FFF2-40B4-BE49-F238E27FC236}">
              <a16:creationId xmlns:a16="http://schemas.microsoft.com/office/drawing/2014/main" id="{85A2EADC-C8EB-421A-9E74-4A31DA751E8C}"/>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認定こども園・幼稚園・保育所】&#10;一人当たり面積グラフ枠">
          <a:extLst>
            <a:ext uri="{FF2B5EF4-FFF2-40B4-BE49-F238E27FC236}">
              <a16:creationId xmlns:a16="http://schemas.microsoft.com/office/drawing/2014/main" id="{6516F4BD-042A-44F9-A159-D9C820408996}"/>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1270</xdr:rowOff>
    </xdr:from>
    <xdr:to>
      <xdr:col>116</xdr:col>
      <xdr:colOff>62864</xdr:colOff>
      <xdr:row>41</xdr:row>
      <xdr:rowOff>139700</xdr:rowOff>
    </xdr:to>
    <xdr:cxnSp macro="">
      <xdr:nvCxnSpPr>
        <xdr:cNvPr id="476" name="直線コネクタ 475">
          <a:extLst>
            <a:ext uri="{FF2B5EF4-FFF2-40B4-BE49-F238E27FC236}">
              <a16:creationId xmlns:a16="http://schemas.microsoft.com/office/drawing/2014/main" id="{6921329B-5A8C-41A6-B9EA-F2B3E7A917B8}"/>
            </a:ext>
          </a:extLst>
        </xdr:cNvPr>
        <xdr:cNvCxnSpPr/>
      </xdr:nvCxnSpPr>
      <xdr:spPr>
        <a:xfrm flipV="1">
          <a:off x="19509104" y="5701030"/>
          <a:ext cx="0" cy="1311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143527</xdr:rowOff>
    </xdr:from>
    <xdr:ext cx="469744" cy="259045"/>
    <xdr:sp macro="" textlink="">
      <xdr:nvSpPr>
        <xdr:cNvPr id="477" name="【認定こども園・幼稚園・保育所】&#10;一人当たり面積最小値テキスト">
          <a:extLst>
            <a:ext uri="{FF2B5EF4-FFF2-40B4-BE49-F238E27FC236}">
              <a16:creationId xmlns:a16="http://schemas.microsoft.com/office/drawing/2014/main" id="{8D33B58D-F8A6-4BCD-86DF-5CF3639707AE}"/>
            </a:ext>
          </a:extLst>
        </xdr:cNvPr>
        <xdr:cNvSpPr txBox="1"/>
      </xdr:nvSpPr>
      <xdr:spPr>
        <a:xfrm>
          <a:off x="19547840" y="7016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139700</xdr:rowOff>
    </xdr:from>
    <xdr:to>
      <xdr:col>116</xdr:col>
      <xdr:colOff>152400</xdr:colOff>
      <xdr:row>41</xdr:row>
      <xdr:rowOff>139700</xdr:rowOff>
    </xdr:to>
    <xdr:cxnSp macro="">
      <xdr:nvCxnSpPr>
        <xdr:cNvPr id="478" name="直線コネクタ 477">
          <a:extLst>
            <a:ext uri="{FF2B5EF4-FFF2-40B4-BE49-F238E27FC236}">
              <a16:creationId xmlns:a16="http://schemas.microsoft.com/office/drawing/2014/main" id="{AB782841-909B-4964-9D9C-298287551800}"/>
            </a:ext>
          </a:extLst>
        </xdr:cNvPr>
        <xdr:cNvCxnSpPr/>
      </xdr:nvCxnSpPr>
      <xdr:spPr>
        <a:xfrm>
          <a:off x="19443700" y="70129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119397</xdr:rowOff>
    </xdr:from>
    <xdr:ext cx="469744" cy="259045"/>
    <xdr:sp macro="" textlink="">
      <xdr:nvSpPr>
        <xdr:cNvPr id="479" name="【認定こども園・幼稚園・保育所】&#10;一人当たり面積最大値テキスト">
          <a:extLst>
            <a:ext uri="{FF2B5EF4-FFF2-40B4-BE49-F238E27FC236}">
              <a16:creationId xmlns:a16="http://schemas.microsoft.com/office/drawing/2014/main" id="{04220B2F-37AF-4C8A-83B0-37D0D98A0FFB}"/>
            </a:ext>
          </a:extLst>
        </xdr:cNvPr>
        <xdr:cNvSpPr txBox="1"/>
      </xdr:nvSpPr>
      <xdr:spPr>
        <a:xfrm>
          <a:off x="19547840" y="5483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1270</xdr:rowOff>
    </xdr:from>
    <xdr:to>
      <xdr:col>116</xdr:col>
      <xdr:colOff>152400</xdr:colOff>
      <xdr:row>34</xdr:row>
      <xdr:rowOff>1270</xdr:rowOff>
    </xdr:to>
    <xdr:cxnSp macro="">
      <xdr:nvCxnSpPr>
        <xdr:cNvPr id="480" name="直線コネクタ 479">
          <a:extLst>
            <a:ext uri="{FF2B5EF4-FFF2-40B4-BE49-F238E27FC236}">
              <a16:creationId xmlns:a16="http://schemas.microsoft.com/office/drawing/2014/main" id="{2ECCF9BD-BFED-4583-AB7D-5EC3FD73C66E}"/>
            </a:ext>
          </a:extLst>
        </xdr:cNvPr>
        <xdr:cNvCxnSpPr/>
      </xdr:nvCxnSpPr>
      <xdr:spPr>
        <a:xfrm>
          <a:off x="19443700" y="57010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106697</xdr:rowOff>
    </xdr:from>
    <xdr:ext cx="469744" cy="259045"/>
    <xdr:sp macro="" textlink="">
      <xdr:nvSpPr>
        <xdr:cNvPr id="481" name="【認定こども園・幼稚園・保育所】&#10;一人当たり面積平均値テキスト">
          <a:extLst>
            <a:ext uri="{FF2B5EF4-FFF2-40B4-BE49-F238E27FC236}">
              <a16:creationId xmlns:a16="http://schemas.microsoft.com/office/drawing/2014/main" id="{6355305D-0295-49DD-9306-7D08ACCE48D4}"/>
            </a:ext>
          </a:extLst>
        </xdr:cNvPr>
        <xdr:cNvSpPr txBox="1"/>
      </xdr:nvSpPr>
      <xdr:spPr>
        <a:xfrm>
          <a:off x="19547840" y="64770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83820</xdr:rowOff>
    </xdr:from>
    <xdr:to>
      <xdr:col>116</xdr:col>
      <xdr:colOff>114300</xdr:colOff>
      <xdr:row>40</xdr:row>
      <xdr:rowOff>13970</xdr:rowOff>
    </xdr:to>
    <xdr:sp macro="" textlink="">
      <xdr:nvSpPr>
        <xdr:cNvPr id="482" name="フローチャート: 判断 481">
          <a:extLst>
            <a:ext uri="{FF2B5EF4-FFF2-40B4-BE49-F238E27FC236}">
              <a16:creationId xmlns:a16="http://schemas.microsoft.com/office/drawing/2014/main" id="{1631B98A-C74A-453D-A1E1-3BA76B06FA8B}"/>
            </a:ext>
          </a:extLst>
        </xdr:cNvPr>
        <xdr:cNvSpPr/>
      </xdr:nvSpPr>
      <xdr:spPr>
        <a:xfrm>
          <a:off x="19458940" y="66217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86360</xdr:rowOff>
    </xdr:from>
    <xdr:to>
      <xdr:col>112</xdr:col>
      <xdr:colOff>38100</xdr:colOff>
      <xdr:row>40</xdr:row>
      <xdr:rowOff>16510</xdr:rowOff>
    </xdr:to>
    <xdr:sp macro="" textlink="">
      <xdr:nvSpPr>
        <xdr:cNvPr id="483" name="フローチャート: 判断 482">
          <a:extLst>
            <a:ext uri="{FF2B5EF4-FFF2-40B4-BE49-F238E27FC236}">
              <a16:creationId xmlns:a16="http://schemas.microsoft.com/office/drawing/2014/main" id="{42891C02-72FA-46F3-9646-B05D0BD9A501}"/>
            </a:ext>
          </a:extLst>
        </xdr:cNvPr>
        <xdr:cNvSpPr/>
      </xdr:nvSpPr>
      <xdr:spPr>
        <a:xfrm>
          <a:off x="18735040" y="66243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100330</xdr:rowOff>
    </xdr:from>
    <xdr:to>
      <xdr:col>107</xdr:col>
      <xdr:colOff>101600</xdr:colOff>
      <xdr:row>40</xdr:row>
      <xdr:rowOff>30480</xdr:rowOff>
    </xdr:to>
    <xdr:sp macro="" textlink="">
      <xdr:nvSpPr>
        <xdr:cNvPr id="484" name="フローチャート: 判断 483">
          <a:extLst>
            <a:ext uri="{FF2B5EF4-FFF2-40B4-BE49-F238E27FC236}">
              <a16:creationId xmlns:a16="http://schemas.microsoft.com/office/drawing/2014/main" id="{D552BC02-07F6-47FA-8E82-6EF5DECC2C35}"/>
            </a:ext>
          </a:extLst>
        </xdr:cNvPr>
        <xdr:cNvSpPr/>
      </xdr:nvSpPr>
      <xdr:spPr>
        <a:xfrm>
          <a:off x="17937480" y="66382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133350</xdr:rowOff>
    </xdr:from>
    <xdr:to>
      <xdr:col>102</xdr:col>
      <xdr:colOff>165100</xdr:colOff>
      <xdr:row>40</xdr:row>
      <xdr:rowOff>63500</xdr:rowOff>
    </xdr:to>
    <xdr:sp macro="" textlink="">
      <xdr:nvSpPr>
        <xdr:cNvPr id="485" name="フローチャート: 判断 484">
          <a:extLst>
            <a:ext uri="{FF2B5EF4-FFF2-40B4-BE49-F238E27FC236}">
              <a16:creationId xmlns:a16="http://schemas.microsoft.com/office/drawing/2014/main" id="{2DD5EAB2-3575-4252-A41C-839A8539DBBF}"/>
            </a:ext>
          </a:extLst>
        </xdr:cNvPr>
        <xdr:cNvSpPr/>
      </xdr:nvSpPr>
      <xdr:spPr>
        <a:xfrm>
          <a:off x="17162780" y="66713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59690</xdr:rowOff>
    </xdr:from>
    <xdr:to>
      <xdr:col>98</xdr:col>
      <xdr:colOff>38100</xdr:colOff>
      <xdr:row>40</xdr:row>
      <xdr:rowOff>161290</xdr:rowOff>
    </xdr:to>
    <xdr:sp macro="" textlink="">
      <xdr:nvSpPr>
        <xdr:cNvPr id="486" name="フローチャート: 判断 485">
          <a:extLst>
            <a:ext uri="{FF2B5EF4-FFF2-40B4-BE49-F238E27FC236}">
              <a16:creationId xmlns:a16="http://schemas.microsoft.com/office/drawing/2014/main" id="{1BF6BC6C-E3C3-43FD-9E1D-709DB8B825B9}"/>
            </a:ext>
          </a:extLst>
        </xdr:cNvPr>
        <xdr:cNvSpPr/>
      </xdr:nvSpPr>
      <xdr:spPr>
        <a:xfrm>
          <a:off x="16388080" y="67652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4A05C16A-C352-4FF7-BC20-A9422E9B43A2}"/>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5D4F49C8-A44A-42FB-B2FC-AC7AEAC5BC7D}"/>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D519DB82-46E3-4EDF-B757-8FC2376F6FA0}"/>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A07386F7-4BBC-42C2-89F8-B6EB6C263CB9}"/>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485AC6C6-AD13-4C80-BFB1-82620149BD79}"/>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93980</xdr:rowOff>
    </xdr:from>
    <xdr:to>
      <xdr:col>116</xdr:col>
      <xdr:colOff>114300</xdr:colOff>
      <xdr:row>41</xdr:row>
      <xdr:rowOff>24130</xdr:rowOff>
    </xdr:to>
    <xdr:sp macro="" textlink="">
      <xdr:nvSpPr>
        <xdr:cNvPr id="492" name="楕円 491">
          <a:extLst>
            <a:ext uri="{FF2B5EF4-FFF2-40B4-BE49-F238E27FC236}">
              <a16:creationId xmlns:a16="http://schemas.microsoft.com/office/drawing/2014/main" id="{5CC340F4-C9E8-4BBB-9B9C-11AA11C19BA5}"/>
            </a:ext>
          </a:extLst>
        </xdr:cNvPr>
        <xdr:cNvSpPr/>
      </xdr:nvSpPr>
      <xdr:spPr>
        <a:xfrm>
          <a:off x="19458940" y="67995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72407</xdr:rowOff>
    </xdr:from>
    <xdr:ext cx="469744" cy="259045"/>
    <xdr:sp macro="" textlink="">
      <xdr:nvSpPr>
        <xdr:cNvPr id="493" name="【認定こども園・幼稚園・保育所】&#10;一人当たり面積該当値テキスト">
          <a:extLst>
            <a:ext uri="{FF2B5EF4-FFF2-40B4-BE49-F238E27FC236}">
              <a16:creationId xmlns:a16="http://schemas.microsoft.com/office/drawing/2014/main" id="{27C04EC5-DF53-47D4-B397-F6ED0AD4A625}"/>
            </a:ext>
          </a:extLst>
        </xdr:cNvPr>
        <xdr:cNvSpPr txBox="1"/>
      </xdr:nvSpPr>
      <xdr:spPr>
        <a:xfrm>
          <a:off x="19547840" y="677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96520</xdr:rowOff>
    </xdr:from>
    <xdr:to>
      <xdr:col>112</xdr:col>
      <xdr:colOff>38100</xdr:colOff>
      <xdr:row>41</xdr:row>
      <xdr:rowOff>26670</xdr:rowOff>
    </xdr:to>
    <xdr:sp macro="" textlink="">
      <xdr:nvSpPr>
        <xdr:cNvPr id="494" name="楕円 493">
          <a:extLst>
            <a:ext uri="{FF2B5EF4-FFF2-40B4-BE49-F238E27FC236}">
              <a16:creationId xmlns:a16="http://schemas.microsoft.com/office/drawing/2014/main" id="{F16E4090-98ED-4944-8E1E-5A4AC2B745D5}"/>
            </a:ext>
          </a:extLst>
        </xdr:cNvPr>
        <xdr:cNvSpPr/>
      </xdr:nvSpPr>
      <xdr:spPr>
        <a:xfrm>
          <a:off x="18735040" y="68021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144780</xdr:rowOff>
    </xdr:from>
    <xdr:to>
      <xdr:col>116</xdr:col>
      <xdr:colOff>63500</xdr:colOff>
      <xdr:row>40</xdr:row>
      <xdr:rowOff>147320</xdr:rowOff>
    </xdr:to>
    <xdr:cxnSp macro="">
      <xdr:nvCxnSpPr>
        <xdr:cNvPr id="495" name="直線コネクタ 494">
          <a:extLst>
            <a:ext uri="{FF2B5EF4-FFF2-40B4-BE49-F238E27FC236}">
              <a16:creationId xmlns:a16="http://schemas.microsoft.com/office/drawing/2014/main" id="{6462AA02-34BF-4798-98C7-8E0BCDDA01DD}"/>
            </a:ext>
          </a:extLst>
        </xdr:cNvPr>
        <xdr:cNvCxnSpPr/>
      </xdr:nvCxnSpPr>
      <xdr:spPr>
        <a:xfrm flipV="1">
          <a:off x="18778220" y="6850380"/>
          <a:ext cx="73152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102870</xdr:rowOff>
    </xdr:from>
    <xdr:to>
      <xdr:col>107</xdr:col>
      <xdr:colOff>101600</xdr:colOff>
      <xdr:row>41</xdr:row>
      <xdr:rowOff>33020</xdr:rowOff>
    </xdr:to>
    <xdr:sp macro="" textlink="">
      <xdr:nvSpPr>
        <xdr:cNvPr id="496" name="楕円 495">
          <a:extLst>
            <a:ext uri="{FF2B5EF4-FFF2-40B4-BE49-F238E27FC236}">
              <a16:creationId xmlns:a16="http://schemas.microsoft.com/office/drawing/2014/main" id="{69C504BC-FC85-4E00-8B71-2BE3EC78DEEC}"/>
            </a:ext>
          </a:extLst>
        </xdr:cNvPr>
        <xdr:cNvSpPr/>
      </xdr:nvSpPr>
      <xdr:spPr>
        <a:xfrm>
          <a:off x="17937480" y="68084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147320</xdr:rowOff>
    </xdr:from>
    <xdr:to>
      <xdr:col>111</xdr:col>
      <xdr:colOff>177800</xdr:colOff>
      <xdr:row>40</xdr:row>
      <xdr:rowOff>153670</xdr:rowOff>
    </xdr:to>
    <xdr:cxnSp macro="">
      <xdr:nvCxnSpPr>
        <xdr:cNvPr id="497" name="直線コネクタ 496">
          <a:extLst>
            <a:ext uri="{FF2B5EF4-FFF2-40B4-BE49-F238E27FC236}">
              <a16:creationId xmlns:a16="http://schemas.microsoft.com/office/drawing/2014/main" id="{9AEACB6B-5AED-4FCC-8EED-476E3404A175}"/>
            </a:ext>
          </a:extLst>
        </xdr:cNvPr>
        <xdr:cNvCxnSpPr/>
      </xdr:nvCxnSpPr>
      <xdr:spPr>
        <a:xfrm flipV="1">
          <a:off x="17988280" y="6852920"/>
          <a:ext cx="78994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107950</xdr:rowOff>
    </xdr:from>
    <xdr:to>
      <xdr:col>102</xdr:col>
      <xdr:colOff>165100</xdr:colOff>
      <xdr:row>41</xdr:row>
      <xdr:rowOff>38100</xdr:rowOff>
    </xdr:to>
    <xdr:sp macro="" textlink="">
      <xdr:nvSpPr>
        <xdr:cNvPr id="498" name="楕円 497">
          <a:extLst>
            <a:ext uri="{FF2B5EF4-FFF2-40B4-BE49-F238E27FC236}">
              <a16:creationId xmlns:a16="http://schemas.microsoft.com/office/drawing/2014/main" id="{CCFBD9E9-01D4-43F6-9871-57165770C0F9}"/>
            </a:ext>
          </a:extLst>
        </xdr:cNvPr>
        <xdr:cNvSpPr/>
      </xdr:nvSpPr>
      <xdr:spPr>
        <a:xfrm>
          <a:off x="17162780" y="68135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153670</xdr:rowOff>
    </xdr:from>
    <xdr:to>
      <xdr:col>107</xdr:col>
      <xdr:colOff>50800</xdr:colOff>
      <xdr:row>40</xdr:row>
      <xdr:rowOff>158750</xdr:rowOff>
    </xdr:to>
    <xdr:cxnSp macro="">
      <xdr:nvCxnSpPr>
        <xdr:cNvPr id="499" name="直線コネクタ 498">
          <a:extLst>
            <a:ext uri="{FF2B5EF4-FFF2-40B4-BE49-F238E27FC236}">
              <a16:creationId xmlns:a16="http://schemas.microsoft.com/office/drawing/2014/main" id="{758E3ADE-5D52-4DE8-B9B3-21BDB13FEDEF}"/>
            </a:ext>
          </a:extLst>
        </xdr:cNvPr>
        <xdr:cNvCxnSpPr/>
      </xdr:nvCxnSpPr>
      <xdr:spPr>
        <a:xfrm flipV="1">
          <a:off x="17213580" y="6859270"/>
          <a:ext cx="7747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111760</xdr:rowOff>
    </xdr:from>
    <xdr:to>
      <xdr:col>98</xdr:col>
      <xdr:colOff>38100</xdr:colOff>
      <xdr:row>41</xdr:row>
      <xdr:rowOff>41910</xdr:rowOff>
    </xdr:to>
    <xdr:sp macro="" textlink="">
      <xdr:nvSpPr>
        <xdr:cNvPr id="500" name="楕円 499">
          <a:extLst>
            <a:ext uri="{FF2B5EF4-FFF2-40B4-BE49-F238E27FC236}">
              <a16:creationId xmlns:a16="http://schemas.microsoft.com/office/drawing/2014/main" id="{93CB0EC5-C048-4119-95F7-5C24CFCD3C65}"/>
            </a:ext>
          </a:extLst>
        </xdr:cNvPr>
        <xdr:cNvSpPr/>
      </xdr:nvSpPr>
      <xdr:spPr>
        <a:xfrm>
          <a:off x="16388080" y="68173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158750</xdr:rowOff>
    </xdr:from>
    <xdr:to>
      <xdr:col>102</xdr:col>
      <xdr:colOff>114300</xdr:colOff>
      <xdr:row>40</xdr:row>
      <xdr:rowOff>162560</xdr:rowOff>
    </xdr:to>
    <xdr:cxnSp macro="">
      <xdr:nvCxnSpPr>
        <xdr:cNvPr id="501" name="直線コネクタ 500">
          <a:extLst>
            <a:ext uri="{FF2B5EF4-FFF2-40B4-BE49-F238E27FC236}">
              <a16:creationId xmlns:a16="http://schemas.microsoft.com/office/drawing/2014/main" id="{4E30805F-DC08-45C6-BDD0-26263EF9D524}"/>
            </a:ext>
          </a:extLst>
        </xdr:cNvPr>
        <xdr:cNvCxnSpPr/>
      </xdr:nvCxnSpPr>
      <xdr:spPr>
        <a:xfrm flipV="1">
          <a:off x="16431260" y="6864350"/>
          <a:ext cx="78232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33037</xdr:rowOff>
    </xdr:from>
    <xdr:ext cx="469744" cy="259045"/>
    <xdr:sp macro="" textlink="">
      <xdr:nvSpPr>
        <xdr:cNvPr id="502" name="n_1aveValue【認定こども園・幼稚園・保育所】&#10;一人当たり面積">
          <a:extLst>
            <a:ext uri="{FF2B5EF4-FFF2-40B4-BE49-F238E27FC236}">
              <a16:creationId xmlns:a16="http://schemas.microsoft.com/office/drawing/2014/main" id="{57E92D58-5B80-4129-A6D5-FB168CBA23C6}"/>
            </a:ext>
          </a:extLst>
        </xdr:cNvPr>
        <xdr:cNvSpPr txBox="1"/>
      </xdr:nvSpPr>
      <xdr:spPr>
        <a:xfrm>
          <a:off x="18561127" y="640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47007</xdr:rowOff>
    </xdr:from>
    <xdr:ext cx="469744" cy="259045"/>
    <xdr:sp macro="" textlink="">
      <xdr:nvSpPr>
        <xdr:cNvPr id="503" name="n_2aveValue【認定こども園・幼稚園・保育所】&#10;一人当たり面積">
          <a:extLst>
            <a:ext uri="{FF2B5EF4-FFF2-40B4-BE49-F238E27FC236}">
              <a16:creationId xmlns:a16="http://schemas.microsoft.com/office/drawing/2014/main" id="{B1AEC1D1-CCCC-4B72-9555-AC4DBD5DE686}"/>
            </a:ext>
          </a:extLst>
        </xdr:cNvPr>
        <xdr:cNvSpPr txBox="1"/>
      </xdr:nvSpPr>
      <xdr:spPr>
        <a:xfrm>
          <a:off x="17776267" y="6417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80027</xdr:rowOff>
    </xdr:from>
    <xdr:ext cx="469744" cy="259045"/>
    <xdr:sp macro="" textlink="">
      <xdr:nvSpPr>
        <xdr:cNvPr id="504" name="n_3aveValue【認定こども園・幼稚園・保育所】&#10;一人当たり面積">
          <a:extLst>
            <a:ext uri="{FF2B5EF4-FFF2-40B4-BE49-F238E27FC236}">
              <a16:creationId xmlns:a16="http://schemas.microsoft.com/office/drawing/2014/main" id="{BB678570-DF57-47D9-882D-D3402EE1A248}"/>
            </a:ext>
          </a:extLst>
        </xdr:cNvPr>
        <xdr:cNvSpPr txBox="1"/>
      </xdr:nvSpPr>
      <xdr:spPr>
        <a:xfrm>
          <a:off x="17001567" y="645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6367</xdr:rowOff>
    </xdr:from>
    <xdr:ext cx="469744" cy="259045"/>
    <xdr:sp macro="" textlink="">
      <xdr:nvSpPr>
        <xdr:cNvPr id="505" name="n_4aveValue【認定こども園・幼稚園・保育所】&#10;一人当たり面積">
          <a:extLst>
            <a:ext uri="{FF2B5EF4-FFF2-40B4-BE49-F238E27FC236}">
              <a16:creationId xmlns:a16="http://schemas.microsoft.com/office/drawing/2014/main" id="{C63B3231-0C4B-4329-8DE3-CB4A61FAFD1D}"/>
            </a:ext>
          </a:extLst>
        </xdr:cNvPr>
        <xdr:cNvSpPr txBox="1"/>
      </xdr:nvSpPr>
      <xdr:spPr>
        <a:xfrm>
          <a:off x="16226867" y="654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17797</xdr:rowOff>
    </xdr:from>
    <xdr:ext cx="469744" cy="259045"/>
    <xdr:sp macro="" textlink="">
      <xdr:nvSpPr>
        <xdr:cNvPr id="506" name="n_1mainValue【認定こども園・幼稚園・保育所】&#10;一人当たり面積">
          <a:extLst>
            <a:ext uri="{FF2B5EF4-FFF2-40B4-BE49-F238E27FC236}">
              <a16:creationId xmlns:a16="http://schemas.microsoft.com/office/drawing/2014/main" id="{2E0D3B4F-6050-4A7F-A2B1-3663149CCEC9}"/>
            </a:ext>
          </a:extLst>
        </xdr:cNvPr>
        <xdr:cNvSpPr txBox="1"/>
      </xdr:nvSpPr>
      <xdr:spPr>
        <a:xfrm>
          <a:off x="18561127" y="6891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24147</xdr:rowOff>
    </xdr:from>
    <xdr:ext cx="469744" cy="259045"/>
    <xdr:sp macro="" textlink="">
      <xdr:nvSpPr>
        <xdr:cNvPr id="507" name="n_2mainValue【認定こども園・幼稚園・保育所】&#10;一人当たり面積">
          <a:extLst>
            <a:ext uri="{FF2B5EF4-FFF2-40B4-BE49-F238E27FC236}">
              <a16:creationId xmlns:a16="http://schemas.microsoft.com/office/drawing/2014/main" id="{F9B51209-0686-48C4-AC41-BC825E8D0EC9}"/>
            </a:ext>
          </a:extLst>
        </xdr:cNvPr>
        <xdr:cNvSpPr txBox="1"/>
      </xdr:nvSpPr>
      <xdr:spPr>
        <a:xfrm>
          <a:off x="17776267" y="6897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29227</xdr:rowOff>
    </xdr:from>
    <xdr:ext cx="469744" cy="259045"/>
    <xdr:sp macro="" textlink="">
      <xdr:nvSpPr>
        <xdr:cNvPr id="508" name="n_3mainValue【認定こども園・幼稚園・保育所】&#10;一人当たり面積">
          <a:extLst>
            <a:ext uri="{FF2B5EF4-FFF2-40B4-BE49-F238E27FC236}">
              <a16:creationId xmlns:a16="http://schemas.microsoft.com/office/drawing/2014/main" id="{C43BAD9E-67D6-48CF-9F3D-1029A386582B}"/>
            </a:ext>
          </a:extLst>
        </xdr:cNvPr>
        <xdr:cNvSpPr txBox="1"/>
      </xdr:nvSpPr>
      <xdr:spPr>
        <a:xfrm>
          <a:off x="17001567" y="6902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33037</xdr:rowOff>
    </xdr:from>
    <xdr:ext cx="469744" cy="259045"/>
    <xdr:sp macro="" textlink="">
      <xdr:nvSpPr>
        <xdr:cNvPr id="509" name="n_4mainValue【認定こども園・幼稚園・保育所】&#10;一人当たり面積">
          <a:extLst>
            <a:ext uri="{FF2B5EF4-FFF2-40B4-BE49-F238E27FC236}">
              <a16:creationId xmlns:a16="http://schemas.microsoft.com/office/drawing/2014/main" id="{AADE947E-E8FB-4E95-811A-75366E8C0BFA}"/>
            </a:ext>
          </a:extLst>
        </xdr:cNvPr>
        <xdr:cNvSpPr txBox="1"/>
      </xdr:nvSpPr>
      <xdr:spPr>
        <a:xfrm>
          <a:off x="16226867" y="6906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a:extLst>
            <a:ext uri="{FF2B5EF4-FFF2-40B4-BE49-F238E27FC236}">
              <a16:creationId xmlns:a16="http://schemas.microsoft.com/office/drawing/2014/main" id="{F16C5D7F-E5D2-4547-9373-F986B6E10516}"/>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a:extLst>
            <a:ext uri="{FF2B5EF4-FFF2-40B4-BE49-F238E27FC236}">
              <a16:creationId xmlns:a16="http://schemas.microsoft.com/office/drawing/2014/main" id="{F57B91D2-6FE4-4205-B159-470FA2A18327}"/>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a:extLst>
            <a:ext uri="{FF2B5EF4-FFF2-40B4-BE49-F238E27FC236}">
              <a16:creationId xmlns:a16="http://schemas.microsoft.com/office/drawing/2014/main" id="{BD70BE4A-B719-42A5-829F-9A8626C5B2A0}"/>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a:extLst>
            <a:ext uri="{FF2B5EF4-FFF2-40B4-BE49-F238E27FC236}">
              <a16:creationId xmlns:a16="http://schemas.microsoft.com/office/drawing/2014/main" id="{FB965021-5A92-4A8B-B1D7-83FD863CC967}"/>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a:extLst>
            <a:ext uri="{FF2B5EF4-FFF2-40B4-BE49-F238E27FC236}">
              <a16:creationId xmlns:a16="http://schemas.microsoft.com/office/drawing/2014/main" id="{33E4617A-6F9F-459E-AF06-3FAF7549441B}"/>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a:extLst>
            <a:ext uri="{FF2B5EF4-FFF2-40B4-BE49-F238E27FC236}">
              <a16:creationId xmlns:a16="http://schemas.microsoft.com/office/drawing/2014/main" id="{86C0C72E-1108-4CFE-B0CD-E2EE943AB3AD}"/>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a:extLst>
            <a:ext uri="{FF2B5EF4-FFF2-40B4-BE49-F238E27FC236}">
              <a16:creationId xmlns:a16="http://schemas.microsoft.com/office/drawing/2014/main" id="{E245D776-DDCC-460B-B53D-C37225B7C11F}"/>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a:extLst>
            <a:ext uri="{FF2B5EF4-FFF2-40B4-BE49-F238E27FC236}">
              <a16:creationId xmlns:a16="http://schemas.microsoft.com/office/drawing/2014/main" id="{815DC978-6685-49CF-A369-416D8B3AACBD}"/>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8" name="テキスト ボックス 517">
          <a:extLst>
            <a:ext uri="{FF2B5EF4-FFF2-40B4-BE49-F238E27FC236}">
              <a16:creationId xmlns:a16="http://schemas.microsoft.com/office/drawing/2014/main" id="{9258773B-9206-499A-9B2A-716BED414007}"/>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9" name="直線コネクタ 518">
          <a:extLst>
            <a:ext uri="{FF2B5EF4-FFF2-40B4-BE49-F238E27FC236}">
              <a16:creationId xmlns:a16="http://schemas.microsoft.com/office/drawing/2014/main" id="{E15C2989-EBAE-43E6-8EA2-E02636B36D43}"/>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0" name="テキスト ボックス 519">
          <a:extLst>
            <a:ext uri="{FF2B5EF4-FFF2-40B4-BE49-F238E27FC236}">
              <a16:creationId xmlns:a16="http://schemas.microsoft.com/office/drawing/2014/main" id="{DD0D9114-916C-4CD1-8AD9-14EB33247534}"/>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21" name="直線コネクタ 520">
          <a:extLst>
            <a:ext uri="{FF2B5EF4-FFF2-40B4-BE49-F238E27FC236}">
              <a16:creationId xmlns:a16="http://schemas.microsoft.com/office/drawing/2014/main" id="{9E10FC99-FF55-4078-A070-B6B9620264E1}"/>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2" name="テキスト ボックス 521">
          <a:extLst>
            <a:ext uri="{FF2B5EF4-FFF2-40B4-BE49-F238E27FC236}">
              <a16:creationId xmlns:a16="http://schemas.microsoft.com/office/drawing/2014/main" id="{EB0E8097-EE03-43CC-8C6D-04078A099817}"/>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3" name="直線コネクタ 522">
          <a:extLst>
            <a:ext uri="{FF2B5EF4-FFF2-40B4-BE49-F238E27FC236}">
              <a16:creationId xmlns:a16="http://schemas.microsoft.com/office/drawing/2014/main" id="{9EDE44DC-90C6-46E1-BE74-1C828C28DB8C}"/>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4" name="テキスト ボックス 523">
          <a:extLst>
            <a:ext uri="{FF2B5EF4-FFF2-40B4-BE49-F238E27FC236}">
              <a16:creationId xmlns:a16="http://schemas.microsoft.com/office/drawing/2014/main" id="{4797E499-5BA6-41D8-81D6-64EE72C71F3D}"/>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5" name="直線コネクタ 524">
          <a:extLst>
            <a:ext uri="{FF2B5EF4-FFF2-40B4-BE49-F238E27FC236}">
              <a16:creationId xmlns:a16="http://schemas.microsoft.com/office/drawing/2014/main" id="{1A7033DE-3A73-4160-8567-2A9BF11F4262}"/>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6" name="テキスト ボックス 525">
          <a:extLst>
            <a:ext uri="{FF2B5EF4-FFF2-40B4-BE49-F238E27FC236}">
              <a16:creationId xmlns:a16="http://schemas.microsoft.com/office/drawing/2014/main" id="{06619929-E789-4CF3-9F98-8FC4BB9808F9}"/>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7" name="直線コネクタ 526">
          <a:extLst>
            <a:ext uri="{FF2B5EF4-FFF2-40B4-BE49-F238E27FC236}">
              <a16:creationId xmlns:a16="http://schemas.microsoft.com/office/drawing/2014/main" id="{AF31D4C7-13C6-4BDD-9FEB-647CA23EBEA3}"/>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8" name="テキスト ボックス 527">
          <a:extLst>
            <a:ext uri="{FF2B5EF4-FFF2-40B4-BE49-F238E27FC236}">
              <a16:creationId xmlns:a16="http://schemas.microsoft.com/office/drawing/2014/main" id="{830EF499-6578-4F57-88B4-0EB898E29D69}"/>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9" name="直線コネクタ 528">
          <a:extLst>
            <a:ext uri="{FF2B5EF4-FFF2-40B4-BE49-F238E27FC236}">
              <a16:creationId xmlns:a16="http://schemas.microsoft.com/office/drawing/2014/main" id="{404F5704-DCA5-4087-847C-AC87B49553C3}"/>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30" name="テキスト ボックス 529">
          <a:extLst>
            <a:ext uri="{FF2B5EF4-FFF2-40B4-BE49-F238E27FC236}">
              <a16:creationId xmlns:a16="http://schemas.microsoft.com/office/drawing/2014/main" id="{F4C54A3E-1077-4DCE-B8A0-4B2A9173C9F7}"/>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31" name="直線コネクタ 530">
          <a:extLst>
            <a:ext uri="{FF2B5EF4-FFF2-40B4-BE49-F238E27FC236}">
              <a16:creationId xmlns:a16="http://schemas.microsoft.com/office/drawing/2014/main" id="{2B20C317-6B2E-4A36-BA46-CD1A0E6F31F9}"/>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2" name="テキスト ボックス 531">
          <a:extLst>
            <a:ext uri="{FF2B5EF4-FFF2-40B4-BE49-F238E27FC236}">
              <a16:creationId xmlns:a16="http://schemas.microsoft.com/office/drawing/2014/main" id="{B7B13BEC-1CE1-4A6C-A990-09953509D02A}"/>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3" name="直線コネクタ 532">
          <a:extLst>
            <a:ext uri="{FF2B5EF4-FFF2-40B4-BE49-F238E27FC236}">
              <a16:creationId xmlns:a16="http://schemas.microsoft.com/office/drawing/2014/main" id="{BF46DB05-401D-4E05-881C-4999335C559E}"/>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4" name="【学校施設】&#10;有形固定資産減価償却率グラフ枠">
          <a:extLst>
            <a:ext uri="{FF2B5EF4-FFF2-40B4-BE49-F238E27FC236}">
              <a16:creationId xmlns:a16="http://schemas.microsoft.com/office/drawing/2014/main" id="{9865DB6A-7917-41D6-A199-A65D5795F773}"/>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8165</xdr:rowOff>
    </xdr:from>
    <xdr:to>
      <xdr:col>85</xdr:col>
      <xdr:colOff>126364</xdr:colOff>
      <xdr:row>64</xdr:row>
      <xdr:rowOff>81643</xdr:rowOff>
    </xdr:to>
    <xdr:cxnSp macro="">
      <xdr:nvCxnSpPr>
        <xdr:cNvPr id="535" name="直線コネクタ 534">
          <a:extLst>
            <a:ext uri="{FF2B5EF4-FFF2-40B4-BE49-F238E27FC236}">
              <a16:creationId xmlns:a16="http://schemas.microsoft.com/office/drawing/2014/main" id="{F97ED04F-B3ED-43A9-8D0C-46F6DF2EDFDC}"/>
            </a:ext>
          </a:extLst>
        </xdr:cNvPr>
        <xdr:cNvCxnSpPr/>
      </xdr:nvCxnSpPr>
      <xdr:spPr>
        <a:xfrm flipV="1">
          <a:off x="14375764" y="9563645"/>
          <a:ext cx="0" cy="1246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85470</xdr:rowOff>
    </xdr:from>
    <xdr:ext cx="405111" cy="259045"/>
    <xdr:sp macro="" textlink="">
      <xdr:nvSpPr>
        <xdr:cNvPr id="536" name="【学校施設】&#10;有形固定資産減価償却率最小値テキスト">
          <a:extLst>
            <a:ext uri="{FF2B5EF4-FFF2-40B4-BE49-F238E27FC236}">
              <a16:creationId xmlns:a16="http://schemas.microsoft.com/office/drawing/2014/main" id="{A01082E1-473D-42BF-86FB-7F4269C47E45}"/>
            </a:ext>
          </a:extLst>
        </xdr:cNvPr>
        <xdr:cNvSpPr txBox="1"/>
      </xdr:nvSpPr>
      <xdr:spPr>
        <a:xfrm>
          <a:off x="14414500" y="10814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81643</xdr:rowOff>
    </xdr:from>
    <xdr:to>
      <xdr:col>86</xdr:col>
      <xdr:colOff>25400</xdr:colOff>
      <xdr:row>64</xdr:row>
      <xdr:rowOff>81643</xdr:rowOff>
    </xdr:to>
    <xdr:cxnSp macro="">
      <xdr:nvCxnSpPr>
        <xdr:cNvPr id="537" name="直線コネクタ 536">
          <a:extLst>
            <a:ext uri="{FF2B5EF4-FFF2-40B4-BE49-F238E27FC236}">
              <a16:creationId xmlns:a16="http://schemas.microsoft.com/office/drawing/2014/main" id="{095BD978-355E-440C-97C6-17B8DB30787C}"/>
            </a:ext>
          </a:extLst>
        </xdr:cNvPr>
        <xdr:cNvCxnSpPr/>
      </xdr:nvCxnSpPr>
      <xdr:spPr>
        <a:xfrm>
          <a:off x="14287500" y="1081060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126292</xdr:rowOff>
    </xdr:from>
    <xdr:ext cx="405111" cy="259045"/>
    <xdr:sp macro="" textlink="">
      <xdr:nvSpPr>
        <xdr:cNvPr id="538" name="【学校施設】&#10;有形固定資産減価償却率最大値テキスト">
          <a:extLst>
            <a:ext uri="{FF2B5EF4-FFF2-40B4-BE49-F238E27FC236}">
              <a16:creationId xmlns:a16="http://schemas.microsoft.com/office/drawing/2014/main" id="{02F012BD-7731-40CC-8934-A8225A662073}"/>
            </a:ext>
          </a:extLst>
        </xdr:cNvPr>
        <xdr:cNvSpPr txBox="1"/>
      </xdr:nvSpPr>
      <xdr:spPr>
        <a:xfrm>
          <a:off x="14414500" y="9346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8165</xdr:rowOff>
    </xdr:from>
    <xdr:to>
      <xdr:col>86</xdr:col>
      <xdr:colOff>25400</xdr:colOff>
      <xdr:row>57</xdr:row>
      <xdr:rowOff>8165</xdr:rowOff>
    </xdr:to>
    <xdr:cxnSp macro="">
      <xdr:nvCxnSpPr>
        <xdr:cNvPr id="539" name="直線コネクタ 538">
          <a:extLst>
            <a:ext uri="{FF2B5EF4-FFF2-40B4-BE49-F238E27FC236}">
              <a16:creationId xmlns:a16="http://schemas.microsoft.com/office/drawing/2014/main" id="{57A11927-8BE1-4580-9025-A2D00136676C}"/>
            </a:ext>
          </a:extLst>
        </xdr:cNvPr>
        <xdr:cNvCxnSpPr/>
      </xdr:nvCxnSpPr>
      <xdr:spPr>
        <a:xfrm>
          <a:off x="14287500" y="95636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161126</xdr:rowOff>
    </xdr:from>
    <xdr:ext cx="405111" cy="259045"/>
    <xdr:sp macro="" textlink="">
      <xdr:nvSpPr>
        <xdr:cNvPr id="540" name="【学校施設】&#10;有形固定資産減価償却率平均値テキスト">
          <a:extLst>
            <a:ext uri="{FF2B5EF4-FFF2-40B4-BE49-F238E27FC236}">
              <a16:creationId xmlns:a16="http://schemas.microsoft.com/office/drawing/2014/main" id="{A90902E5-E339-4008-A18D-85FBBF83323A}"/>
            </a:ext>
          </a:extLst>
        </xdr:cNvPr>
        <xdr:cNvSpPr txBox="1"/>
      </xdr:nvSpPr>
      <xdr:spPr>
        <a:xfrm>
          <a:off x="14414500" y="102195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11249</xdr:rowOff>
    </xdr:from>
    <xdr:to>
      <xdr:col>85</xdr:col>
      <xdr:colOff>177800</xdr:colOff>
      <xdr:row>61</xdr:row>
      <xdr:rowOff>112849</xdr:rowOff>
    </xdr:to>
    <xdr:sp macro="" textlink="">
      <xdr:nvSpPr>
        <xdr:cNvPr id="541" name="フローチャート: 判断 540">
          <a:extLst>
            <a:ext uri="{FF2B5EF4-FFF2-40B4-BE49-F238E27FC236}">
              <a16:creationId xmlns:a16="http://schemas.microsoft.com/office/drawing/2014/main" id="{9B0D07C0-79F6-4E19-B1C3-EB55C641718E}"/>
            </a:ext>
          </a:extLst>
        </xdr:cNvPr>
        <xdr:cNvSpPr/>
      </xdr:nvSpPr>
      <xdr:spPr>
        <a:xfrm>
          <a:off x="14325600" y="10237289"/>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146776</xdr:rowOff>
    </xdr:from>
    <xdr:to>
      <xdr:col>81</xdr:col>
      <xdr:colOff>101600</xdr:colOff>
      <xdr:row>61</xdr:row>
      <xdr:rowOff>76926</xdr:rowOff>
    </xdr:to>
    <xdr:sp macro="" textlink="">
      <xdr:nvSpPr>
        <xdr:cNvPr id="542" name="フローチャート: 判断 541">
          <a:extLst>
            <a:ext uri="{FF2B5EF4-FFF2-40B4-BE49-F238E27FC236}">
              <a16:creationId xmlns:a16="http://schemas.microsoft.com/office/drawing/2014/main" id="{FF4886D6-B4D6-4613-839D-0AB14638FA88}"/>
            </a:ext>
          </a:extLst>
        </xdr:cNvPr>
        <xdr:cNvSpPr/>
      </xdr:nvSpPr>
      <xdr:spPr>
        <a:xfrm>
          <a:off x="13578840" y="102051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138612</xdr:rowOff>
    </xdr:from>
    <xdr:to>
      <xdr:col>76</xdr:col>
      <xdr:colOff>165100</xdr:colOff>
      <xdr:row>61</xdr:row>
      <xdr:rowOff>68762</xdr:rowOff>
    </xdr:to>
    <xdr:sp macro="" textlink="">
      <xdr:nvSpPr>
        <xdr:cNvPr id="543" name="フローチャート: 判断 542">
          <a:extLst>
            <a:ext uri="{FF2B5EF4-FFF2-40B4-BE49-F238E27FC236}">
              <a16:creationId xmlns:a16="http://schemas.microsoft.com/office/drawing/2014/main" id="{21759A9B-DE46-4F5F-BD2C-440CE170B466}"/>
            </a:ext>
          </a:extLst>
        </xdr:cNvPr>
        <xdr:cNvSpPr/>
      </xdr:nvSpPr>
      <xdr:spPr>
        <a:xfrm>
          <a:off x="12804140" y="1019701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128815</xdr:rowOff>
    </xdr:from>
    <xdr:to>
      <xdr:col>72</xdr:col>
      <xdr:colOff>38100</xdr:colOff>
      <xdr:row>61</xdr:row>
      <xdr:rowOff>58965</xdr:rowOff>
    </xdr:to>
    <xdr:sp macro="" textlink="">
      <xdr:nvSpPr>
        <xdr:cNvPr id="544" name="フローチャート: 判断 543">
          <a:extLst>
            <a:ext uri="{FF2B5EF4-FFF2-40B4-BE49-F238E27FC236}">
              <a16:creationId xmlns:a16="http://schemas.microsoft.com/office/drawing/2014/main" id="{1A4D60B0-75D3-4002-9BC4-AA862C25581A}"/>
            </a:ext>
          </a:extLst>
        </xdr:cNvPr>
        <xdr:cNvSpPr/>
      </xdr:nvSpPr>
      <xdr:spPr>
        <a:xfrm>
          <a:off x="12029440" y="1018721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110853</xdr:rowOff>
    </xdr:from>
    <xdr:to>
      <xdr:col>67</xdr:col>
      <xdr:colOff>101600</xdr:colOff>
      <xdr:row>61</xdr:row>
      <xdr:rowOff>41003</xdr:rowOff>
    </xdr:to>
    <xdr:sp macro="" textlink="">
      <xdr:nvSpPr>
        <xdr:cNvPr id="545" name="フローチャート: 判断 544">
          <a:extLst>
            <a:ext uri="{FF2B5EF4-FFF2-40B4-BE49-F238E27FC236}">
              <a16:creationId xmlns:a16="http://schemas.microsoft.com/office/drawing/2014/main" id="{80F8EC94-D7CC-4CF1-A6CA-66DCF54501EE}"/>
            </a:ext>
          </a:extLst>
        </xdr:cNvPr>
        <xdr:cNvSpPr/>
      </xdr:nvSpPr>
      <xdr:spPr>
        <a:xfrm>
          <a:off x="11231880" y="1016925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2E002726-DA59-4531-AFAE-ED2CB6BBD43D}"/>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CCAF87CA-D79C-4059-8E2D-0EC4A270134E}"/>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5060D296-DC55-48F1-A081-1DD33B0308A1}"/>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B704089D-4D94-4230-BD56-5792564ADE1E}"/>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293F8A1E-944A-4934-AC3D-B2F3746CCAF0}"/>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47172</xdr:rowOff>
    </xdr:from>
    <xdr:to>
      <xdr:col>85</xdr:col>
      <xdr:colOff>177800</xdr:colOff>
      <xdr:row>57</xdr:row>
      <xdr:rowOff>148772</xdr:rowOff>
    </xdr:to>
    <xdr:sp macro="" textlink="">
      <xdr:nvSpPr>
        <xdr:cNvPr id="551" name="楕円 550">
          <a:extLst>
            <a:ext uri="{FF2B5EF4-FFF2-40B4-BE49-F238E27FC236}">
              <a16:creationId xmlns:a16="http://schemas.microsoft.com/office/drawing/2014/main" id="{6A03DD13-CA52-4355-BBD6-4B599D21DA33}"/>
            </a:ext>
          </a:extLst>
        </xdr:cNvPr>
        <xdr:cNvSpPr/>
      </xdr:nvSpPr>
      <xdr:spPr>
        <a:xfrm>
          <a:off x="14325600" y="9602652"/>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133549</xdr:rowOff>
    </xdr:from>
    <xdr:ext cx="405111" cy="259045"/>
    <xdr:sp macro="" textlink="">
      <xdr:nvSpPr>
        <xdr:cNvPr id="552" name="【学校施設】&#10;有形固定資産減価償却率該当値テキスト">
          <a:extLst>
            <a:ext uri="{FF2B5EF4-FFF2-40B4-BE49-F238E27FC236}">
              <a16:creationId xmlns:a16="http://schemas.microsoft.com/office/drawing/2014/main" id="{1477C108-4BAC-4F1C-B1B8-2421A3CA00B5}"/>
            </a:ext>
          </a:extLst>
        </xdr:cNvPr>
        <xdr:cNvSpPr txBox="1"/>
      </xdr:nvSpPr>
      <xdr:spPr>
        <a:xfrm>
          <a:off x="14414500" y="9521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171269</xdr:rowOff>
    </xdr:from>
    <xdr:to>
      <xdr:col>81</xdr:col>
      <xdr:colOff>101600</xdr:colOff>
      <xdr:row>57</xdr:row>
      <xdr:rowOff>101419</xdr:rowOff>
    </xdr:to>
    <xdr:sp macro="" textlink="">
      <xdr:nvSpPr>
        <xdr:cNvPr id="553" name="楕円 552">
          <a:extLst>
            <a:ext uri="{FF2B5EF4-FFF2-40B4-BE49-F238E27FC236}">
              <a16:creationId xmlns:a16="http://schemas.microsoft.com/office/drawing/2014/main" id="{CD8F24BE-6AED-4B2B-892E-D0E361EA924E}"/>
            </a:ext>
          </a:extLst>
        </xdr:cNvPr>
        <xdr:cNvSpPr/>
      </xdr:nvSpPr>
      <xdr:spPr>
        <a:xfrm>
          <a:off x="13578840" y="95591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50619</xdr:rowOff>
    </xdr:from>
    <xdr:to>
      <xdr:col>85</xdr:col>
      <xdr:colOff>127000</xdr:colOff>
      <xdr:row>57</xdr:row>
      <xdr:rowOff>97972</xdr:rowOff>
    </xdr:to>
    <xdr:cxnSp macro="">
      <xdr:nvCxnSpPr>
        <xdr:cNvPr id="554" name="直線コネクタ 553">
          <a:extLst>
            <a:ext uri="{FF2B5EF4-FFF2-40B4-BE49-F238E27FC236}">
              <a16:creationId xmlns:a16="http://schemas.microsoft.com/office/drawing/2014/main" id="{194E3D46-A964-4311-9511-0320710B6C91}"/>
            </a:ext>
          </a:extLst>
        </xdr:cNvPr>
        <xdr:cNvCxnSpPr/>
      </xdr:nvCxnSpPr>
      <xdr:spPr>
        <a:xfrm>
          <a:off x="13629640" y="9606099"/>
          <a:ext cx="74676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123916</xdr:rowOff>
    </xdr:from>
    <xdr:to>
      <xdr:col>76</xdr:col>
      <xdr:colOff>165100</xdr:colOff>
      <xdr:row>57</xdr:row>
      <xdr:rowOff>54066</xdr:rowOff>
    </xdr:to>
    <xdr:sp macro="" textlink="">
      <xdr:nvSpPr>
        <xdr:cNvPr id="555" name="楕円 554">
          <a:extLst>
            <a:ext uri="{FF2B5EF4-FFF2-40B4-BE49-F238E27FC236}">
              <a16:creationId xmlns:a16="http://schemas.microsoft.com/office/drawing/2014/main" id="{2160CE8A-6A4F-4C34-B6D5-44AC277A78D2}"/>
            </a:ext>
          </a:extLst>
        </xdr:cNvPr>
        <xdr:cNvSpPr/>
      </xdr:nvSpPr>
      <xdr:spPr>
        <a:xfrm>
          <a:off x="12804140" y="95117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3266</xdr:rowOff>
    </xdr:from>
    <xdr:to>
      <xdr:col>81</xdr:col>
      <xdr:colOff>50800</xdr:colOff>
      <xdr:row>57</xdr:row>
      <xdr:rowOff>50619</xdr:rowOff>
    </xdr:to>
    <xdr:cxnSp macro="">
      <xdr:nvCxnSpPr>
        <xdr:cNvPr id="556" name="直線コネクタ 555">
          <a:extLst>
            <a:ext uri="{FF2B5EF4-FFF2-40B4-BE49-F238E27FC236}">
              <a16:creationId xmlns:a16="http://schemas.microsoft.com/office/drawing/2014/main" id="{30C16B16-FF5D-4D09-A124-84BDC2B6D158}"/>
            </a:ext>
          </a:extLst>
        </xdr:cNvPr>
        <xdr:cNvCxnSpPr/>
      </xdr:nvCxnSpPr>
      <xdr:spPr>
        <a:xfrm>
          <a:off x="12854940" y="9558746"/>
          <a:ext cx="7747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74930</xdr:rowOff>
    </xdr:from>
    <xdr:to>
      <xdr:col>72</xdr:col>
      <xdr:colOff>38100</xdr:colOff>
      <xdr:row>57</xdr:row>
      <xdr:rowOff>5080</xdr:rowOff>
    </xdr:to>
    <xdr:sp macro="" textlink="">
      <xdr:nvSpPr>
        <xdr:cNvPr id="557" name="楕円 556">
          <a:extLst>
            <a:ext uri="{FF2B5EF4-FFF2-40B4-BE49-F238E27FC236}">
              <a16:creationId xmlns:a16="http://schemas.microsoft.com/office/drawing/2014/main" id="{58E362C1-4D8B-4FDB-847C-A2BB01ED7F18}"/>
            </a:ext>
          </a:extLst>
        </xdr:cNvPr>
        <xdr:cNvSpPr/>
      </xdr:nvSpPr>
      <xdr:spPr>
        <a:xfrm>
          <a:off x="12029440" y="94627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125730</xdr:rowOff>
    </xdr:from>
    <xdr:to>
      <xdr:col>76</xdr:col>
      <xdr:colOff>114300</xdr:colOff>
      <xdr:row>57</xdr:row>
      <xdr:rowOff>3266</xdr:rowOff>
    </xdr:to>
    <xdr:cxnSp macro="">
      <xdr:nvCxnSpPr>
        <xdr:cNvPr id="558" name="直線コネクタ 557">
          <a:extLst>
            <a:ext uri="{FF2B5EF4-FFF2-40B4-BE49-F238E27FC236}">
              <a16:creationId xmlns:a16="http://schemas.microsoft.com/office/drawing/2014/main" id="{135BFAAE-4EFD-4ADB-BE2A-95DA62DD69C2}"/>
            </a:ext>
          </a:extLst>
        </xdr:cNvPr>
        <xdr:cNvCxnSpPr/>
      </xdr:nvCxnSpPr>
      <xdr:spPr>
        <a:xfrm>
          <a:off x="12072620" y="9513570"/>
          <a:ext cx="782320" cy="4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27577</xdr:rowOff>
    </xdr:from>
    <xdr:to>
      <xdr:col>67</xdr:col>
      <xdr:colOff>101600</xdr:colOff>
      <xdr:row>56</xdr:row>
      <xdr:rowOff>129177</xdr:rowOff>
    </xdr:to>
    <xdr:sp macro="" textlink="">
      <xdr:nvSpPr>
        <xdr:cNvPr id="559" name="楕円 558">
          <a:extLst>
            <a:ext uri="{FF2B5EF4-FFF2-40B4-BE49-F238E27FC236}">
              <a16:creationId xmlns:a16="http://schemas.microsoft.com/office/drawing/2014/main" id="{7509D41C-6CB9-43A1-92D0-472DEF50F425}"/>
            </a:ext>
          </a:extLst>
        </xdr:cNvPr>
        <xdr:cNvSpPr/>
      </xdr:nvSpPr>
      <xdr:spPr>
        <a:xfrm>
          <a:off x="11231880" y="9415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78377</xdr:rowOff>
    </xdr:from>
    <xdr:to>
      <xdr:col>71</xdr:col>
      <xdr:colOff>177800</xdr:colOff>
      <xdr:row>56</xdr:row>
      <xdr:rowOff>125730</xdr:rowOff>
    </xdr:to>
    <xdr:cxnSp macro="">
      <xdr:nvCxnSpPr>
        <xdr:cNvPr id="560" name="直線コネクタ 559">
          <a:extLst>
            <a:ext uri="{FF2B5EF4-FFF2-40B4-BE49-F238E27FC236}">
              <a16:creationId xmlns:a16="http://schemas.microsoft.com/office/drawing/2014/main" id="{F5F93AD9-A50D-4B79-A68D-66E757EE8B2D}"/>
            </a:ext>
          </a:extLst>
        </xdr:cNvPr>
        <xdr:cNvCxnSpPr/>
      </xdr:nvCxnSpPr>
      <xdr:spPr>
        <a:xfrm>
          <a:off x="11282680" y="9466217"/>
          <a:ext cx="78994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68053</xdr:rowOff>
    </xdr:from>
    <xdr:ext cx="405111" cy="259045"/>
    <xdr:sp macro="" textlink="">
      <xdr:nvSpPr>
        <xdr:cNvPr id="561" name="n_1aveValue【学校施設】&#10;有形固定資産減価償却率">
          <a:extLst>
            <a:ext uri="{FF2B5EF4-FFF2-40B4-BE49-F238E27FC236}">
              <a16:creationId xmlns:a16="http://schemas.microsoft.com/office/drawing/2014/main" id="{9D5C67A2-335E-4D90-AB42-726DE2CC8DE8}"/>
            </a:ext>
          </a:extLst>
        </xdr:cNvPr>
        <xdr:cNvSpPr txBox="1"/>
      </xdr:nvSpPr>
      <xdr:spPr>
        <a:xfrm>
          <a:off x="13437244" y="10294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59889</xdr:rowOff>
    </xdr:from>
    <xdr:ext cx="405111" cy="259045"/>
    <xdr:sp macro="" textlink="">
      <xdr:nvSpPr>
        <xdr:cNvPr id="562" name="n_2aveValue【学校施設】&#10;有形固定資産減価償却率">
          <a:extLst>
            <a:ext uri="{FF2B5EF4-FFF2-40B4-BE49-F238E27FC236}">
              <a16:creationId xmlns:a16="http://schemas.microsoft.com/office/drawing/2014/main" id="{AFBA3B20-E0C4-4297-AE80-E34525950A1B}"/>
            </a:ext>
          </a:extLst>
        </xdr:cNvPr>
        <xdr:cNvSpPr txBox="1"/>
      </xdr:nvSpPr>
      <xdr:spPr>
        <a:xfrm>
          <a:off x="12675244" y="10285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50092</xdr:rowOff>
    </xdr:from>
    <xdr:ext cx="405111" cy="259045"/>
    <xdr:sp macro="" textlink="">
      <xdr:nvSpPr>
        <xdr:cNvPr id="563" name="n_3aveValue【学校施設】&#10;有形固定資産減価償却率">
          <a:extLst>
            <a:ext uri="{FF2B5EF4-FFF2-40B4-BE49-F238E27FC236}">
              <a16:creationId xmlns:a16="http://schemas.microsoft.com/office/drawing/2014/main" id="{C6994EEF-5AE2-4475-B28C-81C77EEE1541}"/>
            </a:ext>
          </a:extLst>
        </xdr:cNvPr>
        <xdr:cNvSpPr txBox="1"/>
      </xdr:nvSpPr>
      <xdr:spPr>
        <a:xfrm>
          <a:off x="11900544" y="1027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32130</xdr:rowOff>
    </xdr:from>
    <xdr:ext cx="405111" cy="259045"/>
    <xdr:sp macro="" textlink="">
      <xdr:nvSpPr>
        <xdr:cNvPr id="564" name="n_4aveValue【学校施設】&#10;有形固定資産減価償却率">
          <a:extLst>
            <a:ext uri="{FF2B5EF4-FFF2-40B4-BE49-F238E27FC236}">
              <a16:creationId xmlns:a16="http://schemas.microsoft.com/office/drawing/2014/main" id="{D69739AD-482C-46DE-AD9F-610482BAACA5}"/>
            </a:ext>
          </a:extLst>
        </xdr:cNvPr>
        <xdr:cNvSpPr txBox="1"/>
      </xdr:nvSpPr>
      <xdr:spPr>
        <a:xfrm>
          <a:off x="11102984" y="10258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117946</xdr:rowOff>
    </xdr:from>
    <xdr:ext cx="405111" cy="259045"/>
    <xdr:sp macro="" textlink="">
      <xdr:nvSpPr>
        <xdr:cNvPr id="565" name="n_1mainValue【学校施設】&#10;有形固定資産減価償却率">
          <a:extLst>
            <a:ext uri="{FF2B5EF4-FFF2-40B4-BE49-F238E27FC236}">
              <a16:creationId xmlns:a16="http://schemas.microsoft.com/office/drawing/2014/main" id="{E9783C46-6ECD-4D74-9933-72543249E989}"/>
            </a:ext>
          </a:extLst>
        </xdr:cNvPr>
        <xdr:cNvSpPr txBox="1"/>
      </xdr:nvSpPr>
      <xdr:spPr>
        <a:xfrm>
          <a:off x="13437244" y="9338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70593</xdr:rowOff>
    </xdr:from>
    <xdr:ext cx="405111" cy="259045"/>
    <xdr:sp macro="" textlink="">
      <xdr:nvSpPr>
        <xdr:cNvPr id="566" name="n_2mainValue【学校施設】&#10;有形固定資産減価償却率">
          <a:extLst>
            <a:ext uri="{FF2B5EF4-FFF2-40B4-BE49-F238E27FC236}">
              <a16:creationId xmlns:a16="http://schemas.microsoft.com/office/drawing/2014/main" id="{A657E257-A81C-450D-8088-94BCA0964123}"/>
            </a:ext>
          </a:extLst>
        </xdr:cNvPr>
        <xdr:cNvSpPr txBox="1"/>
      </xdr:nvSpPr>
      <xdr:spPr>
        <a:xfrm>
          <a:off x="12675244" y="9290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21607</xdr:rowOff>
    </xdr:from>
    <xdr:ext cx="405111" cy="259045"/>
    <xdr:sp macro="" textlink="">
      <xdr:nvSpPr>
        <xdr:cNvPr id="567" name="n_3mainValue【学校施設】&#10;有形固定資産減価償却率">
          <a:extLst>
            <a:ext uri="{FF2B5EF4-FFF2-40B4-BE49-F238E27FC236}">
              <a16:creationId xmlns:a16="http://schemas.microsoft.com/office/drawing/2014/main" id="{2096A17A-5F7A-4738-A046-B33C9CC4F87F}"/>
            </a:ext>
          </a:extLst>
        </xdr:cNvPr>
        <xdr:cNvSpPr txBox="1"/>
      </xdr:nvSpPr>
      <xdr:spPr>
        <a:xfrm>
          <a:off x="11900544" y="924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145704</xdr:rowOff>
    </xdr:from>
    <xdr:ext cx="405111" cy="259045"/>
    <xdr:sp macro="" textlink="">
      <xdr:nvSpPr>
        <xdr:cNvPr id="568" name="n_4mainValue【学校施設】&#10;有形固定資産減価償却率">
          <a:extLst>
            <a:ext uri="{FF2B5EF4-FFF2-40B4-BE49-F238E27FC236}">
              <a16:creationId xmlns:a16="http://schemas.microsoft.com/office/drawing/2014/main" id="{1B13AB31-D600-4A2B-B80C-C4FAF152639B}"/>
            </a:ext>
          </a:extLst>
        </xdr:cNvPr>
        <xdr:cNvSpPr txBox="1"/>
      </xdr:nvSpPr>
      <xdr:spPr>
        <a:xfrm>
          <a:off x="11102984" y="9198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9" name="正方形/長方形 568">
          <a:extLst>
            <a:ext uri="{FF2B5EF4-FFF2-40B4-BE49-F238E27FC236}">
              <a16:creationId xmlns:a16="http://schemas.microsoft.com/office/drawing/2014/main" id="{261B394C-B30F-45D8-8EAE-D5CD52DD29EC}"/>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0" name="正方形/長方形 569">
          <a:extLst>
            <a:ext uri="{FF2B5EF4-FFF2-40B4-BE49-F238E27FC236}">
              <a16:creationId xmlns:a16="http://schemas.microsoft.com/office/drawing/2014/main" id="{1018C210-FB84-4947-B19A-20C1E8B08CA7}"/>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1" name="正方形/長方形 570">
          <a:extLst>
            <a:ext uri="{FF2B5EF4-FFF2-40B4-BE49-F238E27FC236}">
              <a16:creationId xmlns:a16="http://schemas.microsoft.com/office/drawing/2014/main" id="{76A8623A-6F11-4146-82A4-7FB1F62CF906}"/>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2" name="正方形/長方形 571">
          <a:extLst>
            <a:ext uri="{FF2B5EF4-FFF2-40B4-BE49-F238E27FC236}">
              <a16:creationId xmlns:a16="http://schemas.microsoft.com/office/drawing/2014/main" id="{E6BF2549-F1CA-4AF8-AC24-02AA91BB3423}"/>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3" name="正方形/長方形 572">
          <a:extLst>
            <a:ext uri="{FF2B5EF4-FFF2-40B4-BE49-F238E27FC236}">
              <a16:creationId xmlns:a16="http://schemas.microsoft.com/office/drawing/2014/main" id="{3AAD11A7-4C89-4F6A-9A03-9448E31B9AF8}"/>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4" name="正方形/長方形 573">
          <a:extLst>
            <a:ext uri="{FF2B5EF4-FFF2-40B4-BE49-F238E27FC236}">
              <a16:creationId xmlns:a16="http://schemas.microsoft.com/office/drawing/2014/main" id="{FF63AFA8-84A6-43EC-8468-926D373B9F8B}"/>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5" name="正方形/長方形 574">
          <a:extLst>
            <a:ext uri="{FF2B5EF4-FFF2-40B4-BE49-F238E27FC236}">
              <a16:creationId xmlns:a16="http://schemas.microsoft.com/office/drawing/2014/main" id="{FBDB955F-549B-43BE-A76D-6020DEC2E58E}"/>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6" name="正方形/長方形 575">
          <a:extLst>
            <a:ext uri="{FF2B5EF4-FFF2-40B4-BE49-F238E27FC236}">
              <a16:creationId xmlns:a16="http://schemas.microsoft.com/office/drawing/2014/main" id="{E46544D9-72CA-4603-A201-B66C2DC31AE4}"/>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7" name="テキスト ボックス 576">
          <a:extLst>
            <a:ext uri="{FF2B5EF4-FFF2-40B4-BE49-F238E27FC236}">
              <a16:creationId xmlns:a16="http://schemas.microsoft.com/office/drawing/2014/main" id="{C89233A6-81CF-4761-AF54-366BADBA1E5E}"/>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8" name="直線コネクタ 577">
          <a:extLst>
            <a:ext uri="{FF2B5EF4-FFF2-40B4-BE49-F238E27FC236}">
              <a16:creationId xmlns:a16="http://schemas.microsoft.com/office/drawing/2014/main" id="{462AAC9B-0FED-456D-8ECF-6F236ABED7A6}"/>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9" name="テキスト ボックス 578">
          <a:extLst>
            <a:ext uri="{FF2B5EF4-FFF2-40B4-BE49-F238E27FC236}">
              <a16:creationId xmlns:a16="http://schemas.microsoft.com/office/drawing/2014/main" id="{DA71878F-0E80-4404-9240-96A3013AE8D8}"/>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80" name="直線コネクタ 579">
          <a:extLst>
            <a:ext uri="{FF2B5EF4-FFF2-40B4-BE49-F238E27FC236}">
              <a16:creationId xmlns:a16="http://schemas.microsoft.com/office/drawing/2014/main" id="{F42471E8-21FE-449F-9181-DCB2B05D56D2}"/>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1" name="テキスト ボックス 580">
          <a:extLst>
            <a:ext uri="{FF2B5EF4-FFF2-40B4-BE49-F238E27FC236}">
              <a16:creationId xmlns:a16="http://schemas.microsoft.com/office/drawing/2014/main" id="{51BAA2CF-E385-472B-B55C-0C615A2FEA26}"/>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2" name="直線コネクタ 581">
          <a:extLst>
            <a:ext uri="{FF2B5EF4-FFF2-40B4-BE49-F238E27FC236}">
              <a16:creationId xmlns:a16="http://schemas.microsoft.com/office/drawing/2014/main" id="{0212A00C-4D2E-4B8F-81A7-28A6BF89B77F}"/>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3" name="テキスト ボックス 582">
          <a:extLst>
            <a:ext uri="{FF2B5EF4-FFF2-40B4-BE49-F238E27FC236}">
              <a16:creationId xmlns:a16="http://schemas.microsoft.com/office/drawing/2014/main" id="{E0F73830-435C-4E24-BA46-6F69E4BF91C9}"/>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4" name="直線コネクタ 583">
          <a:extLst>
            <a:ext uri="{FF2B5EF4-FFF2-40B4-BE49-F238E27FC236}">
              <a16:creationId xmlns:a16="http://schemas.microsoft.com/office/drawing/2014/main" id="{BDFE1023-D910-4D38-B005-5DF869033993}"/>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5" name="テキスト ボックス 584">
          <a:extLst>
            <a:ext uri="{FF2B5EF4-FFF2-40B4-BE49-F238E27FC236}">
              <a16:creationId xmlns:a16="http://schemas.microsoft.com/office/drawing/2014/main" id="{9DA2E511-026E-4C83-9D4F-5E3711178DD1}"/>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6" name="直線コネクタ 585">
          <a:extLst>
            <a:ext uri="{FF2B5EF4-FFF2-40B4-BE49-F238E27FC236}">
              <a16:creationId xmlns:a16="http://schemas.microsoft.com/office/drawing/2014/main" id="{A8518644-76A0-4ED3-848E-6A6697DB013D}"/>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7" name="テキスト ボックス 586">
          <a:extLst>
            <a:ext uri="{FF2B5EF4-FFF2-40B4-BE49-F238E27FC236}">
              <a16:creationId xmlns:a16="http://schemas.microsoft.com/office/drawing/2014/main" id="{C80C79A8-2BCE-4FE0-A327-3A2CBE75BDFA}"/>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8" name="直線コネクタ 587">
          <a:extLst>
            <a:ext uri="{FF2B5EF4-FFF2-40B4-BE49-F238E27FC236}">
              <a16:creationId xmlns:a16="http://schemas.microsoft.com/office/drawing/2014/main" id="{3A6BB1E6-069F-4DCD-99CA-5DCC1E6172F4}"/>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9" name="テキスト ボックス 588">
          <a:extLst>
            <a:ext uri="{FF2B5EF4-FFF2-40B4-BE49-F238E27FC236}">
              <a16:creationId xmlns:a16="http://schemas.microsoft.com/office/drawing/2014/main" id="{B587630E-31A5-4394-B9D9-7C4C53A1B25E}"/>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0" name="直線コネクタ 589">
          <a:extLst>
            <a:ext uri="{FF2B5EF4-FFF2-40B4-BE49-F238E27FC236}">
              <a16:creationId xmlns:a16="http://schemas.microsoft.com/office/drawing/2014/main" id="{255F818B-53E2-47B5-A5D9-29E1D8699634}"/>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1" name="テキスト ボックス 590">
          <a:extLst>
            <a:ext uri="{FF2B5EF4-FFF2-40B4-BE49-F238E27FC236}">
              <a16:creationId xmlns:a16="http://schemas.microsoft.com/office/drawing/2014/main" id="{A8D39836-F179-4D81-BC73-86C9BCFB4745}"/>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2" name="【学校施設】&#10;一人当たり面積グラフ枠">
          <a:extLst>
            <a:ext uri="{FF2B5EF4-FFF2-40B4-BE49-F238E27FC236}">
              <a16:creationId xmlns:a16="http://schemas.microsoft.com/office/drawing/2014/main" id="{98769A7C-0738-4615-A01F-CCA66C5FA1F4}"/>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90678</xdr:rowOff>
    </xdr:from>
    <xdr:to>
      <xdr:col>116</xdr:col>
      <xdr:colOff>62864</xdr:colOff>
      <xdr:row>64</xdr:row>
      <xdr:rowOff>86106</xdr:rowOff>
    </xdr:to>
    <xdr:cxnSp macro="">
      <xdr:nvCxnSpPr>
        <xdr:cNvPr id="593" name="直線コネクタ 592">
          <a:extLst>
            <a:ext uri="{FF2B5EF4-FFF2-40B4-BE49-F238E27FC236}">
              <a16:creationId xmlns:a16="http://schemas.microsoft.com/office/drawing/2014/main" id="{5FC2F5B5-6CCD-4F03-9747-2E29BDE0FE17}"/>
            </a:ext>
          </a:extLst>
        </xdr:cNvPr>
        <xdr:cNvCxnSpPr/>
      </xdr:nvCxnSpPr>
      <xdr:spPr>
        <a:xfrm flipV="1">
          <a:off x="19509104" y="9310878"/>
          <a:ext cx="0" cy="15041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89933</xdr:rowOff>
    </xdr:from>
    <xdr:ext cx="469744" cy="259045"/>
    <xdr:sp macro="" textlink="">
      <xdr:nvSpPr>
        <xdr:cNvPr id="594" name="【学校施設】&#10;一人当たり面積最小値テキスト">
          <a:extLst>
            <a:ext uri="{FF2B5EF4-FFF2-40B4-BE49-F238E27FC236}">
              <a16:creationId xmlns:a16="http://schemas.microsoft.com/office/drawing/2014/main" id="{F411BDA8-70EA-4AB7-BF71-55AE768B46E2}"/>
            </a:ext>
          </a:extLst>
        </xdr:cNvPr>
        <xdr:cNvSpPr txBox="1"/>
      </xdr:nvSpPr>
      <xdr:spPr>
        <a:xfrm>
          <a:off x="19547840" y="10818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86106</xdr:rowOff>
    </xdr:from>
    <xdr:to>
      <xdr:col>116</xdr:col>
      <xdr:colOff>152400</xdr:colOff>
      <xdr:row>64</xdr:row>
      <xdr:rowOff>86106</xdr:rowOff>
    </xdr:to>
    <xdr:cxnSp macro="">
      <xdr:nvCxnSpPr>
        <xdr:cNvPr id="595" name="直線コネクタ 594">
          <a:extLst>
            <a:ext uri="{FF2B5EF4-FFF2-40B4-BE49-F238E27FC236}">
              <a16:creationId xmlns:a16="http://schemas.microsoft.com/office/drawing/2014/main" id="{3EA3228C-E0BF-4932-85EF-9C119D6BECE7}"/>
            </a:ext>
          </a:extLst>
        </xdr:cNvPr>
        <xdr:cNvCxnSpPr/>
      </xdr:nvCxnSpPr>
      <xdr:spPr>
        <a:xfrm>
          <a:off x="19443700" y="108150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37355</xdr:rowOff>
    </xdr:from>
    <xdr:ext cx="469744" cy="259045"/>
    <xdr:sp macro="" textlink="">
      <xdr:nvSpPr>
        <xdr:cNvPr id="596" name="【学校施設】&#10;一人当たり面積最大値テキスト">
          <a:extLst>
            <a:ext uri="{FF2B5EF4-FFF2-40B4-BE49-F238E27FC236}">
              <a16:creationId xmlns:a16="http://schemas.microsoft.com/office/drawing/2014/main" id="{C729C5A2-BE99-4A22-8661-AC1D3413048E}"/>
            </a:ext>
          </a:extLst>
        </xdr:cNvPr>
        <xdr:cNvSpPr txBox="1"/>
      </xdr:nvSpPr>
      <xdr:spPr>
        <a:xfrm>
          <a:off x="19547840" y="9089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90678</xdr:rowOff>
    </xdr:from>
    <xdr:to>
      <xdr:col>116</xdr:col>
      <xdr:colOff>152400</xdr:colOff>
      <xdr:row>55</xdr:row>
      <xdr:rowOff>90678</xdr:rowOff>
    </xdr:to>
    <xdr:cxnSp macro="">
      <xdr:nvCxnSpPr>
        <xdr:cNvPr id="597" name="直線コネクタ 596">
          <a:extLst>
            <a:ext uri="{FF2B5EF4-FFF2-40B4-BE49-F238E27FC236}">
              <a16:creationId xmlns:a16="http://schemas.microsoft.com/office/drawing/2014/main" id="{D4ED025C-438D-428C-91A4-ED776E4679DD}"/>
            </a:ext>
          </a:extLst>
        </xdr:cNvPr>
        <xdr:cNvCxnSpPr/>
      </xdr:nvCxnSpPr>
      <xdr:spPr>
        <a:xfrm>
          <a:off x="19443700" y="93108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3700</xdr:rowOff>
    </xdr:from>
    <xdr:ext cx="469744" cy="259045"/>
    <xdr:sp macro="" textlink="">
      <xdr:nvSpPr>
        <xdr:cNvPr id="598" name="【学校施設】&#10;一人当たり面積平均値テキスト">
          <a:extLst>
            <a:ext uri="{FF2B5EF4-FFF2-40B4-BE49-F238E27FC236}">
              <a16:creationId xmlns:a16="http://schemas.microsoft.com/office/drawing/2014/main" id="{7107537C-3B98-40D1-BD25-A676AABD8CE2}"/>
            </a:ext>
          </a:extLst>
        </xdr:cNvPr>
        <xdr:cNvSpPr txBox="1"/>
      </xdr:nvSpPr>
      <xdr:spPr>
        <a:xfrm>
          <a:off x="19547840" y="100621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152273</xdr:rowOff>
    </xdr:from>
    <xdr:to>
      <xdr:col>116</xdr:col>
      <xdr:colOff>114300</xdr:colOff>
      <xdr:row>61</xdr:row>
      <xdr:rowOff>82423</xdr:rowOff>
    </xdr:to>
    <xdr:sp macro="" textlink="">
      <xdr:nvSpPr>
        <xdr:cNvPr id="599" name="フローチャート: 判断 598">
          <a:extLst>
            <a:ext uri="{FF2B5EF4-FFF2-40B4-BE49-F238E27FC236}">
              <a16:creationId xmlns:a16="http://schemas.microsoft.com/office/drawing/2014/main" id="{199EC42B-9D27-4E77-A770-9E87C6271096}"/>
            </a:ext>
          </a:extLst>
        </xdr:cNvPr>
        <xdr:cNvSpPr/>
      </xdr:nvSpPr>
      <xdr:spPr>
        <a:xfrm>
          <a:off x="19458940" y="1021067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164465</xdr:rowOff>
    </xdr:from>
    <xdr:to>
      <xdr:col>112</xdr:col>
      <xdr:colOff>38100</xdr:colOff>
      <xdr:row>61</xdr:row>
      <xdr:rowOff>94615</xdr:rowOff>
    </xdr:to>
    <xdr:sp macro="" textlink="">
      <xdr:nvSpPr>
        <xdr:cNvPr id="600" name="フローチャート: 判断 599">
          <a:extLst>
            <a:ext uri="{FF2B5EF4-FFF2-40B4-BE49-F238E27FC236}">
              <a16:creationId xmlns:a16="http://schemas.microsoft.com/office/drawing/2014/main" id="{06FB960F-27AF-4B56-AAD1-86D78D6367CE}"/>
            </a:ext>
          </a:extLst>
        </xdr:cNvPr>
        <xdr:cNvSpPr/>
      </xdr:nvSpPr>
      <xdr:spPr>
        <a:xfrm>
          <a:off x="18735040" y="102228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169418</xdr:rowOff>
    </xdr:from>
    <xdr:to>
      <xdr:col>107</xdr:col>
      <xdr:colOff>101600</xdr:colOff>
      <xdr:row>61</xdr:row>
      <xdr:rowOff>99568</xdr:rowOff>
    </xdr:to>
    <xdr:sp macro="" textlink="">
      <xdr:nvSpPr>
        <xdr:cNvPr id="601" name="フローチャート: 判断 600">
          <a:extLst>
            <a:ext uri="{FF2B5EF4-FFF2-40B4-BE49-F238E27FC236}">
              <a16:creationId xmlns:a16="http://schemas.microsoft.com/office/drawing/2014/main" id="{034C4F65-66BB-4732-AF53-F4DDC0F366B1}"/>
            </a:ext>
          </a:extLst>
        </xdr:cNvPr>
        <xdr:cNvSpPr/>
      </xdr:nvSpPr>
      <xdr:spPr>
        <a:xfrm>
          <a:off x="17937480" y="102278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26543</xdr:rowOff>
    </xdr:from>
    <xdr:to>
      <xdr:col>102</xdr:col>
      <xdr:colOff>165100</xdr:colOff>
      <xdr:row>61</xdr:row>
      <xdr:rowOff>128143</xdr:rowOff>
    </xdr:to>
    <xdr:sp macro="" textlink="">
      <xdr:nvSpPr>
        <xdr:cNvPr id="602" name="フローチャート: 判断 601">
          <a:extLst>
            <a:ext uri="{FF2B5EF4-FFF2-40B4-BE49-F238E27FC236}">
              <a16:creationId xmlns:a16="http://schemas.microsoft.com/office/drawing/2014/main" id="{3DC06658-FD9B-4047-90A6-827D4F1B771A}"/>
            </a:ext>
          </a:extLst>
        </xdr:cNvPr>
        <xdr:cNvSpPr/>
      </xdr:nvSpPr>
      <xdr:spPr>
        <a:xfrm>
          <a:off x="17162780" y="10252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163322</xdr:rowOff>
    </xdr:from>
    <xdr:to>
      <xdr:col>98</xdr:col>
      <xdr:colOff>38100</xdr:colOff>
      <xdr:row>62</xdr:row>
      <xdr:rowOff>93472</xdr:rowOff>
    </xdr:to>
    <xdr:sp macro="" textlink="">
      <xdr:nvSpPr>
        <xdr:cNvPr id="603" name="フローチャート: 判断 602">
          <a:extLst>
            <a:ext uri="{FF2B5EF4-FFF2-40B4-BE49-F238E27FC236}">
              <a16:creationId xmlns:a16="http://schemas.microsoft.com/office/drawing/2014/main" id="{4E402D34-8C58-4696-8DBA-88605ACF8642}"/>
            </a:ext>
          </a:extLst>
        </xdr:cNvPr>
        <xdr:cNvSpPr/>
      </xdr:nvSpPr>
      <xdr:spPr>
        <a:xfrm>
          <a:off x="16388080" y="103893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34BE843C-6080-4920-81F7-208418E76565}"/>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FC55979A-7FED-42EF-9A29-4EF4FBCEAB11}"/>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E54DCA1C-11CE-4E3D-B205-33F78578925E}"/>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7C8D2DA7-A426-46B2-8BDB-8CD1D08344A7}"/>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DA01178B-72BC-4B18-B852-F03042329D7C}"/>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38354</xdr:rowOff>
    </xdr:from>
    <xdr:to>
      <xdr:col>116</xdr:col>
      <xdr:colOff>114300</xdr:colOff>
      <xdr:row>63</xdr:row>
      <xdr:rowOff>139954</xdr:rowOff>
    </xdr:to>
    <xdr:sp macro="" textlink="">
      <xdr:nvSpPr>
        <xdr:cNvPr id="609" name="楕円 608">
          <a:extLst>
            <a:ext uri="{FF2B5EF4-FFF2-40B4-BE49-F238E27FC236}">
              <a16:creationId xmlns:a16="http://schemas.microsoft.com/office/drawing/2014/main" id="{435494C3-6797-4470-A7C2-5CB1BFE4D175}"/>
            </a:ext>
          </a:extLst>
        </xdr:cNvPr>
        <xdr:cNvSpPr/>
      </xdr:nvSpPr>
      <xdr:spPr>
        <a:xfrm>
          <a:off x="19458940" y="1059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16781</xdr:rowOff>
    </xdr:from>
    <xdr:ext cx="469744" cy="259045"/>
    <xdr:sp macro="" textlink="">
      <xdr:nvSpPr>
        <xdr:cNvPr id="610" name="【学校施設】&#10;一人当たり面積該当値テキスト">
          <a:extLst>
            <a:ext uri="{FF2B5EF4-FFF2-40B4-BE49-F238E27FC236}">
              <a16:creationId xmlns:a16="http://schemas.microsoft.com/office/drawing/2014/main" id="{DC23D7E8-3090-442A-90C0-F170B866B99C}"/>
            </a:ext>
          </a:extLst>
        </xdr:cNvPr>
        <xdr:cNvSpPr txBox="1"/>
      </xdr:nvSpPr>
      <xdr:spPr>
        <a:xfrm>
          <a:off x="19547840" y="10578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46355</xdr:rowOff>
    </xdr:from>
    <xdr:to>
      <xdr:col>112</xdr:col>
      <xdr:colOff>38100</xdr:colOff>
      <xdr:row>63</xdr:row>
      <xdr:rowOff>147955</xdr:rowOff>
    </xdr:to>
    <xdr:sp macro="" textlink="">
      <xdr:nvSpPr>
        <xdr:cNvPr id="611" name="楕円 610">
          <a:extLst>
            <a:ext uri="{FF2B5EF4-FFF2-40B4-BE49-F238E27FC236}">
              <a16:creationId xmlns:a16="http://schemas.microsoft.com/office/drawing/2014/main" id="{91E0AB67-F62F-4375-B9EB-4B91588D2A47}"/>
            </a:ext>
          </a:extLst>
        </xdr:cNvPr>
        <xdr:cNvSpPr/>
      </xdr:nvSpPr>
      <xdr:spPr>
        <a:xfrm>
          <a:off x="18735040" y="106076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89154</xdr:rowOff>
    </xdr:from>
    <xdr:to>
      <xdr:col>116</xdr:col>
      <xdr:colOff>63500</xdr:colOff>
      <xdr:row>63</xdr:row>
      <xdr:rowOff>97155</xdr:rowOff>
    </xdr:to>
    <xdr:cxnSp macro="">
      <xdr:nvCxnSpPr>
        <xdr:cNvPr id="612" name="直線コネクタ 611">
          <a:extLst>
            <a:ext uri="{FF2B5EF4-FFF2-40B4-BE49-F238E27FC236}">
              <a16:creationId xmlns:a16="http://schemas.microsoft.com/office/drawing/2014/main" id="{39FB0AB8-3DB0-493F-B55E-706BD16AD413}"/>
            </a:ext>
          </a:extLst>
        </xdr:cNvPr>
        <xdr:cNvCxnSpPr/>
      </xdr:nvCxnSpPr>
      <xdr:spPr>
        <a:xfrm flipV="1">
          <a:off x="18778220" y="10650474"/>
          <a:ext cx="73152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58928</xdr:rowOff>
    </xdr:from>
    <xdr:to>
      <xdr:col>107</xdr:col>
      <xdr:colOff>101600</xdr:colOff>
      <xdr:row>63</xdr:row>
      <xdr:rowOff>160528</xdr:rowOff>
    </xdr:to>
    <xdr:sp macro="" textlink="">
      <xdr:nvSpPr>
        <xdr:cNvPr id="613" name="楕円 612">
          <a:extLst>
            <a:ext uri="{FF2B5EF4-FFF2-40B4-BE49-F238E27FC236}">
              <a16:creationId xmlns:a16="http://schemas.microsoft.com/office/drawing/2014/main" id="{5BA642D3-926F-4EC5-AE8D-5F8002888162}"/>
            </a:ext>
          </a:extLst>
        </xdr:cNvPr>
        <xdr:cNvSpPr/>
      </xdr:nvSpPr>
      <xdr:spPr>
        <a:xfrm>
          <a:off x="17937480" y="1062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97155</xdr:rowOff>
    </xdr:from>
    <xdr:to>
      <xdr:col>111</xdr:col>
      <xdr:colOff>177800</xdr:colOff>
      <xdr:row>63</xdr:row>
      <xdr:rowOff>109728</xdr:rowOff>
    </xdr:to>
    <xdr:cxnSp macro="">
      <xdr:nvCxnSpPr>
        <xdr:cNvPr id="614" name="直線コネクタ 613">
          <a:extLst>
            <a:ext uri="{FF2B5EF4-FFF2-40B4-BE49-F238E27FC236}">
              <a16:creationId xmlns:a16="http://schemas.microsoft.com/office/drawing/2014/main" id="{604D93F6-65E1-483E-B49E-4F738DF0D78A}"/>
            </a:ext>
          </a:extLst>
        </xdr:cNvPr>
        <xdr:cNvCxnSpPr/>
      </xdr:nvCxnSpPr>
      <xdr:spPr>
        <a:xfrm flipV="1">
          <a:off x="17988280" y="10658475"/>
          <a:ext cx="78994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70739</xdr:rowOff>
    </xdr:from>
    <xdr:to>
      <xdr:col>102</xdr:col>
      <xdr:colOff>165100</xdr:colOff>
      <xdr:row>64</xdr:row>
      <xdr:rowOff>889</xdr:rowOff>
    </xdr:to>
    <xdr:sp macro="" textlink="">
      <xdr:nvSpPr>
        <xdr:cNvPr id="615" name="楕円 614">
          <a:extLst>
            <a:ext uri="{FF2B5EF4-FFF2-40B4-BE49-F238E27FC236}">
              <a16:creationId xmlns:a16="http://schemas.microsoft.com/office/drawing/2014/main" id="{44393816-34CB-4F2D-BDE3-0257961681F4}"/>
            </a:ext>
          </a:extLst>
        </xdr:cNvPr>
        <xdr:cNvSpPr/>
      </xdr:nvSpPr>
      <xdr:spPr>
        <a:xfrm>
          <a:off x="17162780" y="1063205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109728</xdr:rowOff>
    </xdr:from>
    <xdr:to>
      <xdr:col>107</xdr:col>
      <xdr:colOff>50800</xdr:colOff>
      <xdr:row>63</xdr:row>
      <xdr:rowOff>121539</xdr:rowOff>
    </xdr:to>
    <xdr:cxnSp macro="">
      <xdr:nvCxnSpPr>
        <xdr:cNvPr id="616" name="直線コネクタ 615">
          <a:extLst>
            <a:ext uri="{FF2B5EF4-FFF2-40B4-BE49-F238E27FC236}">
              <a16:creationId xmlns:a16="http://schemas.microsoft.com/office/drawing/2014/main" id="{B78A2B58-5A09-4962-80FF-447F7D60D250}"/>
            </a:ext>
          </a:extLst>
        </xdr:cNvPr>
        <xdr:cNvCxnSpPr/>
      </xdr:nvCxnSpPr>
      <xdr:spPr>
        <a:xfrm flipV="1">
          <a:off x="17213580" y="10671048"/>
          <a:ext cx="774700" cy="11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79502</xdr:rowOff>
    </xdr:from>
    <xdr:to>
      <xdr:col>98</xdr:col>
      <xdr:colOff>38100</xdr:colOff>
      <xdr:row>64</xdr:row>
      <xdr:rowOff>9652</xdr:rowOff>
    </xdr:to>
    <xdr:sp macro="" textlink="">
      <xdr:nvSpPr>
        <xdr:cNvPr id="617" name="楕円 616">
          <a:extLst>
            <a:ext uri="{FF2B5EF4-FFF2-40B4-BE49-F238E27FC236}">
              <a16:creationId xmlns:a16="http://schemas.microsoft.com/office/drawing/2014/main" id="{1EBC7CEF-516A-4D47-AE6E-0F2B81B3087A}"/>
            </a:ext>
          </a:extLst>
        </xdr:cNvPr>
        <xdr:cNvSpPr/>
      </xdr:nvSpPr>
      <xdr:spPr>
        <a:xfrm>
          <a:off x="16388080" y="1064082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121539</xdr:rowOff>
    </xdr:from>
    <xdr:to>
      <xdr:col>102</xdr:col>
      <xdr:colOff>114300</xdr:colOff>
      <xdr:row>63</xdr:row>
      <xdr:rowOff>130302</xdr:rowOff>
    </xdr:to>
    <xdr:cxnSp macro="">
      <xdr:nvCxnSpPr>
        <xdr:cNvPr id="618" name="直線コネクタ 617">
          <a:extLst>
            <a:ext uri="{FF2B5EF4-FFF2-40B4-BE49-F238E27FC236}">
              <a16:creationId xmlns:a16="http://schemas.microsoft.com/office/drawing/2014/main" id="{D72BB901-8FBF-4305-AD3C-6F51F1BD1157}"/>
            </a:ext>
          </a:extLst>
        </xdr:cNvPr>
        <xdr:cNvCxnSpPr/>
      </xdr:nvCxnSpPr>
      <xdr:spPr>
        <a:xfrm flipV="1">
          <a:off x="16431260" y="10682859"/>
          <a:ext cx="78232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111142</xdr:rowOff>
    </xdr:from>
    <xdr:ext cx="469744" cy="259045"/>
    <xdr:sp macro="" textlink="">
      <xdr:nvSpPr>
        <xdr:cNvPr id="619" name="n_1aveValue【学校施設】&#10;一人当たり面積">
          <a:extLst>
            <a:ext uri="{FF2B5EF4-FFF2-40B4-BE49-F238E27FC236}">
              <a16:creationId xmlns:a16="http://schemas.microsoft.com/office/drawing/2014/main" id="{9E9C1962-6B4E-4D7A-9A3B-5EDED53B3BDF}"/>
            </a:ext>
          </a:extLst>
        </xdr:cNvPr>
        <xdr:cNvSpPr txBox="1"/>
      </xdr:nvSpPr>
      <xdr:spPr>
        <a:xfrm>
          <a:off x="18561127" y="10001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116095</xdr:rowOff>
    </xdr:from>
    <xdr:ext cx="469744" cy="259045"/>
    <xdr:sp macro="" textlink="">
      <xdr:nvSpPr>
        <xdr:cNvPr id="620" name="n_2aveValue【学校施設】&#10;一人当たり面積">
          <a:extLst>
            <a:ext uri="{FF2B5EF4-FFF2-40B4-BE49-F238E27FC236}">
              <a16:creationId xmlns:a16="http://schemas.microsoft.com/office/drawing/2014/main" id="{4E845585-06B0-4310-A067-78647C2961BE}"/>
            </a:ext>
          </a:extLst>
        </xdr:cNvPr>
        <xdr:cNvSpPr txBox="1"/>
      </xdr:nvSpPr>
      <xdr:spPr>
        <a:xfrm>
          <a:off x="17776267" y="1000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144670</xdr:rowOff>
    </xdr:from>
    <xdr:ext cx="469744" cy="259045"/>
    <xdr:sp macro="" textlink="">
      <xdr:nvSpPr>
        <xdr:cNvPr id="621" name="n_3aveValue【学校施設】&#10;一人当たり面積">
          <a:extLst>
            <a:ext uri="{FF2B5EF4-FFF2-40B4-BE49-F238E27FC236}">
              <a16:creationId xmlns:a16="http://schemas.microsoft.com/office/drawing/2014/main" id="{FE136DBA-4D17-43E4-8105-09612B97605A}"/>
            </a:ext>
          </a:extLst>
        </xdr:cNvPr>
        <xdr:cNvSpPr txBox="1"/>
      </xdr:nvSpPr>
      <xdr:spPr>
        <a:xfrm>
          <a:off x="17001567" y="10035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109999</xdr:rowOff>
    </xdr:from>
    <xdr:ext cx="469744" cy="259045"/>
    <xdr:sp macro="" textlink="">
      <xdr:nvSpPr>
        <xdr:cNvPr id="622" name="n_4aveValue【学校施設】&#10;一人当たり面積">
          <a:extLst>
            <a:ext uri="{FF2B5EF4-FFF2-40B4-BE49-F238E27FC236}">
              <a16:creationId xmlns:a16="http://schemas.microsoft.com/office/drawing/2014/main" id="{931EA802-4349-4EBC-84BE-AA6CF29FC960}"/>
            </a:ext>
          </a:extLst>
        </xdr:cNvPr>
        <xdr:cNvSpPr txBox="1"/>
      </xdr:nvSpPr>
      <xdr:spPr>
        <a:xfrm>
          <a:off x="16226867" y="10168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139082</xdr:rowOff>
    </xdr:from>
    <xdr:ext cx="469744" cy="259045"/>
    <xdr:sp macro="" textlink="">
      <xdr:nvSpPr>
        <xdr:cNvPr id="623" name="n_1mainValue【学校施設】&#10;一人当たり面積">
          <a:extLst>
            <a:ext uri="{FF2B5EF4-FFF2-40B4-BE49-F238E27FC236}">
              <a16:creationId xmlns:a16="http://schemas.microsoft.com/office/drawing/2014/main" id="{514C51A6-D266-4E87-B0FD-6C15D7A3EC8E}"/>
            </a:ext>
          </a:extLst>
        </xdr:cNvPr>
        <xdr:cNvSpPr txBox="1"/>
      </xdr:nvSpPr>
      <xdr:spPr>
        <a:xfrm>
          <a:off x="18561127" y="10700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151655</xdr:rowOff>
    </xdr:from>
    <xdr:ext cx="469744" cy="259045"/>
    <xdr:sp macro="" textlink="">
      <xdr:nvSpPr>
        <xdr:cNvPr id="624" name="n_2mainValue【学校施設】&#10;一人当たり面積">
          <a:extLst>
            <a:ext uri="{FF2B5EF4-FFF2-40B4-BE49-F238E27FC236}">
              <a16:creationId xmlns:a16="http://schemas.microsoft.com/office/drawing/2014/main" id="{4BEF342D-3445-4E99-B2CD-67AAF3F29492}"/>
            </a:ext>
          </a:extLst>
        </xdr:cNvPr>
        <xdr:cNvSpPr txBox="1"/>
      </xdr:nvSpPr>
      <xdr:spPr>
        <a:xfrm>
          <a:off x="17776267" y="10712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163466</xdr:rowOff>
    </xdr:from>
    <xdr:ext cx="469744" cy="259045"/>
    <xdr:sp macro="" textlink="">
      <xdr:nvSpPr>
        <xdr:cNvPr id="625" name="n_3mainValue【学校施設】&#10;一人当たり面積">
          <a:extLst>
            <a:ext uri="{FF2B5EF4-FFF2-40B4-BE49-F238E27FC236}">
              <a16:creationId xmlns:a16="http://schemas.microsoft.com/office/drawing/2014/main" id="{2BEC38F3-F7DD-400F-A700-193C4D1CA1A3}"/>
            </a:ext>
          </a:extLst>
        </xdr:cNvPr>
        <xdr:cNvSpPr txBox="1"/>
      </xdr:nvSpPr>
      <xdr:spPr>
        <a:xfrm>
          <a:off x="17001567" y="10724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779</xdr:rowOff>
    </xdr:from>
    <xdr:ext cx="469744" cy="259045"/>
    <xdr:sp macro="" textlink="">
      <xdr:nvSpPr>
        <xdr:cNvPr id="626" name="n_4mainValue【学校施設】&#10;一人当たり面積">
          <a:extLst>
            <a:ext uri="{FF2B5EF4-FFF2-40B4-BE49-F238E27FC236}">
              <a16:creationId xmlns:a16="http://schemas.microsoft.com/office/drawing/2014/main" id="{F5071F86-EE63-4561-AAAE-B948BFBC51C6}"/>
            </a:ext>
          </a:extLst>
        </xdr:cNvPr>
        <xdr:cNvSpPr txBox="1"/>
      </xdr:nvSpPr>
      <xdr:spPr>
        <a:xfrm>
          <a:off x="16226867" y="10729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7" name="正方形/長方形 626">
          <a:extLst>
            <a:ext uri="{FF2B5EF4-FFF2-40B4-BE49-F238E27FC236}">
              <a16:creationId xmlns:a16="http://schemas.microsoft.com/office/drawing/2014/main" id="{D0BCC779-65AF-4EF7-9E65-401EB8ABEF4E}"/>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8" name="正方形/長方形 627">
          <a:extLst>
            <a:ext uri="{FF2B5EF4-FFF2-40B4-BE49-F238E27FC236}">
              <a16:creationId xmlns:a16="http://schemas.microsoft.com/office/drawing/2014/main" id="{4E66A6AA-CD84-4B60-BE75-0E308832183E}"/>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9" name="正方形/長方形 628">
          <a:extLst>
            <a:ext uri="{FF2B5EF4-FFF2-40B4-BE49-F238E27FC236}">
              <a16:creationId xmlns:a16="http://schemas.microsoft.com/office/drawing/2014/main" id="{933BFF5D-FAA9-499C-A595-306FD9AFCCBA}"/>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0" name="正方形/長方形 629">
          <a:extLst>
            <a:ext uri="{FF2B5EF4-FFF2-40B4-BE49-F238E27FC236}">
              <a16:creationId xmlns:a16="http://schemas.microsoft.com/office/drawing/2014/main" id="{768EA23F-714A-49BB-B4DF-277D0A595C79}"/>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1" name="正方形/長方形 630">
          <a:extLst>
            <a:ext uri="{FF2B5EF4-FFF2-40B4-BE49-F238E27FC236}">
              <a16:creationId xmlns:a16="http://schemas.microsoft.com/office/drawing/2014/main" id="{0B05FA7F-53AD-4AF6-B154-6E102C5145F3}"/>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2" name="正方形/長方形 631">
          <a:extLst>
            <a:ext uri="{FF2B5EF4-FFF2-40B4-BE49-F238E27FC236}">
              <a16:creationId xmlns:a16="http://schemas.microsoft.com/office/drawing/2014/main" id="{88491771-C397-4173-9D14-32EE6812BC26}"/>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3" name="正方形/長方形 632">
          <a:extLst>
            <a:ext uri="{FF2B5EF4-FFF2-40B4-BE49-F238E27FC236}">
              <a16:creationId xmlns:a16="http://schemas.microsoft.com/office/drawing/2014/main" id="{64100913-C199-43DF-91EC-0F6DC65BD0C7}"/>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4" name="正方形/長方形 633">
          <a:extLst>
            <a:ext uri="{FF2B5EF4-FFF2-40B4-BE49-F238E27FC236}">
              <a16:creationId xmlns:a16="http://schemas.microsoft.com/office/drawing/2014/main" id="{FF02E361-9394-474D-8CCE-E000893417FF}"/>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5" name="テキスト ボックス 634">
          <a:extLst>
            <a:ext uri="{FF2B5EF4-FFF2-40B4-BE49-F238E27FC236}">
              <a16:creationId xmlns:a16="http://schemas.microsoft.com/office/drawing/2014/main" id="{2C381E72-0CC2-4168-A75C-86658F4A840A}"/>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6" name="直線コネクタ 635">
          <a:extLst>
            <a:ext uri="{FF2B5EF4-FFF2-40B4-BE49-F238E27FC236}">
              <a16:creationId xmlns:a16="http://schemas.microsoft.com/office/drawing/2014/main" id="{932B04D5-67E2-4CFE-AD9F-4AF286131AC5}"/>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7" name="テキスト ボックス 636">
          <a:extLst>
            <a:ext uri="{FF2B5EF4-FFF2-40B4-BE49-F238E27FC236}">
              <a16:creationId xmlns:a16="http://schemas.microsoft.com/office/drawing/2014/main" id="{F3E30374-22C3-4E0B-9095-11BF10D73F8E}"/>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8" name="直線コネクタ 637">
          <a:extLst>
            <a:ext uri="{FF2B5EF4-FFF2-40B4-BE49-F238E27FC236}">
              <a16:creationId xmlns:a16="http://schemas.microsoft.com/office/drawing/2014/main" id="{BBF0AB77-4532-4E25-92CB-339DF8C25E99}"/>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9" name="テキスト ボックス 638">
          <a:extLst>
            <a:ext uri="{FF2B5EF4-FFF2-40B4-BE49-F238E27FC236}">
              <a16:creationId xmlns:a16="http://schemas.microsoft.com/office/drawing/2014/main" id="{9BAB5165-0AF0-4ECB-BDF6-C54A09FBF41B}"/>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0" name="直線コネクタ 639">
          <a:extLst>
            <a:ext uri="{FF2B5EF4-FFF2-40B4-BE49-F238E27FC236}">
              <a16:creationId xmlns:a16="http://schemas.microsoft.com/office/drawing/2014/main" id="{712CF152-81A2-4EE0-9ED3-D4DEACE20550}"/>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1" name="テキスト ボックス 640">
          <a:extLst>
            <a:ext uri="{FF2B5EF4-FFF2-40B4-BE49-F238E27FC236}">
              <a16:creationId xmlns:a16="http://schemas.microsoft.com/office/drawing/2014/main" id="{9E76E88E-5C47-4FAF-8E07-7408802B47EF}"/>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2" name="直線コネクタ 641">
          <a:extLst>
            <a:ext uri="{FF2B5EF4-FFF2-40B4-BE49-F238E27FC236}">
              <a16:creationId xmlns:a16="http://schemas.microsoft.com/office/drawing/2014/main" id="{9A306743-A001-4DC1-9878-1C347D11EE3B}"/>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3" name="テキスト ボックス 642">
          <a:extLst>
            <a:ext uri="{FF2B5EF4-FFF2-40B4-BE49-F238E27FC236}">
              <a16:creationId xmlns:a16="http://schemas.microsoft.com/office/drawing/2014/main" id="{C17EB41D-E85E-4F51-8A28-BE70A6C9A842}"/>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4" name="直線コネクタ 643">
          <a:extLst>
            <a:ext uri="{FF2B5EF4-FFF2-40B4-BE49-F238E27FC236}">
              <a16:creationId xmlns:a16="http://schemas.microsoft.com/office/drawing/2014/main" id="{5A3C7740-CAB9-4A77-AFEC-B50D51AFA193}"/>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5" name="テキスト ボックス 644">
          <a:extLst>
            <a:ext uri="{FF2B5EF4-FFF2-40B4-BE49-F238E27FC236}">
              <a16:creationId xmlns:a16="http://schemas.microsoft.com/office/drawing/2014/main" id="{EE54F384-C6B1-4B05-8C20-F2B317FAB206}"/>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6" name="直線コネクタ 645">
          <a:extLst>
            <a:ext uri="{FF2B5EF4-FFF2-40B4-BE49-F238E27FC236}">
              <a16:creationId xmlns:a16="http://schemas.microsoft.com/office/drawing/2014/main" id="{9F0B134A-EEC3-423D-9DEC-086B9AD69E7C}"/>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7" name="テキスト ボックス 646">
          <a:extLst>
            <a:ext uri="{FF2B5EF4-FFF2-40B4-BE49-F238E27FC236}">
              <a16:creationId xmlns:a16="http://schemas.microsoft.com/office/drawing/2014/main" id="{D73754B7-CD02-4CE3-8FBA-6D9F4EE5685B}"/>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8" name="直線コネクタ 647">
          <a:extLst>
            <a:ext uri="{FF2B5EF4-FFF2-40B4-BE49-F238E27FC236}">
              <a16:creationId xmlns:a16="http://schemas.microsoft.com/office/drawing/2014/main" id="{DC206D86-DBBF-4E87-A538-4D25C29D82D9}"/>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9" name="テキスト ボックス 648">
          <a:extLst>
            <a:ext uri="{FF2B5EF4-FFF2-40B4-BE49-F238E27FC236}">
              <a16:creationId xmlns:a16="http://schemas.microsoft.com/office/drawing/2014/main" id="{4C469A98-639E-466E-83EF-DC25921F1E3E}"/>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0" name="【児童館】&#10;有形固定資産減価償却率グラフ枠">
          <a:extLst>
            <a:ext uri="{FF2B5EF4-FFF2-40B4-BE49-F238E27FC236}">
              <a16:creationId xmlns:a16="http://schemas.microsoft.com/office/drawing/2014/main" id="{0C6290EE-1936-4FAC-AA78-41BA43C97297}"/>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127636</xdr:rowOff>
    </xdr:from>
    <xdr:to>
      <xdr:col>85</xdr:col>
      <xdr:colOff>126364</xdr:colOff>
      <xdr:row>86</xdr:row>
      <xdr:rowOff>114300</xdr:rowOff>
    </xdr:to>
    <xdr:cxnSp macro="">
      <xdr:nvCxnSpPr>
        <xdr:cNvPr id="651" name="直線コネクタ 650">
          <a:extLst>
            <a:ext uri="{FF2B5EF4-FFF2-40B4-BE49-F238E27FC236}">
              <a16:creationId xmlns:a16="http://schemas.microsoft.com/office/drawing/2014/main" id="{68002602-A7A0-43B2-9FD8-0C6110CC95CC}"/>
            </a:ext>
          </a:extLst>
        </xdr:cNvPr>
        <xdr:cNvCxnSpPr/>
      </xdr:nvCxnSpPr>
      <xdr:spPr>
        <a:xfrm flipV="1">
          <a:off x="14375764" y="13035916"/>
          <a:ext cx="0" cy="1495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52" name="【児童館】&#10;有形固定資産減価償却率最小値テキスト">
          <a:extLst>
            <a:ext uri="{FF2B5EF4-FFF2-40B4-BE49-F238E27FC236}">
              <a16:creationId xmlns:a16="http://schemas.microsoft.com/office/drawing/2014/main" id="{8637DB73-B7EC-479C-9B7B-043894470AB2}"/>
            </a:ext>
          </a:extLst>
        </xdr:cNvPr>
        <xdr:cNvSpPr txBox="1"/>
      </xdr:nvSpPr>
      <xdr:spPr>
        <a:xfrm>
          <a:off x="144145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53" name="直線コネクタ 652">
          <a:extLst>
            <a:ext uri="{FF2B5EF4-FFF2-40B4-BE49-F238E27FC236}">
              <a16:creationId xmlns:a16="http://schemas.microsoft.com/office/drawing/2014/main" id="{2FA3AD67-47FF-45B3-9C08-D1FB13376D6B}"/>
            </a:ext>
          </a:extLst>
        </xdr:cNvPr>
        <xdr:cNvCxnSpPr/>
      </xdr:nvCxnSpPr>
      <xdr:spPr>
        <a:xfrm>
          <a:off x="1428750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74313</xdr:rowOff>
    </xdr:from>
    <xdr:ext cx="405111" cy="259045"/>
    <xdr:sp macro="" textlink="">
      <xdr:nvSpPr>
        <xdr:cNvPr id="654" name="【児童館】&#10;有形固定資産減価償却率最大値テキスト">
          <a:extLst>
            <a:ext uri="{FF2B5EF4-FFF2-40B4-BE49-F238E27FC236}">
              <a16:creationId xmlns:a16="http://schemas.microsoft.com/office/drawing/2014/main" id="{A9AADA19-5F41-4839-BC99-4BD3F1F0DD6C}"/>
            </a:ext>
          </a:extLst>
        </xdr:cNvPr>
        <xdr:cNvSpPr txBox="1"/>
      </xdr:nvSpPr>
      <xdr:spPr>
        <a:xfrm>
          <a:off x="14414500" y="12814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127636</xdr:rowOff>
    </xdr:from>
    <xdr:to>
      <xdr:col>86</xdr:col>
      <xdr:colOff>25400</xdr:colOff>
      <xdr:row>77</xdr:row>
      <xdr:rowOff>127636</xdr:rowOff>
    </xdr:to>
    <xdr:cxnSp macro="">
      <xdr:nvCxnSpPr>
        <xdr:cNvPr id="655" name="直線コネクタ 654">
          <a:extLst>
            <a:ext uri="{FF2B5EF4-FFF2-40B4-BE49-F238E27FC236}">
              <a16:creationId xmlns:a16="http://schemas.microsoft.com/office/drawing/2014/main" id="{E5DDD783-D59C-4DBC-B434-7F15B3170374}"/>
            </a:ext>
          </a:extLst>
        </xdr:cNvPr>
        <xdr:cNvCxnSpPr/>
      </xdr:nvCxnSpPr>
      <xdr:spPr>
        <a:xfrm>
          <a:off x="14287500" y="130359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166388</xdr:rowOff>
    </xdr:from>
    <xdr:ext cx="405111" cy="259045"/>
    <xdr:sp macro="" textlink="">
      <xdr:nvSpPr>
        <xdr:cNvPr id="656" name="【児童館】&#10;有形固定資産減価償却率平均値テキスト">
          <a:extLst>
            <a:ext uri="{FF2B5EF4-FFF2-40B4-BE49-F238E27FC236}">
              <a16:creationId xmlns:a16="http://schemas.microsoft.com/office/drawing/2014/main" id="{C4D99339-E5AB-47A3-B2F0-BDA28AC57B8C}"/>
            </a:ext>
          </a:extLst>
        </xdr:cNvPr>
        <xdr:cNvSpPr txBox="1"/>
      </xdr:nvSpPr>
      <xdr:spPr>
        <a:xfrm>
          <a:off x="14414500" y="1391286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143511</xdr:rowOff>
    </xdr:from>
    <xdr:to>
      <xdr:col>85</xdr:col>
      <xdr:colOff>177800</xdr:colOff>
      <xdr:row>84</xdr:row>
      <xdr:rowOff>73661</xdr:rowOff>
    </xdr:to>
    <xdr:sp macro="" textlink="">
      <xdr:nvSpPr>
        <xdr:cNvPr id="657" name="フローチャート: 判断 656">
          <a:extLst>
            <a:ext uri="{FF2B5EF4-FFF2-40B4-BE49-F238E27FC236}">
              <a16:creationId xmlns:a16="http://schemas.microsoft.com/office/drawing/2014/main" id="{DDA73CD2-FE20-4086-8E81-C536C4D03B4D}"/>
            </a:ext>
          </a:extLst>
        </xdr:cNvPr>
        <xdr:cNvSpPr/>
      </xdr:nvSpPr>
      <xdr:spPr>
        <a:xfrm>
          <a:off x="14325600" y="14057631"/>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8255</xdr:rowOff>
    </xdr:from>
    <xdr:to>
      <xdr:col>81</xdr:col>
      <xdr:colOff>101600</xdr:colOff>
      <xdr:row>83</xdr:row>
      <xdr:rowOff>109855</xdr:rowOff>
    </xdr:to>
    <xdr:sp macro="" textlink="">
      <xdr:nvSpPr>
        <xdr:cNvPr id="658" name="フローチャート: 判断 657">
          <a:extLst>
            <a:ext uri="{FF2B5EF4-FFF2-40B4-BE49-F238E27FC236}">
              <a16:creationId xmlns:a16="http://schemas.microsoft.com/office/drawing/2014/main" id="{7C336F3A-7A80-420F-807A-F45C26996C52}"/>
            </a:ext>
          </a:extLst>
        </xdr:cNvPr>
        <xdr:cNvSpPr/>
      </xdr:nvSpPr>
      <xdr:spPr>
        <a:xfrm>
          <a:off x="13578840" y="1392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12064</xdr:rowOff>
    </xdr:from>
    <xdr:to>
      <xdr:col>76</xdr:col>
      <xdr:colOff>165100</xdr:colOff>
      <xdr:row>83</xdr:row>
      <xdr:rowOff>113664</xdr:rowOff>
    </xdr:to>
    <xdr:sp macro="" textlink="">
      <xdr:nvSpPr>
        <xdr:cNvPr id="659" name="フローチャート: 判断 658">
          <a:extLst>
            <a:ext uri="{FF2B5EF4-FFF2-40B4-BE49-F238E27FC236}">
              <a16:creationId xmlns:a16="http://schemas.microsoft.com/office/drawing/2014/main" id="{783BC2D9-ACEF-49AA-A4E9-FCDF18F81F17}"/>
            </a:ext>
          </a:extLst>
        </xdr:cNvPr>
        <xdr:cNvSpPr/>
      </xdr:nvSpPr>
      <xdr:spPr>
        <a:xfrm>
          <a:off x="12804140" y="13926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76836</xdr:rowOff>
    </xdr:from>
    <xdr:to>
      <xdr:col>72</xdr:col>
      <xdr:colOff>38100</xdr:colOff>
      <xdr:row>84</xdr:row>
      <xdr:rowOff>6986</xdr:rowOff>
    </xdr:to>
    <xdr:sp macro="" textlink="">
      <xdr:nvSpPr>
        <xdr:cNvPr id="660" name="フローチャート: 判断 659">
          <a:extLst>
            <a:ext uri="{FF2B5EF4-FFF2-40B4-BE49-F238E27FC236}">
              <a16:creationId xmlns:a16="http://schemas.microsoft.com/office/drawing/2014/main" id="{83546955-9B3C-45F2-8916-1C79657A444F}"/>
            </a:ext>
          </a:extLst>
        </xdr:cNvPr>
        <xdr:cNvSpPr/>
      </xdr:nvSpPr>
      <xdr:spPr>
        <a:xfrm>
          <a:off x="12029440" y="1399095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67311</xdr:rowOff>
    </xdr:from>
    <xdr:to>
      <xdr:col>67</xdr:col>
      <xdr:colOff>101600</xdr:colOff>
      <xdr:row>82</xdr:row>
      <xdr:rowOff>168911</xdr:rowOff>
    </xdr:to>
    <xdr:sp macro="" textlink="">
      <xdr:nvSpPr>
        <xdr:cNvPr id="661" name="フローチャート: 判断 660">
          <a:extLst>
            <a:ext uri="{FF2B5EF4-FFF2-40B4-BE49-F238E27FC236}">
              <a16:creationId xmlns:a16="http://schemas.microsoft.com/office/drawing/2014/main" id="{B574C12D-9964-4F72-863F-98542C5C213E}"/>
            </a:ext>
          </a:extLst>
        </xdr:cNvPr>
        <xdr:cNvSpPr/>
      </xdr:nvSpPr>
      <xdr:spPr>
        <a:xfrm>
          <a:off x="11231880" y="13813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2D189D0F-11A9-48B9-93C8-F1A453B77C96}"/>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D0DDFF79-DCAB-4E6D-B14F-4EF447066ECC}"/>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242F5641-8A1A-414C-B267-FB101024E9C4}"/>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3915D22A-1F7B-4B78-AA1C-0BF7E0C79BEF}"/>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77A98822-35BE-402C-9CEA-6FA96C34E190}"/>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63500</xdr:rowOff>
    </xdr:from>
    <xdr:to>
      <xdr:col>85</xdr:col>
      <xdr:colOff>177800</xdr:colOff>
      <xdr:row>86</xdr:row>
      <xdr:rowOff>165100</xdr:rowOff>
    </xdr:to>
    <xdr:sp macro="" textlink="">
      <xdr:nvSpPr>
        <xdr:cNvPr id="667" name="楕円 666">
          <a:extLst>
            <a:ext uri="{FF2B5EF4-FFF2-40B4-BE49-F238E27FC236}">
              <a16:creationId xmlns:a16="http://schemas.microsoft.com/office/drawing/2014/main" id="{875E27C6-6BE7-45F2-9F77-CAB4AC643727}"/>
            </a:ext>
          </a:extLst>
        </xdr:cNvPr>
        <xdr:cNvSpPr/>
      </xdr:nvSpPr>
      <xdr:spPr>
        <a:xfrm>
          <a:off x="14325600" y="1448054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149877</xdr:rowOff>
    </xdr:from>
    <xdr:ext cx="469744" cy="259045"/>
    <xdr:sp macro="" textlink="">
      <xdr:nvSpPr>
        <xdr:cNvPr id="668" name="【児童館】&#10;有形固定資産減価償却率該当値テキスト">
          <a:extLst>
            <a:ext uri="{FF2B5EF4-FFF2-40B4-BE49-F238E27FC236}">
              <a16:creationId xmlns:a16="http://schemas.microsoft.com/office/drawing/2014/main" id="{67879469-D6C3-4F13-A54F-58E8B9E9B50A}"/>
            </a:ext>
          </a:extLst>
        </xdr:cNvPr>
        <xdr:cNvSpPr txBox="1"/>
      </xdr:nvSpPr>
      <xdr:spPr>
        <a:xfrm>
          <a:off x="14414500" y="1439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63500</xdr:rowOff>
    </xdr:from>
    <xdr:to>
      <xdr:col>81</xdr:col>
      <xdr:colOff>101600</xdr:colOff>
      <xdr:row>86</xdr:row>
      <xdr:rowOff>165100</xdr:rowOff>
    </xdr:to>
    <xdr:sp macro="" textlink="">
      <xdr:nvSpPr>
        <xdr:cNvPr id="669" name="楕円 668">
          <a:extLst>
            <a:ext uri="{FF2B5EF4-FFF2-40B4-BE49-F238E27FC236}">
              <a16:creationId xmlns:a16="http://schemas.microsoft.com/office/drawing/2014/main" id="{04C66098-3EB3-460E-A3B4-551F9CFCD8BC}"/>
            </a:ext>
          </a:extLst>
        </xdr:cNvPr>
        <xdr:cNvSpPr/>
      </xdr:nvSpPr>
      <xdr:spPr>
        <a:xfrm>
          <a:off x="13578840" y="1448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114300</xdr:rowOff>
    </xdr:from>
    <xdr:to>
      <xdr:col>85</xdr:col>
      <xdr:colOff>127000</xdr:colOff>
      <xdr:row>86</xdr:row>
      <xdr:rowOff>114300</xdr:rowOff>
    </xdr:to>
    <xdr:cxnSp macro="">
      <xdr:nvCxnSpPr>
        <xdr:cNvPr id="670" name="直線コネクタ 669">
          <a:extLst>
            <a:ext uri="{FF2B5EF4-FFF2-40B4-BE49-F238E27FC236}">
              <a16:creationId xmlns:a16="http://schemas.microsoft.com/office/drawing/2014/main" id="{55703833-D46E-4C91-BFE8-80C0762987CC}"/>
            </a:ext>
          </a:extLst>
        </xdr:cNvPr>
        <xdr:cNvCxnSpPr/>
      </xdr:nvCxnSpPr>
      <xdr:spPr>
        <a:xfrm>
          <a:off x="13629640" y="14531340"/>
          <a:ext cx="746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86</xdr:row>
      <xdr:rowOff>63500</xdr:rowOff>
    </xdr:from>
    <xdr:to>
      <xdr:col>76</xdr:col>
      <xdr:colOff>165100</xdr:colOff>
      <xdr:row>86</xdr:row>
      <xdr:rowOff>165100</xdr:rowOff>
    </xdr:to>
    <xdr:sp macro="" textlink="">
      <xdr:nvSpPr>
        <xdr:cNvPr id="671" name="楕円 670">
          <a:extLst>
            <a:ext uri="{FF2B5EF4-FFF2-40B4-BE49-F238E27FC236}">
              <a16:creationId xmlns:a16="http://schemas.microsoft.com/office/drawing/2014/main" id="{D4EE3F61-3D84-4067-9890-BA404A22F639}"/>
            </a:ext>
          </a:extLst>
        </xdr:cNvPr>
        <xdr:cNvSpPr/>
      </xdr:nvSpPr>
      <xdr:spPr>
        <a:xfrm>
          <a:off x="12804140" y="1448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114300</xdr:rowOff>
    </xdr:from>
    <xdr:to>
      <xdr:col>81</xdr:col>
      <xdr:colOff>50800</xdr:colOff>
      <xdr:row>86</xdr:row>
      <xdr:rowOff>114300</xdr:rowOff>
    </xdr:to>
    <xdr:cxnSp macro="">
      <xdr:nvCxnSpPr>
        <xdr:cNvPr id="672" name="直線コネクタ 671">
          <a:extLst>
            <a:ext uri="{FF2B5EF4-FFF2-40B4-BE49-F238E27FC236}">
              <a16:creationId xmlns:a16="http://schemas.microsoft.com/office/drawing/2014/main" id="{EED6838D-205E-4C90-83D2-D129E4CD78D8}"/>
            </a:ext>
          </a:extLst>
        </xdr:cNvPr>
        <xdr:cNvCxnSpPr/>
      </xdr:nvCxnSpPr>
      <xdr:spPr>
        <a:xfrm>
          <a:off x="12854940" y="1453134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86</xdr:row>
      <xdr:rowOff>63500</xdr:rowOff>
    </xdr:from>
    <xdr:to>
      <xdr:col>72</xdr:col>
      <xdr:colOff>38100</xdr:colOff>
      <xdr:row>86</xdr:row>
      <xdr:rowOff>165100</xdr:rowOff>
    </xdr:to>
    <xdr:sp macro="" textlink="">
      <xdr:nvSpPr>
        <xdr:cNvPr id="673" name="楕円 672">
          <a:extLst>
            <a:ext uri="{FF2B5EF4-FFF2-40B4-BE49-F238E27FC236}">
              <a16:creationId xmlns:a16="http://schemas.microsoft.com/office/drawing/2014/main" id="{295519D5-2138-4963-8F86-E6CE9BDD625D}"/>
            </a:ext>
          </a:extLst>
        </xdr:cNvPr>
        <xdr:cNvSpPr/>
      </xdr:nvSpPr>
      <xdr:spPr>
        <a:xfrm>
          <a:off x="12029440" y="144805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114300</xdr:rowOff>
    </xdr:from>
    <xdr:to>
      <xdr:col>76</xdr:col>
      <xdr:colOff>114300</xdr:colOff>
      <xdr:row>86</xdr:row>
      <xdr:rowOff>114300</xdr:rowOff>
    </xdr:to>
    <xdr:cxnSp macro="">
      <xdr:nvCxnSpPr>
        <xdr:cNvPr id="674" name="直線コネクタ 673">
          <a:extLst>
            <a:ext uri="{FF2B5EF4-FFF2-40B4-BE49-F238E27FC236}">
              <a16:creationId xmlns:a16="http://schemas.microsoft.com/office/drawing/2014/main" id="{FD5EF8FF-61C3-4F38-B598-C79187003608}"/>
            </a:ext>
          </a:extLst>
        </xdr:cNvPr>
        <xdr:cNvCxnSpPr/>
      </xdr:nvCxnSpPr>
      <xdr:spPr>
        <a:xfrm>
          <a:off x="12072620" y="1453134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86</xdr:row>
      <xdr:rowOff>63500</xdr:rowOff>
    </xdr:from>
    <xdr:to>
      <xdr:col>67</xdr:col>
      <xdr:colOff>101600</xdr:colOff>
      <xdr:row>86</xdr:row>
      <xdr:rowOff>165100</xdr:rowOff>
    </xdr:to>
    <xdr:sp macro="" textlink="">
      <xdr:nvSpPr>
        <xdr:cNvPr id="675" name="楕円 674">
          <a:extLst>
            <a:ext uri="{FF2B5EF4-FFF2-40B4-BE49-F238E27FC236}">
              <a16:creationId xmlns:a16="http://schemas.microsoft.com/office/drawing/2014/main" id="{FF7F1B11-0362-430B-871D-891DBFBF5A5F}"/>
            </a:ext>
          </a:extLst>
        </xdr:cNvPr>
        <xdr:cNvSpPr/>
      </xdr:nvSpPr>
      <xdr:spPr>
        <a:xfrm>
          <a:off x="11231880" y="1448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114300</xdr:rowOff>
    </xdr:from>
    <xdr:to>
      <xdr:col>71</xdr:col>
      <xdr:colOff>177800</xdr:colOff>
      <xdr:row>86</xdr:row>
      <xdr:rowOff>114300</xdr:rowOff>
    </xdr:to>
    <xdr:cxnSp macro="">
      <xdr:nvCxnSpPr>
        <xdr:cNvPr id="676" name="直線コネクタ 675">
          <a:extLst>
            <a:ext uri="{FF2B5EF4-FFF2-40B4-BE49-F238E27FC236}">
              <a16:creationId xmlns:a16="http://schemas.microsoft.com/office/drawing/2014/main" id="{C66C38B6-59D0-4271-BAA9-787C1CFB428C}"/>
            </a:ext>
          </a:extLst>
        </xdr:cNvPr>
        <xdr:cNvCxnSpPr/>
      </xdr:nvCxnSpPr>
      <xdr:spPr>
        <a:xfrm>
          <a:off x="11282680" y="1453134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126382</xdr:rowOff>
    </xdr:from>
    <xdr:ext cx="405111" cy="259045"/>
    <xdr:sp macro="" textlink="">
      <xdr:nvSpPr>
        <xdr:cNvPr id="677" name="n_1aveValue【児童館】&#10;有形固定資産減価償却率">
          <a:extLst>
            <a:ext uri="{FF2B5EF4-FFF2-40B4-BE49-F238E27FC236}">
              <a16:creationId xmlns:a16="http://schemas.microsoft.com/office/drawing/2014/main" id="{FB7B7297-C7F8-42C4-BB34-E16B105A3685}"/>
            </a:ext>
          </a:extLst>
        </xdr:cNvPr>
        <xdr:cNvSpPr txBox="1"/>
      </xdr:nvSpPr>
      <xdr:spPr>
        <a:xfrm>
          <a:off x="13437244" y="1370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130191</xdr:rowOff>
    </xdr:from>
    <xdr:ext cx="405111" cy="259045"/>
    <xdr:sp macro="" textlink="">
      <xdr:nvSpPr>
        <xdr:cNvPr id="678" name="n_2aveValue【児童館】&#10;有形固定資産減価償却率">
          <a:extLst>
            <a:ext uri="{FF2B5EF4-FFF2-40B4-BE49-F238E27FC236}">
              <a16:creationId xmlns:a16="http://schemas.microsoft.com/office/drawing/2014/main" id="{657A20FF-2E4D-4657-9B68-D591375A9901}"/>
            </a:ext>
          </a:extLst>
        </xdr:cNvPr>
        <xdr:cNvSpPr txBox="1"/>
      </xdr:nvSpPr>
      <xdr:spPr>
        <a:xfrm>
          <a:off x="12675244" y="13709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23513</xdr:rowOff>
    </xdr:from>
    <xdr:ext cx="405111" cy="259045"/>
    <xdr:sp macro="" textlink="">
      <xdr:nvSpPr>
        <xdr:cNvPr id="679" name="n_3aveValue【児童館】&#10;有形固定資産減価償却率">
          <a:extLst>
            <a:ext uri="{FF2B5EF4-FFF2-40B4-BE49-F238E27FC236}">
              <a16:creationId xmlns:a16="http://schemas.microsoft.com/office/drawing/2014/main" id="{2A3F6F5C-CEFC-4E4F-8259-768820867D06}"/>
            </a:ext>
          </a:extLst>
        </xdr:cNvPr>
        <xdr:cNvSpPr txBox="1"/>
      </xdr:nvSpPr>
      <xdr:spPr>
        <a:xfrm>
          <a:off x="11900544" y="13769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13988</xdr:rowOff>
    </xdr:from>
    <xdr:ext cx="405111" cy="259045"/>
    <xdr:sp macro="" textlink="">
      <xdr:nvSpPr>
        <xdr:cNvPr id="680" name="n_4aveValue【児童館】&#10;有形固定資産減価償却率">
          <a:extLst>
            <a:ext uri="{FF2B5EF4-FFF2-40B4-BE49-F238E27FC236}">
              <a16:creationId xmlns:a16="http://schemas.microsoft.com/office/drawing/2014/main" id="{69F109E4-7B86-4719-8E2D-17CE4A27FAB3}"/>
            </a:ext>
          </a:extLst>
        </xdr:cNvPr>
        <xdr:cNvSpPr txBox="1"/>
      </xdr:nvSpPr>
      <xdr:spPr>
        <a:xfrm>
          <a:off x="11102984" y="13592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86</xdr:row>
      <xdr:rowOff>156227</xdr:rowOff>
    </xdr:from>
    <xdr:ext cx="469744" cy="259045"/>
    <xdr:sp macro="" textlink="">
      <xdr:nvSpPr>
        <xdr:cNvPr id="681" name="n_1mainValue【児童館】&#10;有形固定資産減価償却率">
          <a:extLst>
            <a:ext uri="{FF2B5EF4-FFF2-40B4-BE49-F238E27FC236}">
              <a16:creationId xmlns:a16="http://schemas.microsoft.com/office/drawing/2014/main" id="{C73C64FF-B39F-4853-A209-9AC10B3E2AB3}"/>
            </a:ext>
          </a:extLst>
        </xdr:cNvPr>
        <xdr:cNvSpPr txBox="1"/>
      </xdr:nvSpPr>
      <xdr:spPr>
        <a:xfrm>
          <a:off x="13412547" y="1457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86</xdr:row>
      <xdr:rowOff>156227</xdr:rowOff>
    </xdr:from>
    <xdr:ext cx="469744" cy="259045"/>
    <xdr:sp macro="" textlink="">
      <xdr:nvSpPr>
        <xdr:cNvPr id="682" name="n_2mainValue【児童館】&#10;有形固定資産減価償却率">
          <a:extLst>
            <a:ext uri="{FF2B5EF4-FFF2-40B4-BE49-F238E27FC236}">
              <a16:creationId xmlns:a16="http://schemas.microsoft.com/office/drawing/2014/main" id="{7A8FAEC4-2162-42F3-9D38-2F4CE07B5EAC}"/>
            </a:ext>
          </a:extLst>
        </xdr:cNvPr>
        <xdr:cNvSpPr txBox="1"/>
      </xdr:nvSpPr>
      <xdr:spPr>
        <a:xfrm>
          <a:off x="12642927" y="1457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86</xdr:row>
      <xdr:rowOff>156227</xdr:rowOff>
    </xdr:from>
    <xdr:ext cx="469744" cy="259045"/>
    <xdr:sp macro="" textlink="">
      <xdr:nvSpPr>
        <xdr:cNvPr id="683" name="n_3mainValue【児童館】&#10;有形固定資産減価償却率">
          <a:extLst>
            <a:ext uri="{FF2B5EF4-FFF2-40B4-BE49-F238E27FC236}">
              <a16:creationId xmlns:a16="http://schemas.microsoft.com/office/drawing/2014/main" id="{B54A9851-4AA1-45AE-AB80-EB2DB72E28DB}"/>
            </a:ext>
          </a:extLst>
        </xdr:cNvPr>
        <xdr:cNvSpPr txBox="1"/>
      </xdr:nvSpPr>
      <xdr:spPr>
        <a:xfrm>
          <a:off x="11868227" y="1457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86</xdr:row>
      <xdr:rowOff>156227</xdr:rowOff>
    </xdr:from>
    <xdr:ext cx="469744" cy="259045"/>
    <xdr:sp macro="" textlink="">
      <xdr:nvSpPr>
        <xdr:cNvPr id="684" name="n_4mainValue【児童館】&#10;有形固定資産減価償却率">
          <a:extLst>
            <a:ext uri="{FF2B5EF4-FFF2-40B4-BE49-F238E27FC236}">
              <a16:creationId xmlns:a16="http://schemas.microsoft.com/office/drawing/2014/main" id="{E4F74044-586B-4725-A32C-96D503826719}"/>
            </a:ext>
          </a:extLst>
        </xdr:cNvPr>
        <xdr:cNvSpPr txBox="1"/>
      </xdr:nvSpPr>
      <xdr:spPr>
        <a:xfrm>
          <a:off x="11070667" y="1457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5" name="正方形/長方形 684">
          <a:extLst>
            <a:ext uri="{FF2B5EF4-FFF2-40B4-BE49-F238E27FC236}">
              <a16:creationId xmlns:a16="http://schemas.microsoft.com/office/drawing/2014/main" id="{7E8CDDB0-E892-4573-B272-37C20A46E11A}"/>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6" name="正方形/長方形 685">
          <a:extLst>
            <a:ext uri="{FF2B5EF4-FFF2-40B4-BE49-F238E27FC236}">
              <a16:creationId xmlns:a16="http://schemas.microsoft.com/office/drawing/2014/main" id="{E8E406B4-022B-4D74-8E8C-87872A30EC48}"/>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7" name="正方形/長方形 686">
          <a:extLst>
            <a:ext uri="{FF2B5EF4-FFF2-40B4-BE49-F238E27FC236}">
              <a16:creationId xmlns:a16="http://schemas.microsoft.com/office/drawing/2014/main" id="{52E32F9A-6298-4A38-B51E-75EADD7658B6}"/>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8" name="正方形/長方形 687">
          <a:extLst>
            <a:ext uri="{FF2B5EF4-FFF2-40B4-BE49-F238E27FC236}">
              <a16:creationId xmlns:a16="http://schemas.microsoft.com/office/drawing/2014/main" id="{205BA640-B606-495D-9D1C-D4CDCEDAF0A3}"/>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9" name="正方形/長方形 688">
          <a:extLst>
            <a:ext uri="{FF2B5EF4-FFF2-40B4-BE49-F238E27FC236}">
              <a16:creationId xmlns:a16="http://schemas.microsoft.com/office/drawing/2014/main" id="{F346035F-8411-4153-ACFD-8C08DB700863}"/>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0" name="正方形/長方形 689">
          <a:extLst>
            <a:ext uri="{FF2B5EF4-FFF2-40B4-BE49-F238E27FC236}">
              <a16:creationId xmlns:a16="http://schemas.microsoft.com/office/drawing/2014/main" id="{7CB8C443-2EFD-4834-8A5E-9BA87B750686}"/>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1" name="正方形/長方形 690">
          <a:extLst>
            <a:ext uri="{FF2B5EF4-FFF2-40B4-BE49-F238E27FC236}">
              <a16:creationId xmlns:a16="http://schemas.microsoft.com/office/drawing/2014/main" id="{FF25DF3C-B43A-496E-9501-18F2EB9B847C}"/>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2" name="正方形/長方形 691">
          <a:extLst>
            <a:ext uri="{FF2B5EF4-FFF2-40B4-BE49-F238E27FC236}">
              <a16:creationId xmlns:a16="http://schemas.microsoft.com/office/drawing/2014/main" id="{2DEBB984-774B-43B5-98D0-66DCDFC54318}"/>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3" name="テキスト ボックス 692">
          <a:extLst>
            <a:ext uri="{FF2B5EF4-FFF2-40B4-BE49-F238E27FC236}">
              <a16:creationId xmlns:a16="http://schemas.microsoft.com/office/drawing/2014/main" id="{62C706ED-97DD-4494-BA42-C5B0BF34397C}"/>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4" name="直線コネクタ 693">
          <a:extLst>
            <a:ext uri="{FF2B5EF4-FFF2-40B4-BE49-F238E27FC236}">
              <a16:creationId xmlns:a16="http://schemas.microsoft.com/office/drawing/2014/main" id="{019A84E7-473F-497B-AC9E-C2F740F65B51}"/>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5" name="直線コネクタ 694">
          <a:extLst>
            <a:ext uri="{FF2B5EF4-FFF2-40B4-BE49-F238E27FC236}">
              <a16:creationId xmlns:a16="http://schemas.microsoft.com/office/drawing/2014/main" id="{4F5B559D-02B3-4C17-9DD5-28D3C0F6015B}"/>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6" name="テキスト ボックス 695">
          <a:extLst>
            <a:ext uri="{FF2B5EF4-FFF2-40B4-BE49-F238E27FC236}">
              <a16:creationId xmlns:a16="http://schemas.microsoft.com/office/drawing/2014/main" id="{416FB37F-F3B2-4981-B0AA-E23AF4ADBFE4}"/>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7" name="直線コネクタ 696">
          <a:extLst>
            <a:ext uri="{FF2B5EF4-FFF2-40B4-BE49-F238E27FC236}">
              <a16:creationId xmlns:a16="http://schemas.microsoft.com/office/drawing/2014/main" id="{30AA8A09-E17A-4CB9-AE67-A4B84DDBCFEB}"/>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8" name="テキスト ボックス 697">
          <a:extLst>
            <a:ext uri="{FF2B5EF4-FFF2-40B4-BE49-F238E27FC236}">
              <a16:creationId xmlns:a16="http://schemas.microsoft.com/office/drawing/2014/main" id="{845F0580-F75C-4BD4-8526-FDE26F45E575}"/>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9" name="直線コネクタ 698">
          <a:extLst>
            <a:ext uri="{FF2B5EF4-FFF2-40B4-BE49-F238E27FC236}">
              <a16:creationId xmlns:a16="http://schemas.microsoft.com/office/drawing/2014/main" id="{E6B7E3A9-BE78-4DFE-9C4D-C02D15872A81}"/>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00" name="テキスト ボックス 699">
          <a:extLst>
            <a:ext uri="{FF2B5EF4-FFF2-40B4-BE49-F238E27FC236}">
              <a16:creationId xmlns:a16="http://schemas.microsoft.com/office/drawing/2014/main" id="{6DF44C20-3F71-4BF6-8051-8BB3BA1D5DEF}"/>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01" name="直線コネクタ 700">
          <a:extLst>
            <a:ext uri="{FF2B5EF4-FFF2-40B4-BE49-F238E27FC236}">
              <a16:creationId xmlns:a16="http://schemas.microsoft.com/office/drawing/2014/main" id="{A7347716-1FBF-4E03-8E0C-708685F16D5B}"/>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02" name="テキスト ボックス 701">
          <a:extLst>
            <a:ext uri="{FF2B5EF4-FFF2-40B4-BE49-F238E27FC236}">
              <a16:creationId xmlns:a16="http://schemas.microsoft.com/office/drawing/2014/main" id="{6138979D-AD36-445D-9D56-2250CA94C4AD}"/>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3" name="直線コネクタ 702">
          <a:extLst>
            <a:ext uri="{FF2B5EF4-FFF2-40B4-BE49-F238E27FC236}">
              <a16:creationId xmlns:a16="http://schemas.microsoft.com/office/drawing/2014/main" id="{08428B89-DC45-42AA-925A-C9AE13C1AA6C}"/>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4" name="テキスト ボックス 703">
          <a:extLst>
            <a:ext uri="{FF2B5EF4-FFF2-40B4-BE49-F238E27FC236}">
              <a16:creationId xmlns:a16="http://schemas.microsoft.com/office/drawing/2014/main" id="{B1CB296B-A196-4417-8B11-BEC48F62689C}"/>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5" name="【児童館】&#10;一人当たり面積グラフ枠">
          <a:extLst>
            <a:ext uri="{FF2B5EF4-FFF2-40B4-BE49-F238E27FC236}">
              <a16:creationId xmlns:a16="http://schemas.microsoft.com/office/drawing/2014/main" id="{B9837F60-F426-48C5-9A5A-3F35AFD5DF05}"/>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95250</xdr:rowOff>
    </xdr:from>
    <xdr:to>
      <xdr:col>116</xdr:col>
      <xdr:colOff>62864</xdr:colOff>
      <xdr:row>85</xdr:row>
      <xdr:rowOff>81535</xdr:rowOff>
    </xdr:to>
    <xdr:cxnSp macro="">
      <xdr:nvCxnSpPr>
        <xdr:cNvPr id="706" name="直線コネクタ 705">
          <a:extLst>
            <a:ext uri="{FF2B5EF4-FFF2-40B4-BE49-F238E27FC236}">
              <a16:creationId xmlns:a16="http://schemas.microsoft.com/office/drawing/2014/main" id="{31950D7F-C7EE-4448-99B9-41F7BB4D5E05}"/>
            </a:ext>
          </a:extLst>
        </xdr:cNvPr>
        <xdr:cNvCxnSpPr/>
      </xdr:nvCxnSpPr>
      <xdr:spPr>
        <a:xfrm flipV="1">
          <a:off x="19509104" y="13338810"/>
          <a:ext cx="0" cy="992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85362</xdr:rowOff>
    </xdr:from>
    <xdr:ext cx="469744" cy="259045"/>
    <xdr:sp macro="" textlink="">
      <xdr:nvSpPr>
        <xdr:cNvPr id="707" name="【児童館】&#10;一人当たり面積最小値テキスト">
          <a:extLst>
            <a:ext uri="{FF2B5EF4-FFF2-40B4-BE49-F238E27FC236}">
              <a16:creationId xmlns:a16="http://schemas.microsoft.com/office/drawing/2014/main" id="{F4D51022-59D9-4C98-B714-9E47FCA810DD}"/>
            </a:ext>
          </a:extLst>
        </xdr:cNvPr>
        <xdr:cNvSpPr txBox="1"/>
      </xdr:nvSpPr>
      <xdr:spPr>
        <a:xfrm>
          <a:off x="19547840" y="14334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81535</xdr:rowOff>
    </xdr:from>
    <xdr:to>
      <xdr:col>116</xdr:col>
      <xdr:colOff>152400</xdr:colOff>
      <xdr:row>85</xdr:row>
      <xdr:rowOff>81535</xdr:rowOff>
    </xdr:to>
    <xdr:cxnSp macro="">
      <xdr:nvCxnSpPr>
        <xdr:cNvPr id="708" name="直線コネクタ 707">
          <a:extLst>
            <a:ext uri="{FF2B5EF4-FFF2-40B4-BE49-F238E27FC236}">
              <a16:creationId xmlns:a16="http://schemas.microsoft.com/office/drawing/2014/main" id="{701DA0D4-1490-454E-BB71-D54854AB794A}"/>
            </a:ext>
          </a:extLst>
        </xdr:cNvPr>
        <xdr:cNvCxnSpPr/>
      </xdr:nvCxnSpPr>
      <xdr:spPr>
        <a:xfrm>
          <a:off x="19443700" y="143309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41927</xdr:rowOff>
    </xdr:from>
    <xdr:ext cx="469744" cy="259045"/>
    <xdr:sp macro="" textlink="">
      <xdr:nvSpPr>
        <xdr:cNvPr id="709" name="【児童館】&#10;一人当たり面積最大値テキスト">
          <a:extLst>
            <a:ext uri="{FF2B5EF4-FFF2-40B4-BE49-F238E27FC236}">
              <a16:creationId xmlns:a16="http://schemas.microsoft.com/office/drawing/2014/main" id="{3A7A4F29-49DD-43F9-9675-4F4F16385657}"/>
            </a:ext>
          </a:extLst>
        </xdr:cNvPr>
        <xdr:cNvSpPr txBox="1"/>
      </xdr:nvSpPr>
      <xdr:spPr>
        <a:xfrm>
          <a:off x="19547840" y="1311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95250</xdr:rowOff>
    </xdr:from>
    <xdr:to>
      <xdr:col>116</xdr:col>
      <xdr:colOff>152400</xdr:colOff>
      <xdr:row>79</xdr:row>
      <xdr:rowOff>95250</xdr:rowOff>
    </xdr:to>
    <xdr:cxnSp macro="">
      <xdr:nvCxnSpPr>
        <xdr:cNvPr id="710" name="直線コネクタ 709">
          <a:extLst>
            <a:ext uri="{FF2B5EF4-FFF2-40B4-BE49-F238E27FC236}">
              <a16:creationId xmlns:a16="http://schemas.microsoft.com/office/drawing/2014/main" id="{F3F08440-A5E7-48B4-9DB7-E4602AC69567}"/>
            </a:ext>
          </a:extLst>
        </xdr:cNvPr>
        <xdr:cNvCxnSpPr/>
      </xdr:nvCxnSpPr>
      <xdr:spPr>
        <a:xfrm>
          <a:off x="19443700" y="133388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73169</xdr:rowOff>
    </xdr:from>
    <xdr:ext cx="469744" cy="259045"/>
    <xdr:sp macro="" textlink="">
      <xdr:nvSpPr>
        <xdr:cNvPr id="711" name="【児童館】&#10;一人当たり面積平均値テキスト">
          <a:extLst>
            <a:ext uri="{FF2B5EF4-FFF2-40B4-BE49-F238E27FC236}">
              <a16:creationId xmlns:a16="http://schemas.microsoft.com/office/drawing/2014/main" id="{ACD4085A-4FAB-4878-8E15-AC6039E4834D}"/>
            </a:ext>
          </a:extLst>
        </xdr:cNvPr>
        <xdr:cNvSpPr txBox="1"/>
      </xdr:nvSpPr>
      <xdr:spPr>
        <a:xfrm>
          <a:off x="19547840" y="139872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94742</xdr:rowOff>
    </xdr:from>
    <xdr:to>
      <xdr:col>116</xdr:col>
      <xdr:colOff>114300</xdr:colOff>
      <xdr:row>84</xdr:row>
      <xdr:rowOff>24892</xdr:rowOff>
    </xdr:to>
    <xdr:sp macro="" textlink="">
      <xdr:nvSpPr>
        <xdr:cNvPr id="712" name="フローチャート: 判断 711">
          <a:extLst>
            <a:ext uri="{FF2B5EF4-FFF2-40B4-BE49-F238E27FC236}">
              <a16:creationId xmlns:a16="http://schemas.microsoft.com/office/drawing/2014/main" id="{C47689FA-BCFA-4504-8B55-B3D5CDADCC96}"/>
            </a:ext>
          </a:extLst>
        </xdr:cNvPr>
        <xdr:cNvSpPr/>
      </xdr:nvSpPr>
      <xdr:spPr>
        <a:xfrm>
          <a:off x="19458940" y="140088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117602</xdr:rowOff>
    </xdr:from>
    <xdr:to>
      <xdr:col>112</xdr:col>
      <xdr:colOff>38100</xdr:colOff>
      <xdr:row>84</xdr:row>
      <xdr:rowOff>47752</xdr:rowOff>
    </xdr:to>
    <xdr:sp macro="" textlink="">
      <xdr:nvSpPr>
        <xdr:cNvPr id="713" name="フローチャート: 判断 712">
          <a:extLst>
            <a:ext uri="{FF2B5EF4-FFF2-40B4-BE49-F238E27FC236}">
              <a16:creationId xmlns:a16="http://schemas.microsoft.com/office/drawing/2014/main" id="{CAA424CF-272B-4E6B-A73B-624ECF47CD32}"/>
            </a:ext>
          </a:extLst>
        </xdr:cNvPr>
        <xdr:cNvSpPr/>
      </xdr:nvSpPr>
      <xdr:spPr>
        <a:xfrm>
          <a:off x="18735040" y="1403172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122174</xdr:rowOff>
    </xdr:from>
    <xdr:to>
      <xdr:col>107</xdr:col>
      <xdr:colOff>101600</xdr:colOff>
      <xdr:row>84</xdr:row>
      <xdr:rowOff>52324</xdr:rowOff>
    </xdr:to>
    <xdr:sp macro="" textlink="">
      <xdr:nvSpPr>
        <xdr:cNvPr id="714" name="フローチャート: 判断 713">
          <a:extLst>
            <a:ext uri="{FF2B5EF4-FFF2-40B4-BE49-F238E27FC236}">
              <a16:creationId xmlns:a16="http://schemas.microsoft.com/office/drawing/2014/main" id="{BDD8E176-3C5B-4DA3-B772-9CA2FEEB83EE}"/>
            </a:ext>
          </a:extLst>
        </xdr:cNvPr>
        <xdr:cNvSpPr/>
      </xdr:nvSpPr>
      <xdr:spPr>
        <a:xfrm>
          <a:off x="17937480" y="140362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131318</xdr:rowOff>
    </xdr:from>
    <xdr:to>
      <xdr:col>102</xdr:col>
      <xdr:colOff>165100</xdr:colOff>
      <xdr:row>84</xdr:row>
      <xdr:rowOff>61468</xdr:rowOff>
    </xdr:to>
    <xdr:sp macro="" textlink="">
      <xdr:nvSpPr>
        <xdr:cNvPr id="715" name="フローチャート: 判断 714">
          <a:extLst>
            <a:ext uri="{FF2B5EF4-FFF2-40B4-BE49-F238E27FC236}">
              <a16:creationId xmlns:a16="http://schemas.microsoft.com/office/drawing/2014/main" id="{94505E8E-0DCF-4252-81F4-53C0407B305A}"/>
            </a:ext>
          </a:extLst>
        </xdr:cNvPr>
        <xdr:cNvSpPr/>
      </xdr:nvSpPr>
      <xdr:spPr>
        <a:xfrm>
          <a:off x="17162780" y="140454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110744</xdr:rowOff>
    </xdr:from>
    <xdr:to>
      <xdr:col>98</xdr:col>
      <xdr:colOff>38100</xdr:colOff>
      <xdr:row>85</xdr:row>
      <xdr:rowOff>40894</xdr:rowOff>
    </xdr:to>
    <xdr:sp macro="" textlink="">
      <xdr:nvSpPr>
        <xdr:cNvPr id="716" name="フローチャート: 判断 715">
          <a:extLst>
            <a:ext uri="{FF2B5EF4-FFF2-40B4-BE49-F238E27FC236}">
              <a16:creationId xmlns:a16="http://schemas.microsoft.com/office/drawing/2014/main" id="{3AFA61F6-C880-4F38-AE6E-F5FBF2C3C6C3}"/>
            </a:ext>
          </a:extLst>
        </xdr:cNvPr>
        <xdr:cNvSpPr/>
      </xdr:nvSpPr>
      <xdr:spPr>
        <a:xfrm>
          <a:off x="16388080" y="141925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F8C35FD6-4C5A-4816-8BE2-807AA137B68F}"/>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DA8F4FB5-69EE-4E45-A5F6-95220E5369BD}"/>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6D166E40-30C4-4E7B-9450-76DA5185DE24}"/>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D34B84DC-9904-48C2-AEC8-98AAAF472BD5}"/>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DC4ACB04-D88F-459F-936C-ECBA7514C4A2}"/>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76454</xdr:rowOff>
    </xdr:from>
    <xdr:to>
      <xdr:col>116</xdr:col>
      <xdr:colOff>114300</xdr:colOff>
      <xdr:row>84</xdr:row>
      <xdr:rowOff>6604</xdr:rowOff>
    </xdr:to>
    <xdr:sp macro="" textlink="">
      <xdr:nvSpPr>
        <xdr:cNvPr id="722" name="楕円 721">
          <a:extLst>
            <a:ext uri="{FF2B5EF4-FFF2-40B4-BE49-F238E27FC236}">
              <a16:creationId xmlns:a16="http://schemas.microsoft.com/office/drawing/2014/main" id="{7D95A338-919D-4C11-8D59-300B21C48754}"/>
            </a:ext>
          </a:extLst>
        </xdr:cNvPr>
        <xdr:cNvSpPr/>
      </xdr:nvSpPr>
      <xdr:spPr>
        <a:xfrm>
          <a:off x="19458940" y="139905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99331</xdr:rowOff>
    </xdr:from>
    <xdr:ext cx="469744" cy="259045"/>
    <xdr:sp macro="" textlink="">
      <xdr:nvSpPr>
        <xdr:cNvPr id="723" name="【児童館】&#10;一人当たり面積該当値テキスト">
          <a:extLst>
            <a:ext uri="{FF2B5EF4-FFF2-40B4-BE49-F238E27FC236}">
              <a16:creationId xmlns:a16="http://schemas.microsoft.com/office/drawing/2014/main" id="{39B90EC4-CC3C-423F-9100-B518B431216F}"/>
            </a:ext>
          </a:extLst>
        </xdr:cNvPr>
        <xdr:cNvSpPr txBox="1"/>
      </xdr:nvSpPr>
      <xdr:spPr>
        <a:xfrm>
          <a:off x="19547840" y="13845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81026</xdr:rowOff>
    </xdr:from>
    <xdr:to>
      <xdr:col>112</xdr:col>
      <xdr:colOff>38100</xdr:colOff>
      <xdr:row>84</xdr:row>
      <xdr:rowOff>11176</xdr:rowOff>
    </xdr:to>
    <xdr:sp macro="" textlink="">
      <xdr:nvSpPr>
        <xdr:cNvPr id="724" name="楕円 723">
          <a:extLst>
            <a:ext uri="{FF2B5EF4-FFF2-40B4-BE49-F238E27FC236}">
              <a16:creationId xmlns:a16="http://schemas.microsoft.com/office/drawing/2014/main" id="{754C62F1-2C6B-4D19-A6B6-538C4E38E1B2}"/>
            </a:ext>
          </a:extLst>
        </xdr:cNvPr>
        <xdr:cNvSpPr/>
      </xdr:nvSpPr>
      <xdr:spPr>
        <a:xfrm>
          <a:off x="18735040" y="1399514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127254</xdr:rowOff>
    </xdr:from>
    <xdr:to>
      <xdr:col>116</xdr:col>
      <xdr:colOff>63500</xdr:colOff>
      <xdr:row>83</xdr:row>
      <xdr:rowOff>131826</xdr:rowOff>
    </xdr:to>
    <xdr:cxnSp macro="">
      <xdr:nvCxnSpPr>
        <xdr:cNvPr id="725" name="直線コネクタ 724">
          <a:extLst>
            <a:ext uri="{FF2B5EF4-FFF2-40B4-BE49-F238E27FC236}">
              <a16:creationId xmlns:a16="http://schemas.microsoft.com/office/drawing/2014/main" id="{416018F1-D7BB-4C51-AB0F-CAEC616B56AF}"/>
            </a:ext>
          </a:extLst>
        </xdr:cNvPr>
        <xdr:cNvCxnSpPr/>
      </xdr:nvCxnSpPr>
      <xdr:spPr>
        <a:xfrm flipV="1">
          <a:off x="18778220" y="14041374"/>
          <a:ext cx="7315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90170</xdr:rowOff>
    </xdr:from>
    <xdr:to>
      <xdr:col>107</xdr:col>
      <xdr:colOff>101600</xdr:colOff>
      <xdr:row>84</xdr:row>
      <xdr:rowOff>20320</xdr:rowOff>
    </xdr:to>
    <xdr:sp macro="" textlink="">
      <xdr:nvSpPr>
        <xdr:cNvPr id="726" name="楕円 725">
          <a:extLst>
            <a:ext uri="{FF2B5EF4-FFF2-40B4-BE49-F238E27FC236}">
              <a16:creationId xmlns:a16="http://schemas.microsoft.com/office/drawing/2014/main" id="{BE0D626E-1514-47DD-8955-D83B432131FA}"/>
            </a:ext>
          </a:extLst>
        </xdr:cNvPr>
        <xdr:cNvSpPr/>
      </xdr:nvSpPr>
      <xdr:spPr>
        <a:xfrm>
          <a:off x="17937480" y="140042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131826</xdr:rowOff>
    </xdr:from>
    <xdr:to>
      <xdr:col>111</xdr:col>
      <xdr:colOff>177800</xdr:colOff>
      <xdr:row>83</xdr:row>
      <xdr:rowOff>140970</xdr:rowOff>
    </xdr:to>
    <xdr:cxnSp macro="">
      <xdr:nvCxnSpPr>
        <xdr:cNvPr id="727" name="直線コネクタ 726">
          <a:extLst>
            <a:ext uri="{FF2B5EF4-FFF2-40B4-BE49-F238E27FC236}">
              <a16:creationId xmlns:a16="http://schemas.microsoft.com/office/drawing/2014/main" id="{7E32C73F-9C8D-4ADC-9CC0-0F820D0EEADA}"/>
            </a:ext>
          </a:extLst>
        </xdr:cNvPr>
        <xdr:cNvCxnSpPr/>
      </xdr:nvCxnSpPr>
      <xdr:spPr>
        <a:xfrm flipV="1">
          <a:off x="17988280" y="14045946"/>
          <a:ext cx="78994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99313</xdr:rowOff>
    </xdr:from>
    <xdr:to>
      <xdr:col>102</xdr:col>
      <xdr:colOff>165100</xdr:colOff>
      <xdr:row>84</xdr:row>
      <xdr:rowOff>29463</xdr:rowOff>
    </xdr:to>
    <xdr:sp macro="" textlink="">
      <xdr:nvSpPr>
        <xdr:cNvPr id="728" name="楕円 727">
          <a:extLst>
            <a:ext uri="{FF2B5EF4-FFF2-40B4-BE49-F238E27FC236}">
              <a16:creationId xmlns:a16="http://schemas.microsoft.com/office/drawing/2014/main" id="{DDCE2A5A-F162-45B2-9ECF-B4B2350C85F9}"/>
            </a:ext>
          </a:extLst>
        </xdr:cNvPr>
        <xdr:cNvSpPr/>
      </xdr:nvSpPr>
      <xdr:spPr>
        <a:xfrm>
          <a:off x="17162780" y="1401343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140970</xdr:rowOff>
    </xdr:from>
    <xdr:to>
      <xdr:col>107</xdr:col>
      <xdr:colOff>50800</xdr:colOff>
      <xdr:row>83</xdr:row>
      <xdr:rowOff>150113</xdr:rowOff>
    </xdr:to>
    <xdr:cxnSp macro="">
      <xdr:nvCxnSpPr>
        <xdr:cNvPr id="729" name="直線コネクタ 728">
          <a:extLst>
            <a:ext uri="{FF2B5EF4-FFF2-40B4-BE49-F238E27FC236}">
              <a16:creationId xmlns:a16="http://schemas.microsoft.com/office/drawing/2014/main" id="{F48A1EDE-F614-4FFE-BDF2-9FE7DE4FF663}"/>
            </a:ext>
          </a:extLst>
        </xdr:cNvPr>
        <xdr:cNvCxnSpPr/>
      </xdr:nvCxnSpPr>
      <xdr:spPr>
        <a:xfrm flipV="1">
          <a:off x="17213580" y="14055090"/>
          <a:ext cx="7747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108458</xdr:rowOff>
    </xdr:from>
    <xdr:to>
      <xdr:col>98</xdr:col>
      <xdr:colOff>38100</xdr:colOff>
      <xdr:row>84</xdr:row>
      <xdr:rowOff>38608</xdr:rowOff>
    </xdr:to>
    <xdr:sp macro="" textlink="">
      <xdr:nvSpPr>
        <xdr:cNvPr id="730" name="楕円 729">
          <a:extLst>
            <a:ext uri="{FF2B5EF4-FFF2-40B4-BE49-F238E27FC236}">
              <a16:creationId xmlns:a16="http://schemas.microsoft.com/office/drawing/2014/main" id="{8D5CEE57-4CA3-4F57-8361-6A59E12B5845}"/>
            </a:ext>
          </a:extLst>
        </xdr:cNvPr>
        <xdr:cNvSpPr/>
      </xdr:nvSpPr>
      <xdr:spPr>
        <a:xfrm>
          <a:off x="16388080" y="1402257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150113</xdr:rowOff>
    </xdr:from>
    <xdr:to>
      <xdr:col>102</xdr:col>
      <xdr:colOff>114300</xdr:colOff>
      <xdr:row>83</xdr:row>
      <xdr:rowOff>159258</xdr:rowOff>
    </xdr:to>
    <xdr:cxnSp macro="">
      <xdr:nvCxnSpPr>
        <xdr:cNvPr id="731" name="直線コネクタ 730">
          <a:extLst>
            <a:ext uri="{FF2B5EF4-FFF2-40B4-BE49-F238E27FC236}">
              <a16:creationId xmlns:a16="http://schemas.microsoft.com/office/drawing/2014/main" id="{90AC2783-AF81-4FAC-A85C-94AC37FC2A1B}"/>
            </a:ext>
          </a:extLst>
        </xdr:cNvPr>
        <xdr:cNvCxnSpPr/>
      </xdr:nvCxnSpPr>
      <xdr:spPr>
        <a:xfrm flipV="1">
          <a:off x="16431260" y="14064233"/>
          <a:ext cx="78232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38879</xdr:rowOff>
    </xdr:from>
    <xdr:ext cx="469744" cy="259045"/>
    <xdr:sp macro="" textlink="">
      <xdr:nvSpPr>
        <xdr:cNvPr id="732" name="n_1aveValue【児童館】&#10;一人当たり面積">
          <a:extLst>
            <a:ext uri="{FF2B5EF4-FFF2-40B4-BE49-F238E27FC236}">
              <a16:creationId xmlns:a16="http://schemas.microsoft.com/office/drawing/2014/main" id="{5C5AABC2-1D1A-4B63-8967-A3F73F04F5DB}"/>
            </a:ext>
          </a:extLst>
        </xdr:cNvPr>
        <xdr:cNvSpPr txBox="1"/>
      </xdr:nvSpPr>
      <xdr:spPr>
        <a:xfrm>
          <a:off x="18561127" y="14120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43451</xdr:rowOff>
    </xdr:from>
    <xdr:ext cx="469744" cy="259045"/>
    <xdr:sp macro="" textlink="">
      <xdr:nvSpPr>
        <xdr:cNvPr id="733" name="n_2aveValue【児童館】&#10;一人当たり面積">
          <a:extLst>
            <a:ext uri="{FF2B5EF4-FFF2-40B4-BE49-F238E27FC236}">
              <a16:creationId xmlns:a16="http://schemas.microsoft.com/office/drawing/2014/main" id="{8AB707B2-BA0E-4CFE-9EC9-F7540F4F5596}"/>
            </a:ext>
          </a:extLst>
        </xdr:cNvPr>
        <xdr:cNvSpPr txBox="1"/>
      </xdr:nvSpPr>
      <xdr:spPr>
        <a:xfrm>
          <a:off x="17776267" y="14125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52595</xdr:rowOff>
    </xdr:from>
    <xdr:ext cx="469744" cy="259045"/>
    <xdr:sp macro="" textlink="">
      <xdr:nvSpPr>
        <xdr:cNvPr id="734" name="n_3aveValue【児童館】&#10;一人当たり面積">
          <a:extLst>
            <a:ext uri="{FF2B5EF4-FFF2-40B4-BE49-F238E27FC236}">
              <a16:creationId xmlns:a16="http://schemas.microsoft.com/office/drawing/2014/main" id="{02D1E94F-0E0B-40D7-8A06-CB2AB81EEBD4}"/>
            </a:ext>
          </a:extLst>
        </xdr:cNvPr>
        <xdr:cNvSpPr txBox="1"/>
      </xdr:nvSpPr>
      <xdr:spPr>
        <a:xfrm>
          <a:off x="17001567" y="1413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32021</xdr:rowOff>
    </xdr:from>
    <xdr:ext cx="469744" cy="259045"/>
    <xdr:sp macro="" textlink="">
      <xdr:nvSpPr>
        <xdr:cNvPr id="735" name="n_4aveValue【児童館】&#10;一人当たり面積">
          <a:extLst>
            <a:ext uri="{FF2B5EF4-FFF2-40B4-BE49-F238E27FC236}">
              <a16:creationId xmlns:a16="http://schemas.microsoft.com/office/drawing/2014/main" id="{C253224D-A302-4223-BD6C-AFE611EB3D35}"/>
            </a:ext>
          </a:extLst>
        </xdr:cNvPr>
        <xdr:cNvSpPr txBox="1"/>
      </xdr:nvSpPr>
      <xdr:spPr>
        <a:xfrm>
          <a:off x="16226867" y="14281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27703</xdr:rowOff>
    </xdr:from>
    <xdr:ext cx="469744" cy="259045"/>
    <xdr:sp macro="" textlink="">
      <xdr:nvSpPr>
        <xdr:cNvPr id="736" name="n_1mainValue【児童館】&#10;一人当たり面積">
          <a:extLst>
            <a:ext uri="{FF2B5EF4-FFF2-40B4-BE49-F238E27FC236}">
              <a16:creationId xmlns:a16="http://schemas.microsoft.com/office/drawing/2014/main" id="{8CA9D2F2-413F-4219-A1DE-9F3E8E34479E}"/>
            </a:ext>
          </a:extLst>
        </xdr:cNvPr>
        <xdr:cNvSpPr txBox="1"/>
      </xdr:nvSpPr>
      <xdr:spPr>
        <a:xfrm>
          <a:off x="18561127" y="13774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36847</xdr:rowOff>
    </xdr:from>
    <xdr:ext cx="469744" cy="259045"/>
    <xdr:sp macro="" textlink="">
      <xdr:nvSpPr>
        <xdr:cNvPr id="737" name="n_2mainValue【児童館】&#10;一人当たり面積">
          <a:extLst>
            <a:ext uri="{FF2B5EF4-FFF2-40B4-BE49-F238E27FC236}">
              <a16:creationId xmlns:a16="http://schemas.microsoft.com/office/drawing/2014/main" id="{F6E873B2-4243-4DD0-9BC1-0275A2EED0F1}"/>
            </a:ext>
          </a:extLst>
        </xdr:cNvPr>
        <xdr:cNvSpPr txBox="1"/>
      </xdr:nvSpPr>
      <xdr:spPr>
        <a:xfrm>
          <a:off x="17776267" y="1378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45990</xdr:rowOff>
    </xdr:from>
    <xdr:ext cx="469744" cy="259045"/>
    <xdr:sp macro="" textlink="">
      <xdr:nvSpPr>
        <xdr:cNvPr id="738" name="n_3mainValue【児童館】&#10;一人当たり面積">
          <a:extLst>
            <a:ext uri="{FF2B5EF4-FFF2-40B4-BE49-F238E27FC236}">
              <a16:creationId xmlns:a16="http://schemas.microsoft.com/office/drawing/2014/main" id="{CFB3933C-A173-448E-86E5-C2F0AFCE4119}"/>
            </a:ext>
          </a:extLst>
        </xdr:cNvPr>
        <xdr:cNvSpPr txBox="1"/>
      </xdr:nvSpPr>
      <xdr:spPr>
        <a:xfrm>
          <a:off x="17001567" y="13792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55135</xdr:rowOff>
    </xdr:from>
    <xdr:ext cx="469744" cy="259045"/>
    <xdr:sp macro="" textlink="">
      <xdr:nvSpPr>
        <xdr:cNvPr id="739" name="n_4mainValue【児童館】&#10;一人当たり面積">
          <a:extLst>
            <a:ext uri="{FF2B5EF4-FFF2-40B4-BE49-F238E27FC236}">
              <a16:creationId xmlns:a16="http://schemas.microsoft.com/office/drawing/2014/main" id="{3FEADE94-D11F-4E75-9832-6F1A28ACF60A}"/>
            </a:ext>
          </a:extLst>
        </xdr:cNvPr>
        <xdr:cNvSpPr txBox="1"/>
      </xdr:nvSpPr>
      <xdr:spPr>
        <a:xfrm>
          <a:off x="16226867" y="13801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a:extLst>
            <a:ext uri="{FF2B5EF4-FFF2-40B4-BE49-F238E27FC236}">
              <a16:creationId xmlns:a16="http://schemas.microsoft.com/office/drawing/2014/main" id="{ACDDF542-C40A-481D-B5B7-7DB67EEDEC89}"/>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a:extLst>
            <a:ext uri="{FF2B5EF4-FFF2-40B4-BE49-F238E27FC236}">
              <a16:creationId xmlns:a16="http://schemas.microsoft.com/office/drawing/2014/main" id="{9C2777CB-8B77-4086-9632-A326D2459DC3}"/>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a:extLst>
            <a:ext uri="{FF2B5EF4-FFF2-40B4-BE49-F238E27FC236}">
              <a16:creationId xmlns:a16="http://schemas.microsoft.com/office/drawing/2014/main" id="{CE6056DA-A8A8-4361-9A95-5C528E2A96D6}"/>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a:extLst>
            <a:ext uri="{FF2B5EF4-FFF2-40B4-BE49-F238E27FC236}">
              <a16:creationId xmlns:a16="http://schemas.microsoft.com/office/drawing/2014/main" id="{280A2D8D-91D2-4504-804B-64893C549E08}"/>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a:extLst>
            <a:ext uri="{FF2B5EF4-FFF2-40B4-BE49-F238E27FC236}">
              <a16:creationId xmlns:a16="http://schemas.microsoft.com/office/drawing/2014/main" id="{D927D1EC-30FC-4A90-8697-870679E5996F}"/>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a:extLst>
            <a:ext uri="{FF2B5EF4-FFF2-40B4-BE49-F238E27FC236}">
              <a16:creationId xmlns:a16="http://schemas.microsoft.com/office/drawing/2014/main" id="{68FA845C-B4CA-41A7-893C-043437242924}"/>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a:extLst>
            <a:ext uri="{FF2B5EF4-FFF2-40B4-BE49-F238E27FC236}">
              <a16:creationId xmlns:a16="http://schemas.microsoft.com/office/drawing/2014/main" id="{D1C5ED9C-298A-4CB3-BFCE-5B8931B98BE0}"/>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a:extLst>
            <a:ext uri="{FF2B5EF4-FFF2-40B4-BE49-F238E27FC236}">
              <a16:creationId xmlns:a16="http://schemas.microsoft.com/office/drawing/2014/main" id="{A9880F25-FFFE-47BC-B31E-3CED0D374F12}"/>
            </a:ext>
          </a:extLst>
        </xdr:cNvPr>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8" name="正方形/長方形 747">
          <a:extLst>
            <a:ext uri="{FF2B5EF4-FFF2-40B4-BE49-F238E27FC236}">
              <a16:creationId xmlns:a16="http://schemas.microsoft.com/office/drawing/2014/main" id="{881F335C-BCC6-4792-ADD7-0EE128588D32}"/>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9" name="正方形/長方形 748">
          <a:extLst>
            <a:ext uri="{FF2B5EF4-FFF2-40B4-BE49-F238E27FC236}">
              <a16:creationId xmlns:a16="http://schemas.microsoft.com/office/drawing/2014/main" id="{B4B6C093-1E46-47DB-B5D3-4ED3AF39D3AB}"/>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0" name="正方形/長方形 749">
          <a:extLst>
            <a:ext uri="{FF2B5EF4-FFF2-40B4-BE49-F238E27FC236}">
              <a16:creationId xmlns:a16="http://schemas.microsoft.com/office/drawing/2014/main" id="{B6E1C5A6-4D04-42FE-B20B-659F7D999861}"/>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1" name="正方形/長方形 750">
          <a:extLst>
            <a:ext uri="{FF2B5EF4-FFF2-40B4-BE49-F238E27FC236}">
              <a16:creationId xmlns:a16="http://schemas.microsoft.com/office/drawing/2014/main" id="{959B9B4E-9D84-4340-8B0F-54A1948304D6}"/>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2" name="正方形/長方形 751">
          <a:extLst>
            <a:ext uri="{FF2B5EF4-FFF2-40B4-BE49-F238E27FC236}">
              <a16:creationId xmlns:a16="http://schemas.microsoft.com/office/drawing/2014/main" id="{510412F6-75D4-4839-AE10-A3AC5B2BA792}"/>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3" name="正方形/長方形 752">
          <a:extLst>
            <a:ext uri="{FF2B5EF4-FFF2-40B4-BE49-F238E27FC236}">
              <a16:creationId xmlns:a16="http://schemas.microsoft.com/office/drawing/2014/main" id="{DF4905EE-9231-4724-8FFD-CBA3DD8A2F0A}"/>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4" name="正方形/長方形 753">
          <a:extLst>
            <a:ext uri="{FF2B5EF4-FFF2-40B4-BE49-F238E27FC236}">
              <a16:creationId xmlns:a16="http://schemas.microsoft.com/office/drawing/2014/main" id="{CA55A1EE-7F72-471F-8797-5E52420A3F23}"/>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5" name="正方形/長方形 754">
          <a:extLst>
            <a:ext uri="{FF2B5EF4-FFF2-40B4-BE49-F238E27FC236}">
              <a16:creationId xmlns:a16="http://schemas.microsoft.com/office/drawing/2014/main" id="{34E688B5-C799-485F-AC57-563B47556D39}"/>
            </a:ext>
          </a:extLst>
        </xdr:cNvPr>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6" name="正方形/長方形 755">
          <a:extLst>
            <a:ext uri="{FF2B5EF4-FFF2-40B4-BE49-F238E27FC236}">
              <a16:creationId xmlns:a16="http://schemas.microsoft.com/office/drawing/2014/main" id="{800C73BC-F4CA-4A44-A250-C5F105D349FD}"/>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7" name="正方形/長方形 756">
          <a:extLst>
            <a:ext uri="{FF2B5EF4-FFF2-40B4-BE49-F238E27FC236}">
              <a16:creationId xmlns:a16="http://schemas.microsoft.com/office/drawing/2014/main" id="{B13D6651-6C3C-4F5A-8CE8-335C3CE7FB3F}"/>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8" name="テキスト ボックス 757">
          <a:extLst>
            <a:ext uri="{FF2B5EF4-FFF2-40B4-BE49-F238E27FC236}">
              <a16:creationId xmlns:a16="http://schemas.microsoft.com/office/drawing/2014/main" id="{5F5468D6-B1A2-45AD-91F0-6E1B0546FBA3}"/>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有形固定資産減価償却率について、学校施設については、平成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月より学校統廃合により新学校</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校となったため極めて良い数値を示している。公営住宅、児童館は類似団体内平均値と比較しても数値が高く、更新・統廃合・長寿命化など、施設のあり方を問われる状況となっている。公営住宅については大半の施設で耐用年数を経過しており、老朽化した公営住宅は空き家となり次第除却を進めている。また、道路、橋りょう・トンネルについては、類似団体平均値とほぼ同水準を保っている一方で、橋梁・トンネルにおける一人当たり有形固定資産額については、類似団体内平均値を上回る状況となっており、相対的に数が多く、更新には多大な費用が見込まれるため、計画的な老朽化対策が必要となって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今後も「能勢町公共施設等総合管理計画」に基づき、更新、統合・廃止、複合化及び長寿命化等を計画的に実施し、最適な施設配置と財政負担の軽減・平準化に取り組んでいく。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1718089-81D9-45F4-9DE7-F5222432F646}"/>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78B6B109-1839-4FC1-9D6E-5A5997C56426}"/>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D002305-A300-4B0F-8471-91E015CF5954}"/>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27B65C9A-9802-4083-9C23-D740C357E6D9}"/>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大阪府能勢町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4A075E5-6386-41DD-AB96-BA73F3BB7B4F}"/>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95FEE45-8A8C-4BD8-929E-965514ACE138}"/>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C5CE25D-8007-45B8-8ED4-1CE7FB766BC9}"/>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6EBCBB4-272E-49D8-AAD0-1CBE307F642C}"/>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598E662-8616-4D65-BA4B-78CAE917E47B}"/>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7BEF346E-4AD6-41DF-A093-06B3B5E7AC5C}"/>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9,125
9,019
98.75
5,815,953
5,639,667
157,023
3,781,871
6,610,397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DDC4B9B-BF78-4D3E-B7B9-332DEBAF0D6C}"/>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A40A2F6-D766-44F8-9EAE-C8D669F515B9}"/>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CA2089AD-1A3B-44EF-8C09-47CDBC75FCDE}"/>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14.7
84.2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BF1BEDC-5370-4DD3-BCDE-D377B5C4869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8C782BBF-3D34-42B1-8766-FB0723CCC57E}"/>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F6EBE9CD-EC1C-45F9-A1DF-5B62EDD0187D}"/>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29EEA55-DA84-479D-ADAF-D7BE5DE216D9}"/>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0095D65-614C-45A8-A1C3-B4F9C34F6A75}"/>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2F5201CB-66C7-4D23-B9CF-12923961BF22}"/>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83D5D3E-E3C9-4C1E-BE8E-A2AB0749DC0C}"/>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16D7FB5-F8E3-49CA-A606-522E096E1603}"/>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2945DABE-2034-46F0-8A4A-4862026B2275}"/>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ADEB4B2-6A9D-4FEA-9D1A-EA538B90D3C7}"/>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B04747C-806E-453F-A3F5-7E74A809D253}"/>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44DFE22-0EFA-487D-8416-1640EB6D3D0B}"/>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BE3EF2BF-2C32-4C5D-A7DC-1B5DDCABF644}"/>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66CA338-7D7E-48C4-A559-175F9300C04A}"/>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E062927-68E6-4EF7-BE25-A5B034E8161A}"/>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1FF367E8-38DB-4A80-B201-B57F0D4EF5A2}"/>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95EDFD1-3DDA-47E6-B370-C5B7D583A956}"/>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7BA2A71B-2636-427E-BA4E-B53C73A52BF9}"/>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1F708CAC-4415-498A-9B7E-E88DC4BC2A68}"/>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9FABB65-E1DC-41A2-B0B3-C793CA0C41B0}"/>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262F48EB-3BBA-451B-A7FB-0FAE4976ED43}"/>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DBBE4709-8FD4-4AF1-B96C-ED3B5EDE887A}"/>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606EAA4-AE63-4B6E-9754-FC7B2192F554}"/>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4DB769D-2CE6-4D07-B53C-EEC883D12E6A}"/>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B4F86F6-B76A-4671-A473-508C69ACD01F}"/>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D507C44-D80A-47E1-8495-082E5EF91204}"/>
            </a:ext>
          </a:extLst>
        </xdr:cNvPr>
        <xdr:cNvSpPr/>
      </xdr:nvSpPr>
      <xdr:spPr>
        <a:xfrm>
          <a:off x="670560" y="521589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5BA3BD9D-8DA8-438D-98AF-D166EFE86027}"/>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78D5C706-341A-422F-9307-0A1C14BC07FC}"/>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AF4761F6-39A0-45CB-A5B4-35038B1EBAC8}"/>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3E8A37B2-54F5-459F-8157-65C2B36F2744}"/>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87ED7DEA-520E-4186-84B1-A1A597FBA998}"/>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A953D103-9028-490A-BE06-4842E12A523F}"/>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B1861F49-91E6-48DC-B8CD-97ED81713AC7}"/>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9F0E9AC3-0936-4C63-ABF7-58676CE24650}"/>
            </a:ext>
          </a:extLst>
        </xdr:cNvPr>
        <xdr:cNvSpPr/>
      </xdr:nvSpPr>
      <xdr:spPr>
        <a:xfrm>
          <a:off x="5826760" y="521589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BA80A682-55B8-4E12-BD82-BC8EE8BAA339}"/>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28A742B4-3151-4906-AF6E-21D660705EE0}"/>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44017AE3-EF83-4A57-9EF2-29713133C141}"/>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87EA1D7F-ED14-45D1-987B-99C2A2A56096}"/>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8DC38F69-5E6B-496A-A5BA-CC62C5C86B62}"/>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2E536664-26FF-4C5B-97D7-D4C74A443E09}"/>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F347267B-6972-4FB0-86DD-AADB009BEB62}"/>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3C24128F-4D5B-4853-BE34-2157D685057E}"/>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6786C8F5-C5F8-496A-BB68-FF00D81CAFEF}"/>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339EBE82-DD20-4840-B18A-E7B2A601A2BB}"/>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4FDB84FC-F4B9-4D4E-AC99-E271F240C040}"/>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60" name="直線コネクタ 59">
          <a:extLst>
            <a:ext uri="{FF2B5EF4-FFF2-40B4-BE49-F238E27FC236}">
              <a16:creationId xmlns:a16="http://schemas.microsoft.com/office/drawing/2014/main" id="{433493AD-3D17-4052-9BB3-7A6B765FA0E5}"/>
            </a:ext>
          </a:extLst>
        </xdr:cNvPr>
        <xdr:cNvCxnSpPr/>
      </xdr:nvCxnSpPr>
      <xdr:spPr>
        <a:xfrm>
          <a:off x="67056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29227</xdr:rowOff>
    </xdr:from>
    <xdr:ext cx="467179" cy="259045"/>
    <xdr:sp macro="" textlink="">
      <xdr:nvSpPr>
        <xdr:cNvPr id="61" name="テキスト ボックス 60">
          <a:extLst>
            <a:ext uri="{FF2B5EF4-FFF2-40B4-BE49-F238E27FC236}">
              <a16:creationId xmlns:a16="http://schemas.microsoft.com/office/drawing/2014/main" id="{0A5A3D6B-3C60-4992-9F26-413BB4BF9311}"/>
            </a:ext>
          </a:extLst>
        </xdr:cNvPr>
        <xdr:cNvSpPr txBox="1"/>
      </xdr:nvSpPr>
      <xdr:spPr>
        <a:xfrm>
          <a:off x="27196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62" name="直線コネクタ 61">
          <a:extLst>
            <a:ext uri="{FF2B5EF4-FFF2-40B4-BE49-F238E27FC236}">
              <a16:creationId xmlns:a16="http://schemas.microsoft.com/office/drawing/2014/main" id="{7D9EB2BD-4E3F-4803-B51F-79CB4C96C3FC}"/>
            </a:ext>
          </a:extLst>
        </xdr:cNvPr>
        <xdr:cNvCxnSpPr/>
      </xdr:nvCxnSpPr>
      <xdr:spPr>
        <a:xfrm>
          <a:off x="67056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63" name="テキスト ボックス 62">
          <a:extLst>
            <a:ext uri="{FF2B5EF4-FFF2-40B4-BE49-F238E27FC236}">
              <a16:creationId xmlns:a16="http://schemas.microsoft.com/office/drawing/2014/main" id="{C3C6C782-905B-4F27-8774-E6AA9F80C8F8}"/>
            </a:ext>
          </a:extLst>
        </xdr:cNvPr>
        <xdr:cNvSpPr txBox="1"/>
      </xdr:nvSpPr>
      <xdr:spPr>
        <a:xfrm>
          <a:off x="33608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64" name="直線コネクタ 63">
          <a:extLst>
            <a:ext uri="{FF2B5EF4-FFF2-40B4-BE49-F238E27FC236}">
              <a16:creationId xmlns:a16="http://schemas.microsoft.com/office/drawing/2014/main" id="{08D81275-EAA4-4E6F-BA7C-E481FE9AB5F9}"/>
            </a:ext>
          </a:extLst>
        </xdr:cNvPr>
        <xdr:cNvCxnSpPr/>
      </xdr:nvCxnSpPr>
      <xdr:spPr>
        <a:xfrm>
          <a:off x="67056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65" name="テキスト ボックス 64">
          <a:extLst>
            <a:ext uri="{FF2B5EF4-FFF2-40B4-BE49-F238E27FC236}">
              <a16:creationId xmlns:a16="http://schemas.microsoft.com/office/drawing/2014/main" id="{798020F6-6EFE-4D01-84EA-8CA205816B1A}"/>
            </a:ext>
          </a:extLst>
        </xdr:cNvPr>
        <xdr:cNvSpPr txBox="1"/>
      </xdr:nvSpPr>
      <xdr:spPr>
        <a:xfrm>
          <a:off x="33608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66" name="直線コネクタ 65">
          <a:extLst>
            <a:ext uri="{FF2B5EF4-FFF2-40B4-BE49-F238E27FC236}">
              <a16:creationId xmlns:a16="http://schemas.microsoft.com/office/drawing/2014/main" id="{75DD3ABD-31A2-4D94-A820-97965D554C14}"/>
            </a:ext>
          </a:extLst>
        </xdr:cNvPr>
        <xdr:cNvCxnSpPr/>
      </xdr:nvCxnSpPr>
      <xdr:spPr>
        <a:xfrm>
          <a:off x="67056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67" name="テキスト ボックス 66">
          <a:extLst>
            <a:ext uri="{FF2B5EF4-FFF2-40B4-BE49-F238E27FC236}">
              <a16:creationId xmlns:a16="http://schemas.microsoft.com/office/drawing/2014/main" id="{A33AC5C4-3FCA-45A4-8CF7-B4F4AB82538D}"/>
            </a:ext>
          </a:extLst>
        </xdr:cNvPr>
        <xdr:cNvSpPr txBox="1"/>
      </xdr:nvSpPr>
      <xdr:spPr>
        <a:xfrm>
          <a:off x="33608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68" name="直線コネクタ 67">
          <a:extLst>
            <a:ext uri="{FF2B5EF4-FFF2-40B4-BE49-F238E27FC236}">
              <a16:creationId xmlns:a16="http://schemas.microsoft.com/office/drawing/2014/main" id="{B57CD199-5EEF-42B5-8009-18F443681BD1}"/>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69" name="テキスト ボックス 68">
          <a:extLst>
            <a:ext uri="{FF2B5EF4-FFF2-40B4-BE49-F238E27FC236}">
              <a16:creationId xmlns:a16="http://schemas.microsoft.com/office/drawing/2014/main" id="{122135A6-32EB-462A-BD24-C24F45F8BA78}"/>
            </a:ext>
          </a:extLst>
        </xdr:cNvPr>
        <xdr:cNvSpPr txBox="1"/>
      </xdr:nvSpPr>
      <xdr:spPr>
        <a:xfrm>
          <a:off x="33608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0" name="【体育館・プール】&#10;有形固定資産減価償却率グラフ枠">
          <a:extLst>
            <a:ext uri="{FF2B5EF4-FFF2-40B4-BE49-F238E27FC236}">
              <a16:creationId xmlns:a16="http://schemas.microsoft.com/office/drawing/2014/main" id="{686BBE36-17BA-4E13-B80F-2524111277E7}"/>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41148</xdr:rowOff>
    </xdr:from>
    <xdr:to>
      <xdr:col>24</xdr:col>
      <xdr:colOff>62865</xdr:colOff>
      <xdr:row>64</xdr:row>
      <xdr:rowOff>0</xdr:rowOff>
    </xdr:to>
    <xdr:cxnSp macro="">
      <xdr:nvCxnSpPr>
        <xdr:cNvPr id="71" name="直線コネクタ 70">
          <a:extLst>
            <a:ext uri="{FF2B5EF4-FFF2-40B4-BE49-F238E27FC236}">
              <a16:creationId xmlns:a16="http://schemas.microsoft.com/office/drawing/2014/main" id="{72DE3697-00A8-4B52-B81C-5D8330E2F38A}"/>
            </a:ext>
          </a:extLst>
        </xdr:cNvPr>
        <xdr:cNvCxnSpPr/>
      </xdr:nvCxnSpPr>
      <xdr:spPr>
        <a:xfrm flipV="1">
          <a:off x="4086225" y="9428988"/>
          <a:ext cx="0" cy="1299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3827</xdr:rowOff>
    </xdr:from>
    <xdr:ext cx="469744" cy="259045"/>
    <xdr:sp macro="" textlink="">
      <xdr:nvSpPr>
        <xdr:cNvPr id="72" name="【体育館・プール】&#10;有形固定資産減価償却率最小値テキスト">
          <a:extLst>
            <a:ext uri="{FF2B5EF4-FFF2-40B4-BE49-F238E27FC236}">
              <a16:creationId xmlns:a16="http://schemas.microsoft.com/office/drawing/2014/main" id="{1A5F9FEA-5639-404F-943C-AB4031EE1585}"/>
            </a:ext>
          </a:extLst>
        </xdr:cNvPr>
        <xdr:cNvSpPr txBox="1"/>
      </xdr:nvSpPr>
      <xdr:spPr>
        <a:xfrm>
          <a:off x="4124960" y="1073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0</xdr:rowOff>
    </xdr:from>
    <xdr:to>
      <xdr:col>24</xdr:col>
      <xdr:colOff>152400</xdr:colOff>
      <xdr:row>64</xdr:row>
      <xdr:rowOff>0</xdr:rowOff>
    </xdr:to>
    <xdr:cxnSp macro="">
      <xdr:nvCxnSpPr>
        <xdr:cNvPr id="73" name="直線コネクタ 72">
          <a:extLst>
            <a:ext uri="{FF2B5EF4-FFF2-40B4-BE49-F238E27FC236}">
              <a16:creationId xmlns:a16="http://schemas.microsoft.com/office/drawing/2014/main" id="{E03F1F9E-650D-49D9-93AA-27CB947FC834}"/>
            </a:ext>
          </a:extLst>
        </xdr:cNvPr>
        <xdr:cNvCxnSpPr/>
      </xdr:nvCxnSpPr>
      <xdr:spPr>
        <a:xfrm>
          <a:off x="4020820" y="107289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159275</xdr:rowOff>
    </xdr:from>
    <xdr:ext cx="405111" cy="259045"/>
    <xdr:sp macro="" textlink="">
      <xdr:nvSpPr>
        <xdr:cNvPr id="74" name="【体育館・プール】&#10;有形固定資産減価償却率最大値テキスト">
          <a:extLst>
            <a:ext uri="{FF2B5EF4-FFF2-40B4-BE49-F238E27FC236}">
              <a16:creationId xmlns:a16="http://schemas.microsoft.com/office/drawing/2014/main" id="{599D1678-32CB-4D50-BDFA-A6F34826D360}"/>
            </a:ext>
          </a:extLst>
        </xdr:cNvPr>
        <xdr:cNvSpPr txBox="1"/>
      </xdr:nvSpPr>
      <xdr:spPr>
        <a:xfrm>
          <a:off x="4124960" y="9211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41148</xdr:rowOff>
    </xdr:from>
    <xdr:to>
      <xdr:col>24</xdr:col>
      <xdr:colOff>152400</xdr:colOff>
      <xdr:row>56</xdr:row>
      <xdr:rowOff>41148</xdr:rowOff>
    </xdr:to>
    <xdr:cxnSp macro="">
      <xdr:nvCxnSpPr>
        <xdr:cNvPr id="75" name="直線コネクタ 74">
          <a:extLst>
            <a:ext uri="{FF2B5EF4-FFF2-40B4-BE49-F238E27FC236}">
              <a16:creationId xmlns:a16="http://schemas.microsoft.com/office/drawing/2014/main" id="{23F4CEBE-2577-449F-BBB9-56F1F0EED3F2}"/>
            </a:ext>
          </a:extLst>
        </xdr:cNvPr>
        <xdr:cNvCxnSpPr/>
      </xdr:nvCxnSpPr>
      <xdr:spPr>
        <a:xfrm>
          <a:off x="4020820" y="94289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156227</xdr:rowOff>
    </xdr:from>
    <xdr:ext cx="405111" cy="259045"/>
    <xdr:sp macro="" textlink="">
      <xdr:nvSpPr>
        <xdr:cNvPr id="76" name="【体育館・プール】&#10;有形固定資産減価償却率平均値テキスト">
          <a:extLst>
            <a:ext uri="{FF2B5EF4-FFF2-40B4-BE49-F238E27FC236}">
              <a16:creationId xmlns:a16="http://schemas.microsoft.com/office/drawing/2014/main" id="{D5098AF0-6322-4C75-9F85-3DB6D666757C}"/>
            </a:ext>
          </a:extLst>
        </xdr:cNvPr>
        <xdr:cNvSpPr txBox="1"/>
      </xdr:nvSpPr>
      <xdr:spPr>
        <a:xfrm>
          <a:off x="4124960" y="100469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6350</xdr:rowOff>
    </xdr:from>
    <xdr:to>
      <xdr:col>24</xdr:col>
      <xdr:colOff>114300</xdr:colOff>
      <xdr:row>60</xdr:row>
      <xdr:rowOff>107950</xdr:rowOff>
    </xdr:to>
    <xdr:sp macro="" textlink="">
      <xdr:nvSpPr>
        <xdr:cNvPr id="77" name="フローチャート: 判断 76">
          <a:extLst>
            <a:ext uri="{FF2B5EF4-FFF2-40B4-BE49-F238E27FC236}">
              <a16:creationId xmlns:a16="http://schemas.microsoft.com/office/drawing/2014/main" id="{59B30150-D196-41A1-8243-9C9D683973E9}"/>
            </a:ext>
          </a:extLst>
        </xdr:cNvPr>
        <xdr:cNvSpPr/>
      </xdr:nvSpPr>
      <xdr:spPr>
        <a:xfrm>
          <a:off x="4036060" y="1006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109220</xdr:rowOff>
    </xdr:from>
    <xdr:to>
      <xdr:col>20</xdr:col>
      <xdr:colOff>38100</xdr:colOff>
      <xdr:row>60</xdr:row>
      <xdr:rowOff>39370</xdr:rowOff>
    </xdr:to>
    <xdr:sp macro="" textlink="">
      <xdr:nvSpPr>
        <xdr:cNvPr id="78" name="フローチャート: 判断 77">
          <a:extLst>
            <a:ext uri="{FF2B5EF4-FFF2-40B4-BE49-F238E27FC236}">
              <a16:creationId xmlns:a16="http://schemas.microsoft.com/office/drawing/2014/main" id="{77B052CF-5B93-4774-9CB4-5817ABAE429E}"/>
            </a:ext>
          </a:extLst>
        </xdr:cNvPr>
        <xdr:cNvSpPr/>
      </xdr:nvSpPr>
      <xdr:spPr>
        <a:xfrm>
          <a:off x="3312160" y="99999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84074</xdr:rowOff>
    </xdr:from>
    <xdr:to>
      <xdr:col>15</xdr:col>
      <xdr:colOff>101600</xdr:colOff>
      <xdr:row>60</xdr:row>
      <xdr:rowOff>14224</xdr:rowOff>
    </xdr:to>
    <xdr:sp macro="" textlink="">
      <xdr:nvSpPr>
        <xdr:cNvPr id="79" name="フローチャート: 判断 78">
          <a:extLst>
            <a:ext uri="{FF2B5EF4-FFF2-40B4-BE49-F238E27FC236}">
              <a16:creationId xmlns:a16="http://schemas.microsoft.com/office/drawing/2014/main" id="{0AAEA3CF-4188-424D-BFD8-A48410F67BA7}"/>
            </a:ext>
          </a:extLst>
        </xdr:cNvPr>
        <xdr:cNvSpPr/>
      </xdr:nvSpPr>
      <xdr:spPr>
        <a:xfrm>
          <a:off x="2514600" y="997483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36068</xdr:rowOff>
    </xdr:from>
    <xdr:to>
      <xdr:col>10</xdr:col>
      <xdr:colOff>165100</xdr:colOff>
      <xdr:row>59</xdr:row>
      <xdr:rowOff>137668</xdr:rowOff>
    </xdr:to>
    <xdr:sp macro="" textlink="">
      <xdr:nvSpPr>
        <xdr:cNvPr id="80" name="フローチャート: 判断 79">
          <a:extLst>
            <a:ext uri="{FF2B5EF4-FFF2-40B4-BE49-F238E27FC236}">
              <a16:creationId xmlns:a16="http://schemas.microsoft.com/office/drawing/2014/main" id="{F0C6277D-F706-4067-BAE7-07C107449AC8}"/>
            </a:ext>
          </a:extLst>
        </xdr:cNvPr>
        <xdr:cNvSpPr/>
      </xdr:nvSpPr>
      <xdr:spPr>
        <a:xfrm>
          <a:off x="1739900" y="992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116078</xdr:rowOff>
    </xdr:from>
    <xdr:to>
      <xdr:col>6</xdr:col>
      <xdr:colOff>38100</xdr:colOff>
      <xdr:row>59</xdr:row>
      <xdr:rowOff>46228</xdr:rowOff>
    </xdr:to>
    <xdr:sp macro="" textlink="">
      <xdr:nvSpPr>
        <xdr:cNvPr id="81" name="フローチャート: 判断 80">
          <a:extLst>
            <a:ext uri="{FF2B5EF4-FFF2-40B4-BE49-F238E27FC236}">
              <a16:creationId xmlns:a16="http://schemas.microsoft.com/office/drawing/2014/main" id="{2952E950-6F52-4DD7-B330-117322FD539B}"/>
            </a:ext>
          </a:extLst>
        </xdr:cNvPr>
        <xdr:cNvSpPr/>
      </xdr:nvSpPr>
      <xdr:spPr>
        <a:xfrm>
          <a:off x="965200" y="98391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2" name="テキスト ボックス 81">
          <a:extLst>
            <a:ext uri="{FF2B5EF4-FFF2-40B4-BE49-F238E27FC236}">
              <a16:creationId xmlns:a16="http://schemas.microsoft.com/office/drawing/2014/main" id="{A3715712-D33C-4F05-8FD0-C5D1FA0C11F1}"/>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3" name="テキスト ボックス 82">
          <a:extLst>
            <a:ext uri="{FF2B5EF4-FFF2-40B4-BE49-F238E27FC236}">
              <a16:creationId xmlns:a16="http://schemas.microsoft.com/office/drawing/2014/main" id="{1F424EB2-8E0D-44AA-8878-6A199D7B6D1C}"/>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4" name="テキスト ボックス 83">
          <a:extLst>
            <a:ext uri="{FF2B5EF4-FFF2-40B4-BE49-F238E27FC236}">
              <a16:creationId xmlns:a16="http://schemas.microsoft.com/office/drawing/2014/main" id="{344C8347-7738-4797-816D-E298ED9AD7C9}"/>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34FF305C-7B96-494D-9A72-795D96FD5F32}"/>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39DE31A4-EC00-40F6-A88C-5E738669127F}"/>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70358</xdr:rowOff>
    </xdr:from>
    <xdr:to>
      <xdr:col>24</xdr:col>
      <xdr:colOff>114300</xdr:colOff>
      <xdr:row>60</xdr:row>
      <xdr:rowOff>508</xdr:rowOff>
    </xdr:to>
    <xdr:sp macro="" textlink="">
      <xdr:nvSpPr>
        <xdr:cNvPr id="87" name="楕円 86">
          <a:extLst>
            <a:ext uri="{FF2B5EF4-FFF2-40B4-BE49-F238E27FC236}">
              <a16:creationId xmlns:a16="http://schemas.microsoft.com/office/drawing/2014/main" id="{6CB82948-175A-454F-B5D6-7045EDBA2C94}"/>
            </a:ext>
          </a:extLst>
        </xdr:cNvPr>
        <xdr:cNvSpPr/>
      </xdr:nvSpPr>
      <xdr:spPr>
        <a:xfrm>
          <a:off x="4036060" y="99611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93235</xdr:rowOff>
    </xdr:from>
    <xdr:ext cx="405111" cy="259045"/>
    <xdr:sp macro="" textlink="">
      <xdr:nvSpPr>
        <xdr:cNvPr id="88" name="【体育館・プール】&#10;有形固定資産減価償却率該当値テキスト">
          <a:extLst>
            <a:ext uri="{FF2B5EF4-FFF2-40B4-BE49-F238E27FC236}">
              <a16:creationId xmlns:a16="http://schemas.microsoft.com/office/drawing/2014/main" id="{266600CA-A5B7-4B7B-8CCF-A39D8C742994}"/>
            </a:ext>
          </a:extLst>
        </xdr:cNvPr>
        <xdr:cNvSpPr txBox="1"/>
      </xdr:nvSpPr>
      <xdr:spPr>
        <a:xfrm>
          <a:off x="4124960" y="9816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20066</xdr:rowOff>
    </xdr:from>
    <xdr:to>
      <xdr:col>20</xdr:col>
      <xdr:colOff>38100</xdr:colOff>
      <xdr:row>59</xdr:row>
      <xdr:rowOff>121666</xdr:rowOff>
    </xdr:to>
    <xdr:sp macro="" textlink="">
      <xdr:nvSpPr>
        <xdr:cNvPr id="89" name="楕円 88">
          <a:extLst>
            <a:ext uri="{FF2B5EF4-FFF2-40B4-BE49-F238E27FC236}">
              <a16:creationId xmlns:a16="http://schemas.microsoft.com/office/drawing/2014/main" id="{063F6492-FC28-46DF-A135-B2955789006E}"/>
            </a:ext>
          </a:extLst>
        </xdr:cNvPr>
        <xdr:cNvSpPr/>
      </xdr:nvSpPr>
      <xdr:spPr>
        <a:xfrm>
          <a:off x="3312160" y="991082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70866</xdr:rowOff>
    </xdr:from>
    <xdr:to>
      <xdr:col>24</xdr:col>
      <xdr:colOff>63500</xdr:colOff>
      <xdr:row>59</xdr:row>
      <xdr:rowOff>121158</xdr:rowOff>
    </xdr:to>
    <xdr:cxnSp macro="">
      <xdr:nvCxnSpPr>
        <xdr:cNvPr id="90" name="直線コネクタ 89">
          <a:extLst>
            <a:ext uri="{FF2B5EF4-FFF2-40B4-BE49-F238E27FC236}">
              <a16:creationId xmlns:a16="http://schemas.microsoft.com/office/drawing/2014/main" id="{A0D9CFF0-9A7D-4F49-8101-E5B689EFE4FB}"/>
            </a:ext>
          </a:extLst>
        </xdr:cNvPr>
        <xdr:cNvCxnSpPr/>
      </xdr:nvCxnSpPr>
      <xdr:spPr>
        <a:xfrm>
          <a:off x="3355340" y="9961626"/>
          <a:ext cx="73152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141224</xdr:rowOff>
    </xdr:from>
    <xdr:to>
      <xdr:col>15</xdr:col>
      <xdr:colOff>101600</xdr:colOff>
      <xdr:row>59</xdr:row>
      <xdr:rowOff>71374</xdr:rowOff>
    </xdr:to>
    <xdr:sp macro="" textlink="">
      <xdr:nvSpPr>
        <xdr:cNvPr id="91" name="楕円 90">
          <a:extLst>
            <a:ext uri="{FF2B5EF4-FFF2-40B4-BE49-F238E27FC236}">
              <a16:creationId xmlns:a16="http://schemas.microsoft.com/office/drawing/2014/main" id="{7C578A85-3DFD-4B71-866C-4D1E0E707930}"/>
            </a:ext>
          </a:extLst>
        </xdr:cNvPr>
        <xdr:cNvSpPr/>
      </xdr:nvSpPr>
      <xdr:spPr>
        <a:xfrm>
          <a:off x="2514600" y="986434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20574</xdr:rowOff>
    </xdr:from>
    <xdr:to>
      <xdr:col>19</xdr:col>
      <xdr:colOff>177800</xdr:colOff>
      <xdr:row>59</xdr:row>
      <xdr:rowOff>70866</xdr:rowOff>
    </xdr:to>
    <xdr:cxnSp macro="">
      <xdr:nvCxnSpPr>
        <xdr:cNvPr id="92" name="直線コネクタ 91">
          <a:extLst>
            <a:ext uri="{FF2B5EF4-FFF2-40B4-BE49-F238E27FC236}">
              <a16:creationId xmlns:a16="http://schemas.microsoft.com/office/drawing/2014/main" id="{F05069E6-C800-47F6-855E-421ACF8E6CDD}"/>
            </a:ext>
          </a:extLst>
        </xdr:cNvPr>
        <xdr:cNvCxnSpPr/>
      </xdr:nvCxnSpPr>
      <xdr:spPr>
        <a:xfrm>
          <a:off x="2565400" y="9911334"/>
          <a:ext cx="78994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164084</xdr:rowOff>
    </xdr:from>
    <xdr:to>
      <xdr:col>10</xdr:col>
      <xdr:colOff>165100</xdr:colOff>
      <xdr:row>59</xdr:row>
      <xdr:rowOff>94234</xdr:rowOff>
    </xdr:to>
    <xdr:sp macro="" textlink="">
      <xdr:nvSpPr>
        <xdr:cNvPr id="93" name="楕円 92">
          <a:extLst>
            <a:ext uri="{FF2B5EF4-FFF2-40B4-BE49-F238E27FC236}">
              <a16:creationId xmlns:a16="http://schemas.microsoft.com/office/drawing/2014/main" id="{3D865F4C-08D1-4D58-B24A-438E1662702D}"/>
            </a:ext>
          </a:extLst>
        </xdr:cNvPr>
        <xdr:cNvSpPr/>
      </xdr:nvSpPr>
      <xdr:spPr>
        <a:xfrm>
          <a:off x="1739900" y="98872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20574</xdr:rowOff>
    </xdr:from>
    <xdr:to>
      <xdr:col>15</xdr:col>
      <xdr:colOff>50800</xdr:colOff>
      <xdr:row>59</xdr:row>
      <xdr:rowOff>43434</xdr:rowOff>
    </xdr:to>
    <xdr:cxnSp macro="">
      <xdr:nvCxnSpPr>
        <xdr:cNvPr id="94" name="直線コネクタ 93">
          <a:extLst>
            <a:ext uri="{FF2B5EF4-FFF2-40B4-BE49-F238E27FC236}">
              <a16:creationId xmlns:a16="http://schemas.microsoft.com/office/drawing/2014/main" id="{7F2708B7-744E-4739-A648-C8629E2C52DB}"/>
            </a:ext>
          </a:extLst>
        </xdr:cNvPr>
        <xdr:cNvCxnSpPr/>
      </xdr:nvCxnSpPr>
      <xdr:spPr>
        <a:xfrm flipV="1">
          <a:off x="1790700" y="9911334"/>
          <a:ext cx="7747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116078</xdr:rowOff>
    </xdr:from>
    <xdr:to>
      <xdr:col>6</xdr:col>
      <xdr:colOff>38100</xdr:colOff>
      <xdr:row>59</xdr:row>
      <xdr:rowOff>46228</xdr:rowOff>
    </xdr:to>
    <xdr:sp macro="" textlink="">
      <xdr:nvSpPr>
        <xdr:cNvPr id="95" name="楕円 94">
          <a:extLst>
            <a:ext uri="{FF2B5EF4-FFF2-40B4-BE49-F238E27FC236}">
              <a16:creationId xmlns:a16="http://schemas.microsoft.com/office/drawing/2014/main" id="{AA3CB93C-E6B0-4B81-B123-D23CDCF8F434}"/>
            </a:ext>
          </a:extLst>
        </xdr:cNvPr>
        <xdr:cNvSpPr/>
      </xdr:nvSpPr>
      <xdr:spPr>
        <a:xfrm>
          <a:off x="965200" y="983919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166878</xdr:rowOff>
    </xdr:from>
    <xdr:to>
      <xdr:col>10</xdr:col>
      <xdr:colOff>114300</xdr:colOff>
      <xdr:row>59</xdr:row>
      <xdr:rowOff>43434</xdr:rowOff>
    </xdr:to>
    <xdr:cxnSp macro="">
      <xdr:nvCxnSpPr>
        <xdr:cNvPr id="96" name="直線コネクタ 95">
          <a:extLst>
            <a:ext uri="{FF2B5EF4-FFF2-40B4-BE49-F238E27FC236}">
              <a16:creationId xmlns:a16="http://schemas.microsoft.com/office/drawing/2014/main" id="{4B398D12-56C9-4ED6-871E-1F497C826CE6}"/>
            </a:ext>
          </a:extLst>
        </xdr:cNvPr>
        <xdr:cNvCxnSpPr/>
      </xdr:nvCxnSpPr>
      <xdr:spPr>
        <a:xfrm>
          <a:off x="1008380" y="9889998"/>
          <a:ext cx="782320" cy="44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30497</xdr:rowOff>
    </xdr:from>
    <xdr:ext cx="405111" cy="259045"/>
    <xdr:sp macro="" textlink="">
      <xdr:nvSpPr>
        <xdr:cNvPr id="97" name="n_1aveValue【体育館・プール】&#10;有形固定資産減価償却率">
          <a:extLst>
            <a:ext uri="{FF2B5EF4-FFF2-40B4-BE49-F238E27FC236}">
              <a16:creationId xmlns:a16="http://schemas.microsoft.com/office/drawing/2014/main" id="{052F142D-CEF2-4E94-9AC8-AEAE53663A50}"/>
            </a:ext>
          </a:extLst>
        </xdr:cNvPr>
        <xdr:cNvSpPr txBox="1"/>
      </xdr:nvSpPr>
      <xdr:spPr>
        <a:xfrm>
          <a:off x="3170564" y="10088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5351</xdr:rowOff>
    </xdr:from>
    <xdr:ext cx="405111" cy="259045"/>
    <xdr:sp macro="" textlink="">
      <xdr:nvSpPr>
        <xdr:cNvPr id="98" name="n_2aveValue【体育館・プール】&#10;有形固定資産減価償却率">
          <a:extLst>
            <a:ext uri="{FF2B5EF4-FFF2-40B4-BE49-F238E27FC236}">
              <a16:creationId xmlns:a16="http://schemas.microsoft.com/office/drawing/2014/main" id="{2D6903C5-347D-4065-AC8B-FF6B6FD02A45}"/>
            </a:ext>
          </a:extLst>
        </xdr:cNvPr>
        <xdr:cNvSpPr txBox="1"/>
      </xdr:nvSpPr>
      <xdr:spPr>
        <a:xfrm>
          <a:off x="2385704" y="10063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128795</xdr:rowOff>
    </xdr:from>
    <xdr:ext cx="405111" cy="259045"/>
    <xdr:sp macro="" textlink="">
      <xdr:nvSpPr>
        <xdr:cNvPr id="99" name="n_3aveValue【体育館・プール】&#10;有形固定資産減価償却率">
          <a:extLst>
            <a:ext uri="{FF2B5EF4-FFF2-40B4-BE49-F238E27FC236}">
              <a16:creationId xmlns:a16="http://schemas.microsoft.com/office/drawing/2014/main" id="{BD66DA22-5213-4AF2-A2A4-06DED3F4E1AB}"/>
            </a:ext>
          </a:extLst>
        </xdr:cNvPr>
        <xdr:cNvSpPr txBox="1"/>
      </xdr:nvSpPr>
      <xdr:spPr>
        <a:xfrm>
          <a:off x="1611004" y="1001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37355</xdr:rowOff>
    </xdr:from>
    <xdr:ext cx="405111" cy="259045"/>
    <xdr:sp macro="" textlink="">
      <xdr:nvSpPr>
        <xdr:cNvPr id="100" name="n_4aveValue【体育館・プール】&#10;有形固定資産減価償却率">
          <a:extLst>
            <a:ext uri="{FF2B5EF4-FFF2-40B4-BE49-F238E27FC236}">
              <a16:creationId xmlns:a16="http://schemas.microsoft.com/office/drawing/2014/main" id="{9776187C-0AD6-418B-A93C-19276A90C08D}"/>
            </a:ext>
          </a:extLst>
        </xdr:cNvPr>
        <xdr:cNvSpPr txBox="1"/>
      </xdr:nvSpPr>
      <xdr:spPr>
        <a:xfrm>
          <a:off x="836304" y="992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138193</xdr:rowOff>
    </xdr:from>
    <xdr:ext cx="405111" cy="259045"/>
    <xdr:sp macro="" textlink="">
      <xdr:nvSpPr>
        <xdr:cNvPr id="101" name="n_1mainValue【体育館・プール】&#10;有形固定資産減価償却率">
          <a:extLst>
            <a:ext uri="{FF2B5EF4-FFF2-40B4-BE49-F238E27FC236}">
              <a16:creationId xmlns:a16="http://schemas.microsoft.com/office/drawing/2014/main" id="{8D4A610C-860D-47AE-A09E-CF35AE11A43D}"/>
            </a:ext>
          </a:extLst>
        </xdr:cNvPr>
        <xdr:cNvSpPr txBox="1"/>
      </xdr:nvSpPr>
      <xdr:spPr>
        <a:xfrm>
          <a:off x="3170564" y="9693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87901</xdr:rowOff>
    </xdr:from>
    <xdr:ext cx="405111" cy="259045"/>
    <xdr:sp macro="" textlink="">
      <xdr:nvSpPr>
        <xdr:cNvPr id="102" name="n_2mainValue【体育館・プール】&#10;有形固定資産減価償却率">
          <a:extLst>
            <a:ext uri="{FF2B5EF4-FFF2-40B4-BE49-F238E27FC236}">
              <a16:creationId xmlns:a16="http://schemas.microsoft.com/office/drawing/2014/main" id="{C6FAFE2F-66E7-4DED-8169-B2B86826D804}"/>
            </a:ext>
          </a:extLst>
        </xdr:cNvPr>
        <xdr:cNvSpPr txBox="1"/>
      </xdr:nvSpPr>
      <xdr:spPr>
        <a:xfrm>
          <a:off x="2385704" y="9643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110761</xdr:rowOff>
    </xdr:from>
    <xdr:ext cx="405111" cy="259045"/>
    <xdr:sp macro="" textlink="">
      <xdr:nvSpPr>
        <xdr:cNvPr id="103" name="n_3mainValue【体育館・プール】&#10;有形固定資産減価償却率">
          <a:extLst>
            <a:ext uri="{FF2B5EF4-FFF2-40B4-BE49-F238E27FC236}">
              <a16:creationId xmlns:a16="http://schemas.microsoft.com/office/drawing/2014/main" id="{1EEAB376-A100-48D1-8C48-B77E35A3FB32}"/>
            </a:ext>
          </a:extLst>
        </xdr:cNvPr>
        <xdr:cNvSpPr txBox="1"/>
      </xdr:nvSpPr>
      <xdr:spPr>
        <a:xfrm>
          <a:off x="1611004" y="9666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62755</xdr:rowOff>
    </xdr:from>
    <xdr:ext cx="405111" cy="259045"/>
    <xdr:sp macro="" textlink="">
      <xdr:nvSpPr>
        <xdr:cNvPr id="104" name="n_4mainValue【体育館・プール】&#10;有形固定資産減価償却率">
          <a:extLst>
            <a:ext uri="{FF2B5EF4-FFF2-40B4-BE49-F238E27FC236}">
              <a16:creationId xmlns:a16="http://schemas.microsoft.com/office/drawing/2014/main" id="{6D3D47AC-B090-4951-A89B-4AA6297B64AF}"/>
            </a:ext>
          </a:extLst>
        </xdr:cNvPr>
        <xdr:cNvSpPr txBox="1"/>
      </xdr:nvSpPr>
      <xdr:spPr>
        <a:xfrm>
          <a:off x="836304" y="9618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5" name="正方形/長方形 104">
          <a:extLst>
            <a:ext uri="{FF2B5EF4-FFF2-40B4-BE49-F238E27FC236}">
              <a16:creationId xmlns:a16="http://schemas.microsoft.com/office/drawing/2014/main" id="{B07ED12D-8A51-4689-B12A-6E67380EB2C8}"/>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6" name="正方形/長方形 105">
          <a:extLst>
            <a:ext uri="{FF2B5EF4-FFF2-40B4-BE49-F238E27FC236}">
              <a16:creationId xmlns:a16="http://schemas.microsoft.com/office/drawing/2014/main" id="{F1A2C699-0315-4047-85D0-FA7800F6993B}"/>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7" name="正方形/長方形 106">
          <a:extLst>
            <a:ext uri="{FF2B5EF4-FFF2-40B4-BE49-F238E27FC236}">
              <a16:creationId xmlns:a16="http://schemas.microsoft.com/office/drawing/2014/main" id="{5DCAACCF-AE86-467D-BEF4-5DEF2E95911C}"/>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8" name="正方形/長方形 107">
          <a:extLst>
            <a:ext uri="{FF2B5EF4-FFF2-40B4-BE49-F238E27FC236}">
              <a16:creationId xmlns:a16="http://schemas.microsoft.com/office/drawing/2014/main" id="{BF2D75C6-76AA-4FFF-B28F-05B9ECA09385}"/>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9" name="正方形/長方形 108">
          <a:extLst>
            <a:ext uri="{FF2B5EF4-FFF2-40B4-BE49-F238E27FC236}">
              <a16:creationId xmlns:a16="http://schemas.microsoft.com/office/drawing/2014/main" id="{15F760E5-3C9D-4B75-B9A1-5F3F3455DF02}"/>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0" name="正方形/長方形 109">
          <a:extLst>
            <a:ext uri="{FF2B5EF4-FFF2-40B4-BE49-F238E27FC236}">
              <a16:creationId xmlns:a16="http://schemas.microsoft.com/office/drawing/2014/main" id="{0491C2FE-3F07-4378-8537-71E7801F64B2}"/>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1" name="正方形/長方形 110">
          <a:extLst>
            <a:ext uri="{FF2B5EF4-FFF2-40B4-BE49-F238E27FC236}">
              <a16:creationId xmlns:a16="http://schemas.microsoft.com/office/drawing/2014/main" id="{80DEFC5E-CD41-4249-8359-660B0951EF24}"/>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2" name="正方形/長方形 111">
          <a:extLst>
            <a:ext uri="{FF2B5EF4-FFF2-40B4-BE49-F238E27FC236}">
              <a16:creationId xmlns:a16="http://schemas.microsoft.com/office/drawing/2014/main" id="{F137CDB7-ABCD-46BC-A22B-D10C5E4AC3D7}"/>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3" name="テキスト ボックス 112">
          <a:extLst>
            <a:ext uri="{FF2B5EF4-FFF2-40B4-BE49-F238E27FC236}">
              <a16:creationId xmlns:a16="http://schemas.microsoft.com/office/drawing/2014/main" id="{A4187A93-912C-4243-9CDE-EE4F0A13DD54}"/>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4" name="直線コネクタ 113">
          <a:extLst>
            <a:ext uri="{FF2B5EF4-FFF2-40B4-BE49-F238E27FC236}">
              <a16:creationId xmlns:a16="http://schemas.microsoft.com/office/drawing/2014/main" id="{6DA5B6DA-98F2-4140-8023-144EC7332E2F}"/>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5" name="直線コネクタ 114">
          <a:extLst>
            <a:ext uri="{FF2B5EF4-FFF2-40B4-BE49-F238E27FC236}">
              <a16:creationId xmlns:a16="http://schemas.microsoft.com/office/drawing/2014/main" id="{0AB13EA9-B291-4647-AC7B-F299D283B763}"/>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6" name="テキスト ボックス 115">
          <a:extLst>
            <a:ext uri="{FF2B5EF4-FFF2-40B4-BE49-F238E27FC236}">
              <a16:creationId xmlns:a16="http://schemas.microsoft.com/office/drawing/2014/main" id="{AAE86A93-BB3C-4F20-9F0E-147BF2646751}"/>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17" name="直線コネクタ 116">
          <a:extLst>
            <a:ext uri="{FF2B5EF4-FFF2-40B4-BE49-F238E27FC236}">
              <a16:creationId xmlns:a16="http://schemas.microsoft.com/office/drawing/2014/main" id="{729DA7FA-C35C-4732-B404-80E5DBDE7E03}"/>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18" name="テキスト ボックス 117">
          <a:extLst>
            <a:ext uri="{FF2B5EF4-FFF2-40B4-BE49-F238E27FC236}">
              <a16:creationId xmlns:a16="http://schemas.microsoft.com/office/drawing/2014/main" id="{64E935D8-E584-4D1A-8739-8E9D474183DD}"/>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19" name="直線コネクタ 118">
          <a:extLst>
            <a:ext uri="{FF2B5EF4-FFF2-40B4-BE49-F238E27FC236}">
              <a16:creationId xmlns:a16="http://schemas.microsoft.com/office/drawing/2014/main" id="{F899DBA5-A4D4-4E10-AF3C-8063D80E7801}"/>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0" name="テキスト ボックス 119">
          <a:extLst>
            <a:ext uri="{FF2B5EF4-FFF2-40B4-BE49-F238E27FC236}">
              <a16:creationId xmlns:a16="http://schemas.microsoft.com/office/drawing/2014/main" id="{ED9D941D-55AF-4B12-A9AE-BB4A85BC18DB}"/>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1" name="直線コネクタ 120">
          <a:extLst>
            <a:ext uri="{FF2B5EF4-FFF2-40B4-BE49-F238E27FC236}">
              <a16:creationId xmlns:a16="http://schemas.microsoft.com/office/drawing/2014/main" id="{5AB3B006-778D-44FE-9402-A346FD7E94EC}"/>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2" name="テキスト ボックス 121">
          <a:extLst>
            <a:ext uri="{FF2B5EF4-FFF2-40B4-BE49-F238E27FC236}">
              <a16:creationId xmlns:a16="http://schemas.microsoft.com/office/drawing/2014/main" id="{2DCB1C00-4C2B-4FB4-93E9-E508758C8551}"/>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3" name="直線コネクタ 122">
          <a:extLst>
            <a:ext uri="{FF2B5EF4-FFF2-40B4-BE49-F238E27FC236}">
              <a16:creationId xmlns:a16="http://schemas.microsoft.com/office/drawing/2014/main" id="{8CBDABC1-F751-4AC7-90C1-C13245E51125}"/>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4" name="テキスト ボックス 123">
          <a:extLst>
            <a:ext uri="{FF2B5EF4-FFF2-40B4-BE49-F238E27FC236}">
              <a16:creationId xmlns:a16="http://schemas.microsoft.com/office/drawing/2014/main" id="{50A8561B-687C-4183-A00A-44E9B607A15B}"/>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5" name="直線コネクタ 124">
          <a:extLst>
            <a:ext uri="{FF2B5EF4-FFF2-40B4-BE49-F238E27FC236}">
              <a16:creationId xmlns:a16="http://schemas.microsoft.com/office/drawing/2014/main" id="{E67F6FEB-09EC-43AD-8EFF-863FB4BF9406}"/>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6" name="テキスト ボックス 125">
          <a:extLst>
            <a:ext uri="{FF2B5EF4-FFF2-40B4-BE49-F238E27FC236}">
              <a16:creationId xmlns:a16="http://schemas.microsoft.com/office/drawing/2014/main" id="{E9AC77BE-AB81-4290-95D3-2851C8D7B17B}"/>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7" name="【体育館・プール】&#10;一人当たり面積グラフ枠">
          <a:extLst>
            <a:ext uri="{FF2B5EF4-FFF2-40B4-BE49-F238E27FC236}">
              <a16:creationId xmlns:a16="http://schemas.microsoft.com/office/drawing/2014/main" id="{387CF321-CAE9-4C5C-BB07-A073B080B7DA}"/>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147828</xdr:rowOff>
    </xdr:from>
    <xdr:to>
      <xdr:col>54</xdr:col>
      <xdr:colOff>189865</xdr:colOff>
      <xdr:row>64</xdr:row>
      <xdr:rowOff>72009</xdr:rowOff>
    </xdr:to>
    <xdr:cxnSp macro="">
      <xdr:nvCxnSpPr>
        <xdr:cNvPr id="128" name="直線コネクタ 127">
          <a:extLst>
            <a:ext uri="{FF2B5EF4-FFF2-40B4-BE49-F238E27FC236}">
              <a16:creationId xmlns:a16="http://schemas.microsoft.com/office/drawing/2014/main" id="{4B288344-B597-43A1-AD91-47BA61F834FB}"/>
            </a:ext>
          </a:extLst>
        </xdr:cNvPr>
        <xdr:cNvCxnSpPr/>
      </xdr:nvCxnSpPr>
      <xdr:spPr>
        <a:xfrm flipV="1">
          <a:off x="9219565" y="9535668"/>
          <a:ext cx="0" cy="1265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75836</xdr:rowOff>
    </xdr:from>
    <xdr:ext cx="469744" cy="259045"/>
    <xdr:sp macro="" textlink="">
      <xdr:nvSpPr>
        <xdr:cNvPr id="129" name="【体育館・プール】&#10;一人当たり面積最小値テキスト">
          <a:extLst>
            <a:ext uri="{FF2B5EF4-FFF2-40B4-BE49-F238E27FC236}">
              <a16:creationId xmlns:a16="http://schemas.microsoft.com/office/drawing/2014/main" id="{6919016E-B0CA-43C2-B114-5C815F8A459D}"/>
            </a:ext>
          </a:extLst>
        </xdr:cNvPr>
        <xdr:cNvSpPr txBox="1"/>
      </xdr:nvSpPr>
      <xdr:spPr>
        <a:xfrm>
          <a:off x="9258300" y="10804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72009</xdr:rowOff>
    </xdr:from>
    <xdr:to>
      <xdr:col>55</xdr:col>
      <xdr:colOff>88900</xdr:colOff>
      <xdr:row>64</xdr:row>
      <xdr:rowOff>72009</xdr:rowOff>
    </xdr:to>
    <xdr:cxnSp macro="">
      <xdr:nvCxnSpPr>
        <xdr:cNvPr id="130" name="直線コネクタ 129">
          <a:extLst>
            <a:ext uri="{FF2B5EF4-FFF2-40B4-BE49-F238E27FC236}">
              <a16:creationId xmlns:a16="http://schemas.microsoft.com/office/drawing/2014/main" id="{51D93768-0EF7-4C1B-9906-5389F1A5B947}"/>
            </a:ext>
          </a:extLst>
        </xdr:cNvPr>
        <xdr:cNvCxnSpPr/>
      </xdr:nvCxnSpPr>
      <xdr:spPr>
        <a:xfrm>
          <a:off x="9154160" y="108009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94505</xdr:rowOff>
    </xdr:from>
    <xdr:ext cx="469744" cy="259045"/>
    <xdr:sp macro="" textlink="">
      <xdr:nvSpPr>
        <xdr:cNvPr id="131" name="【体育館・プール】&#10;一人当たり面積最大値テキスト">
          <a:extLst>
            <a:ext uri="{FF2B5EF4-FFF2-40B4-BE49-F238E27FC236}">
              <a16:creationId xmlns:a16="http://schemas.microsoft.com/office/drawing/2014/main" id="{81BDEDB4-3376-46B1-9328-002B366891D4}"/>
            </a:ext>
          </a:extLst>
        </xdr:cNvPr>
        <xdr:cNvSpPr txBox="1"/>
      </xdr:nvSpPr>
      <xdr:spPr>
        <a:xfrm>
          <a:off x="9258300" y="9314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147828</xdr:rowOff>
    </xdr:from>
    <xdr:to>
      <xdr:col>55</xdr:col>
      <xdr:colOff>88900</xdr:colOff>
      <xdr:row>56</xdr:row>
      <xdr:rowOff>147828</xdr:rowOff>
    </xdr:to>
    <xdr:cxnSp macro="">
      <xdr:nvCxnSpPr>
        <xdr:cNvPr id="132" name="直線コネクタ 131">
          <a:extLst>
            <a:ext uri="{FF2B5EF4-FFF2-40B4-BE49-F238E27FC236}">
              <a16:creationId xmlns:a16="http://schemas.microsoft.com/office/drawing/2014/main" id="{5B00A774-7D35-4B22-A777-0103DFCF016F}"/>
            </a:ext>
          </a:extLst>
        </xdr:cNvPr>
        <xdr:cNvCxnSpPr/>
      </xdr:nvCxnSpPr>
      <xdr:spPr>
        <a:xfrm>
          <a:off x="9154160" y="95356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162577</xdr:rowOff>
    </xdr:from>
    <xdr:ext cx="469744" cy="259045"/>
    <xdr:sp macro="" textlink="">
      <xdr:nvSpPr>
        <xdr:cNvPr id="133" name="【体育館・プール】&#10;一人当たり面積平均値テキスト">
          <a:extLst>
            <a:ext uri="{FF2B5EF4-FFF2-40B4-BE49-F238E27FC236}">
              <a16:creationId xmlns:a16="http://schemas.microsoft.com/office/drawing/2014/main" id="{3DE2A409-4509-4E81-A87E-250D2520D2E2}"/>
            </a:ext>
          </a:extLst>
        </xdr:cNvPr>
        <xdr:cNvSpPr txBox="1"/>
      </xdr:nvSpPr>
      <xdr:spPr>
        <a:xfrm>
          <a:off x="9258300" y="103886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139700</xdr:rowOff>
    </xdr:from>
    <xdr:to>
      <xdr:col>55</xdr:col>
      <xdr:colOff>50800</xdr:colOff>
      <xdr:row>63</xdr:row>
      <xdr:rowOff>69850</xdr:rowOff>
    </xdr:to>
    <xdr:sp macro="" textlink="">
      <xdr:nvSpPr>
        <xdr:cNvPr id="134" name="フローチャート: 判断 133">
          <a:extLst>
            <a:ext uri="{FF2B5EF4-FFF2-40B4-BE49-F238E27FC236}">
              <a16:creationId xmlns:a16="http://schemas.microsoft.com/office/drawing/2014/main" id="{6D9E5898-0C42-4857-A40A-CD82F122ADB7}"/>
            </a:ext>
          </a:extLst>
        </xdr:cNvPr>
        <xdr:cNvSpPr/>
      </xdr:nvSpPr>
      <xdr:spPr>
        <a:xfrm>
          <a:off x="9192260" y="105333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142748</xdr:rowOff>
    </xdr:from>
    <xdr:to>
      <xdr:col>50</xdr:col>
      <xdr:colOff>165100</xdr:colOff>
      <xdr:row>63</xdr:row>
      <xdr:rowOff>72898</xdr:rowOff>
    </xdr:to>
    <xdr:sp macro="" textlink="">
      <xdr:nvSpPr>
        <xdr:cNvPr id="135" name="フローチャート: 判断 134">
          <a:extLst>
            <a:ext uri="{FF2B5EF4-FFF2-40B4-BE49-F238E27FC236}">
              <a16:creationId xmlns:a16="http://schemas.microsoft.com/office/drawing/2014/main" id="{7BA01A6D-4053-4E4B-BD65-673B39262D2F}"/>
            </a:ext>
          </a:extLst>
        </xdr:cNvPr>
        <xdr:cNvSpPr/>
      </xdr:nvSpPr>
      <xdr:spPr>
        <a:xfrm>
          <a:off x="8445500" y="105364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145034</xdr:rowOff>
    </xdr:from>
    <xdr:to>
      <xdr:col>46</xdr:col>
      <xdr:colOff>38100</xdr:colOff>
      <xdr:row>63</xdr:row>
      <xdr:rowOff>75184</xdr:rowOff>
    </xdr:to>
    <xdr:sp macro="" textlink="">
      <xdr:nvSpPr>
        <xdr:cNvPr id="136" name="フローチャート: 判断 135">
          <a:extLst>
            <a:ext uri="{FF2B5EF4-FFF2-40B4-BE49-F238E27FC236}">
              <a16:creationId xmlns:a16="http://schemas.microsoft.com/office/drawing/2014/main" id="{128131E5-140C-4505-A642-B1A0173ADC7F}"/>
            </a:ext>
          </a:extLst>
        </xdr:cNvPr>
        <xdr:cNvSpPr/>
      </xdr:nvSpPr>
      <xdr:spPr>
        <a:xfrm>
          <a:off x="7670800" y="1053871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158750</xdr:rowOff>
    </xdr:from>
    <xdr:to>
      <xdr:col>41</xdr:col>
      <xdr:colOff>101600</xdr:colOff>
      <xdr:row>63</xdr:row>
      <xdr:rowOff>88900</xdr:rowOff>
    </xdr:to>
    <xdr:sp macro="" textlink="">
      <xdr:nvSpPr>
        <xdr:cNvPr id="137" name="フローチャート: 判断 136">
          <a:extLst>
            <a:ext uri="{FF2B5EF4-FFF2-40B4-BE49-F238E27FC236}">
              <a16:creationId xmlns:a16="http://schemas.microsoft.com/office/drawing/2014/main" id="{AA6988F8-1886-4354-8B64-27EE1052466D}"/>
            </a:ext>
          </a:extLst>
        </xdr:cNvPr>
        <xdr:cNvSpPr/>
      </xdr:nvSpPr>
      <xdr:spPr>
        <a:xfrm>
          <a:off x="6873240" y="105524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47879</xdr:rowOff>
    </xdr:from>
    <xdr:to>
      <xdr:col>36</xdr:col>
      <xdr:colOff>165100</xdr:colOff>
      <xdr:row>63</xdr:row>
      <xdr:rowOff>149479</xdr:rowOff>
    </xdr:to>
    <xdr:sp macro="" textlink="">
      <xdr:nvSpPr>
        <xdr:cNvPr id="138" name="フローチャート: 判断 137">
          <a:extLst>
            <a:ext uri="{FF2B5EF4-FFF2-40B4-BE49-F238E27FC236}">
              <a16:creationId xmlns:a16="http://schemas.microsoft.com/office/drawing/2014/main" id="{7761577E-15B3-4257-9251-7017F179A0E5}"/>
            </a:ext>
          </a:extLst>
        </xdr:cNvPr>
        <xdr:cNvSpPr/>
      </xdr:nvSpPr>
      <xdr:spPr>
        <a:xfrm>
          <a:off x="6098540" y="10609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39" name="テキスト ボックス 138">
          <a:extLst>
            <a:ext uri="{FF2B5EF4-FFF2-40B4-BE49-F238E27FC236}">
              <a16:creationId xmlns:a16="http://schemas.microsoft.com/office/drawing/2014/main" id="{36D2160F-A747-44F9-BE6A-619974CE456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0" name="テキスト ボックス 139">
          <a:extLst>
            <a:ext uri="{FF2B5EF4-FFF2-40B4-BE49-F238E27FC236}">
              <a16:creationId xmlns:a16="http://schemas.microsoft.com/office/drawing/2014/main" id="{2876D011-2C2D-46E3-8BCC-90C2CE2D413E}"/>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1" name="テキスト ボックス 140">
          <a:extLst>
            <a:ext uri="{FF2B5EF4-FFF2-40B4-BE49-F238E27FC236}">
              <a16:creationId xmlns:a16="http://schemas.microsoft.com/office/drawing/2014/main" id="{45F23762-D12A-405E-8B2B-B0BAAECCB18A}"/>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2" name="テキスト ボックス 141">
          <a:extLst>
            <a:ext uri="{FF2B5EF4-FFF2-40B4-BE49-F238E27FC236}">
              <a16:creationId xmlns:a16="http://schemas.microsoft.com/office/drawing/2014/main" id="{F8482CD9-0142-4656-BB85-003623C4326C}"/>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0C19435B-57A8-4B17-B04E-BAEF110B6DB2}"/>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114173</xdr:rowOff>
    </xdr:from>
    <xdr:to>
      <xdr:col>55</xdr:col>
      <xdr:colOff>50800</xdr:colOff>
      <xdr:row>64</xdr:row>
      <xdr:rowOff>44323</xdr:rowOff>
    </xdr:to>
    <xdr:sp macro="" textlink="">
      <xdr:nvSpPr>
        <xdr:cNvPr id="144" name="楕円 143">
          <a:extLst>
            <a:ext uri="{FF2B5EF4-FFF2-40B4-BE49-F238E27FC236}">
              <a16:creationId xmlns:a16="http://schemas.microsoft.com/office/drawing/2014/main" id="{E7BD5343-759F-41AD-B5F0-7E16C726E88C}"/>
            </a:ext>
          </a:extLst>
        </xdr:cNvPr>
        <xdr:cNvSpPr/>
      </xdr:nvSpPr>
      <xdr:spPr>
        <a:xfrm>
          <a:off x="9192260" y="1067549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29100</xdr:rowOff>
    </xdr:from>
    <xdr:ext cx="469744" cy="259045"/>
    <xdr:sp macro="" textlink="">
      <xdr:nvSpPr>
        <xdr:cNvPr id="145" name="【体育館・プール】&#10;一人当たり面積該当値テキスト">
          <a:extLst>
            <a:ext uri="{FF2B5EF4-FFF2-40B4-BE49-F238E27FC236}">
              <a16:creationId xmlns:a16="http://schemas.microsoft.com/office/drawing/2014/main" id="{815B5D7C-7F48-4AB7-A161-83497E6A6855}"/>
            </a:ext>
          </a:extLst>
        </xdr:cNvPr>
        <xdr:cNvSpPr txBox="1"/>
      </xdr:nvSpPr>
      <xdr:spPr>
        <a:xfrm>
          <a:off x="9258300" y="10590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115316</xdr:rowOff>
    </xdr:from>
    <xdr:to>
      <xdr:col>50</xdr:col>
      <xdr:colOff>165100</xdr:colOff>
      <xdr:row>64</xdr:row>
      <xdr:rowOff>45466</xdr:rowOff>
    </xdr:to>
    <xdr:sp macro="" textlink="">
      <xdr:nvSpPr>
        <xdr:cNvPr id="146" name="楕円 145">
          <a:extLst>
            <a:ext uri="{FF2B5EF4-FFF2-40B4-BE49-F238E27FC236}">
              <a16:creationId xmlns:a16="http://schemas.microsoft.com/office/drawing/2014/main" id="{CE75ED9C-C16C-4E39-BC38-194FCFC1E0AE}"/>
            </a:ext>
          </a:extLst>
        </xdr:cNvPr>
        <xdr:cNvSpPr/>
      </xdr:nvSpPr>
      <xdr:spPr>
        <a:xfrm>
          <a:off x="8445500" y="106766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164973</xdr:rowOff>
    </xdr:from>
    <xdr:to>
      <xdr:col>55</xdr:col>
      <xdr:colOff>0</xdr:colOff>
      <xdr:row>63</xdr:row>
      <xdr:rowOff>166116</xdr:rowOff>
    </xdr:to>
    <xdr:cxnSp macro="">
      <xdr:nvCxnSpPr>
        <xdr:cNvPr id="147" name="直線コネクタ 146">
          <a:extLst>
            <a:ext uri="{FF2B5EF4-FFF2-40B4-BE49-F238E27FC236}">
              <a16:creationId xmlns:a16="http://schemas.microsoft.com/office/drawing/2014/main" id="{D176C163-48D3-4A07-BAAA-C986B130F297}"/>
            </a:ext>
          </a:extLst>
        </xdr:cNvPr>
        <xdr:cNvCxnSpPr/>
      </xdr:nvCxnSpPr>
      <xdr:spPr>
        <a:xfrm flipV="1">
          <a:off x="8496300" y="10726293"/>
          <a:ext cx="7239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117221</xdr:rowOff>
    </xdr:from>
    <xdr:to>
      <xdr:col>46</xdr:col>
      <xdr:colOff>38100</xdr:colOff>
      <xdr:row>64</xdr:row>
      <xdr:rowOff>47371</xdr:rowOff>
    </xdr:to>
    <xdr:sp macro="" textlink="">
      <xdr:nvSpPr>
        <xdr:cNvPr id="148" name="楕円 147">
          <a:extLst>
            <a:ext uri="{FF2B5EF4-FFF2-40B4-BE49-F238E27FC236}">
              <a16:creationId xmlns:a16="http://schemas.microsoft.com/office/drawing/2014/main" id="{ADD9F56A-594E-40C8-AD6F-7068EE63B584}"/>
            </a:ext>
          </a:extLst>
        </xdr:cNvPr>
        <xdr:cNvSpPr/>
      </xdr:nvSpPr>
      <xdr:spPr>
        <a:xfrm>
          <a:off x="7670800" y="1067854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166116</xdr:rowOff>
    </xdr:from>
    <xdr:to>
      <xdr:col>50</xdr:col>
      <xdr:colOff>114300</xdr:colOff>
      <xdr:row>63</xdr:row>
      <xdr:rowOff>168021</xdr:rowOff>
    </xdr:to>
    <xdr:cxnSp macro="">
      <xdr:nvCxnSpPr>
        <xdr:cNvPr id="149" name="直線コネクタ 148">
          <a:extLst>
            <a:ext uri="{FF2B5EF4-FFF2-40B4-BE49-F238E27FC236}">
              <a16:creationId xmlns:a16="http://schemas.microsoft.com/office/drawing/2014/main" id="{6869670F-8F8B-4A3F-8699-AE48E20D0D0B}"/>
            </a:ext>
          </a:extLst>
        </xdr:cNvPr>
        <xdr:cNvCxnSpPr/>
      </xdr:nvCxnSpPr>
      <xdr:spPr>
        <a:xfrm flipV="1">
          <a:off x="7713980" y="10727436"/>
          <a:ext cx="78232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124841</xdr:rowOff>
    </xdr:from>
    <xdr:to>
      <xdr:col>41</xdr:col>
      <xdr:colOff>101600</xdr:colOff>
      <xdr:row>64</xdr:row>
      <xdr:rowOff>54991</xdr:rowOff>
    </xdr:to>
    <xdr:sp macro="" textlink="">
      <xdr:nvSpPr>
        <xdr:cNvPr id="150" name="楕円 149">
          <a:extLst>
            <a:ext uri="{FF2B5EF4-FFF2-40B4-BE49-F238E27FC236}">
              <a16:creationId xmlns:a16="http://schemas.microsoft.com/office/drawing/2014/main" id="{1118C57C-04D0-4F6E-B659-99C8490B123A}"/>
            </a:ext>
          </a:extLst>
        </xdr:cNvPr>
        <xdr:cNvSpPr/>
      </xdr:nvSpPr>
      <xdr:spPr>
        <a:xfrm>
          <a:off x="6873240" y="106861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168021</xdr:rowOff>
    </xdr:from>
    <xdr:to>
      <xdr:col>45</xdr:col>
      <xdr:colOff>177800</xdr:colOff>
      <xdr:row>64</xdr:row>
      <xdr:rowOff>4191</xdr:rowOff>
    </xdr:to>
    <xdr:cxnSp macro="">
      <xdr:nvCxnSpPr>
        <xdr:cNvPr id="151" name="直線コネクタ 150">
          <a:extLst>
            <a:ext uri="{FF2B5EF4-FFF2-40B4-BE49-F238E27FC236}">
              <a16:creationId xmlns:a16="http://schemas.microsoft.com/office/drawing/2014/main" id="{433D8737-4318-4F7E-8F8F-4934A1B02CF1}"/>
            </a:ext>
          </a:extLst>
        </xdr:cNvPr>
        <xdr:cNvCxnSpPr/>
      </xdr:nvCxnSpPr>
      <xdr:spPr>
        <a:xfrm flipV="1">
          <a:off x="6924040" y="10729341"/>
          <a:ext cx="78994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126365</xdr:rowOff>
    </xdr:from>
    <xdr:to>
      <xdr:col>36</xdr:col>
      <xdr:colOff>165100</xdr:colOff>
      <xdr:row>64</xdr:row>
      <xdr:rowOff>56515</xdr:rowOff>
    </xdr:to>
    <xdr:sp macro="" textlink="">
      <xdr:nvSpPr>
        <xdr:cNvPr id="152" name="楕円 151">
          <a:extLst>
            <a:ext uri="{FF2B5EF4-FFF2-40B4-BE49-F238E27FC236}">
              <a16:creationId xmlns:a16="http://schemas.microsoft.com/office/drawing/2014/main" id="{A4F9A84B-DA85-4706-9D3F-AAC3E403B445}"/>
            </a:ext>
          </a:extLst>
        </xdr:cNvPr>
        <xdr:cNvSpPr/>
      </xdr:nvSpPr>
      <xdr:spPr>
        <a:xfrm>
          <a:off x="6098540" y="106876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4191</xdr:rowOff>
    </xdr:from>
    <xdr:to>
      <xdr:col>41</xdr:col>
      <xdr:colOff>50800</xdr:colOff>
      <xdr:row>64</xdr:row>
      <xdr:rowOff>5715</xdr:rowOff>
    </xdr:to>
    <xdr:cxnSp macro="">
      <xdr:nvCxnSpPr>
        <xdr:cNvPr id="153" name="直線コネクタ 152">
          <a:extLst>
            <a:ext uri="{FF2B5EF4-FFF2-40B4-BE49-F238E27FC236}">
              <a16:creationId xmlns:a16="http://schemas.microsoft.com/office/drawing/2014/main" id="{75D1EB77-E5D8-4765-BFF5-2ACC6033D550}"/>
            </a:ext>
          </a:extLst>
        </xdr:cNvPr>
        <xdr:cNvCxnSpPr/>
      </xdr:nvCxnSpPr>
      <xdr:spPr>
        <a:xfrm flipV="1">
          <a:off x="6149340" y="10733151"/>
          <a:ext cx="7747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89425</xdr:rowOff>
    </xdr:from>
    <xdr:ext cx="469744" cy="259045"/>
    <xdr:sp macro="" textlink="">
      <xdr:nvSpPr>
        <xdr:cNvPr id="154" name="n_1aveValue【体育館・プール】&#10;一人当たり面積">
          <a:extLst>
            <a:ext uri="{FF2B5EF4-FFF2-40B4-BE49-F238E27FC236}">
              <a16:creationId xmlns:a16="http://schemas.microsoft.com/office/drawing/2014/main" id="{0B7EC77C-77A4-4849-9B0A-63C250A5D703}"/>
            </a:ext>
          </a:extLst>
        </xdr:cNvPr>
        <xdr:cNvSpPr txBox="1"/>
      </xdr:nvSpPr>
      <xdr:spPr>
        <a:xfrm>
          <a:off x="8271587" y="10315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91711</xdr:rowOff>
    </xdr:from>
    <xdr:ext cx="469744" cy="259045"/>
    <xdr:sp macro="" textlink="">
      <xdr:nvSpPr>
        <xdr:cNvPr id="155" name="n_2aveValue【体育館・プール】&#10;一人当たり面積">
          <a:extLst>
            <a:ext uri="{FF2B5EF4-FFF2-40B4-BE49-F238E27FC236}">
              <a16:creationId xmlns:a16="http://schemas.microsoft.com/office/drawing/2014/main" id="{89968733-7102-412E-BC1C-BB7B84663D0F}"/>
            </a:ext>
          </a:extLst>
        </xdr:cNvPr>
        <xdr:cNvSpPr txBox="1"/>
      </xdr:nvSpPr>
      <xdr:spPr>
        <a:xfrm>
          <a:off x="7509587" y="1031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105427</xdr:rowOff>
    </xdr:from>
    <xdr:ext cx="469744" cy="259045"/>
    <xdr:sp macro="" textlink="">
      <xdr:nvSpPr>
        <xdr:cNvPr id="156" name="n_3aveValue【体育館・プール】&#10;一人当たり面積">
          <a:extLst>
            <a:ext uri="{FF2B5EF4-FFF2-40B4-BE49-F238E27FC236}">
              <a16:creationId xmlns:a16="http://schemas.microsoft.com/office/drawing/2014/main" id="{98FD73E2-C995-4D60-A071-D2C92C9443A6}"/>
            </a:ext>
          </a:extLst>
        </xdr:cNvPr>
        <xdr:cNvSpPr txBox="1"/>
      </xdr:nvSpPr>
      <xdr:spPr>
        <a:xfrm>
          <a:off x="67120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166006</xdr:rowOff>
    </xdr:from>
    <xdr:ext cx="469744" cy="259045"/>
    <xdr:sp macro="" textlink="">
      <xdr:nvSpPr>
        <xdr:cNvPr id="157" name="n_4aveValue【体育館・プール】&#10;一人当たり面積">
          <a:extLst>
            <a:ext uri="{FF2B5EF4-FFF2-40B4-BE49-F238E27FC236}">
              <a16:creationId xmlns:a16="http://schemas.microsoft.com/office/drawing/2014/main" id="{486C37BA-289E-4EC1-8531-8C00A908E027}"/>
            </a:ext>
          </a:extLst>
        </xdr:cNvPr>
        <xdr:cNvSpPr txBox="1"/>
      </xdr:nvSpPr>
      <xdr:spPr>
        <a:xfrm>
          <a:off x="5937327" y="10392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36593</xdr:rowOff>
    </xdr:from>
    <xdr:ext cx="469744" cy="259045"/>
    <xdr:sp macro="" textlink="">
      <xdr:nvSpPr>
        <xdr:cNvPr id="158" name="n_1mainValue【体育館・プール】&#10;一人当たり面積">
          <a:extLst>
            <a:ext uri="{FF2B5EF4-FFF2-40B4-BE49-F238E27FC236}">
              <a16:creationId xmlns:a16="http://schemas.microsoft.com/office/drawing/2014/main" id="{EE389530-8E3C-45DD-8A58-23264CB75EE2}"/>
            </a:ext>
          </a:extLst>
        </xdr:cNvPr>
        <xdr:cNvSpPr txBox="1"/>
      </xdr:nvSpPr>
      <xdr:spPr>
        <a:xfrm>
          <a:off x="8271587" y="10765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38498</xdr:rowOff>
    </xdr:from>
    <xdr:ext cx="469744" cy="259045"/>
    <xdr:sp macro="" textlink="">
      <xdr:nvSpPr>
        <xdr:cNvPr id="159" name="n_2mainValue【体育館・プール】&#10;一人当たり面積">
          <a:extLst>
            <a:ext uri="{FF2B5EF4-FFF2-40B4-BE49-F238E27FC236}">
              <a16:creationId xmlns:a16="http://schemas.microsoft.com/office/drawing/2014/main" id="{4C89EA2C-2D3E-42E6-8E5A-6F3BD2ED1FFF}"/>
            </a:ext>
          </a:extLst>
        </xdr:cNvPr>
        <xdr:cNvSpPr txBox="1"/>
      </xdr:nvSpPr>
      <xdr:spPr>
        <a:xfrm>
          <a:off x="7509587" y="1076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46118</xdr:rowOff>
    </xdr:from>
    <xdr:ext cx="469744" cy="259045"/>
    <xdr:sp macro="" textlink="">
      <xdr:nvSpPr>
        <xdr:cNvPr id="160" name="n_3mainValue【体育館・プール】&#10;一人当たり面積">
          <a:extLst>
            <a:ext uri="{FF2B5EF4-FFF2-40B4-BE49-F238E27FC236}">
              <a16:creationId xmlns:a16="http://schemas.microsoft.com/office/drawing/2014/main" id="{32FD627A-2E81-45FC-A16E-6CE2F28EA272}"/>
            </a:ext>
          </a:extLst>
        </xdr:cNvPr>
        <xdr:cNvSpPr txBox="1"/>
      </xdr:nvSpPr>
      <xdr:spPr>
        <a:xfrm>
          <a:off x="6712027" y="10775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47642</xdr:rowOff>
    </xdr:from>
    <xdr:ext cx="469744" cy="259045"/>
    <xdr:sp macro="" textlink="">
      <xdr:nvSpPr>
        <xdr:cNvPr id="161" name="n_4mainValue【体育館・プール】&#10;一人当たり面積">
          <a:extLst>
            <a:ext uri="{FF2B5EF4-FFF2-40B4-BE49-F238E27FC236}">
              <a16:creationId xmlns:a16="http://schemas.microsoft.com/office/drawing/2014/main" id="{6832593D-8F6A-4587-8660-12F0F998B521}"/>
            </a:ext>
          </a:extLst>
        </xdr:cNvPr>
        <xdr:cNvSpPr txBox="1"/>
      </xdr:nvSpPr>
      <xdr:spPr>
        <a:xfrm>
          <a:off x="5937327" y="10776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2" name="正方形/長方形 161">
          <a:extLst>
            <a:ext uri="{FF2B5EF4-FFF2-40B4-BE49-F238E27FC236}">
              <a16:creationId xmlns:a16="http://schemas.microsoft.com/office/drawing/2014/main" id="{50DE7270-305C-4061-8586-4AF0D8931176}"/>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3" name="正方形/長方形 162">
          <a:extLst>
            <a:ext uri="{FF2B5EF4-FFF2-40B4-BE49-F238E27FC236}">
              <a16:creationId xmlns:a16="http://schemas.microsoft.com/office/drawing/2014/main" id="{47982E11-B865-48FA-987C-F1E878B99B86}"/>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4" name="正方形/長方形 163">
          <a:extLst>
            <a:ext uri="{FF2B5EF4-FFF2-40B4-BE49-F238E27FC236}">
              <a16:creationId xmlns:a16="http://schemas.microsoft.com/office/drawing/2014/main" id="{9EB2D2A8-D022-4C9D-A017-B44C759EF82E}"/>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5" name="正方形/長方形 164">
          <a:extLst>
            <a:ext uri="{FF2B5EF4-FFF2-40B4-BE49-F238E27FC236}">
              <a16:creationId xmlns:a16="http://schemas.microsoft.com/office/drawing/2014/main" id="{5304CEFA-B7CF-4179-A492-B4B1351BF8FA}"/>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6" name="正方形/長方形 165">
          <a:extLst>
            <a:ext uri="{FF2B5EF4-FFF2-40B4-BE49-F238E27FC236}">
              <a16:creationId xmlns:a16="http://schemas.microsoft.com/office/drawing/2014/main" id="{8BC87B40-904C-463C-B2F8-50E73019BC8A}"/>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7" name="正方形/長方形 166">
          <a:extLst>
            <a:ext uri="{FF2B5EF4-FFF2-40B4-BE49-F238E27FC236}">
              <a16:creationId xmlns:a16="http://schemas.microsoft.com/office/drawing/2014/main" id="{19FF9648-1A01-445C-850B-3D435477ACD3}"/>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8" name="正方形/長方形 167">
          <a:extLst>
            <a:ext uri="{FF2B5EF4-FFF2-40B4-BE49-F238E27FC236}">
              <a16:creationId xmlns:a16="http://schemas.microsoft.com/office/drawing/2014/main" id="{EB4A2123-E2DE-480E-AB5E-E83116A847E3}"/>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9" name="正方形/長方形 168">
          <a:extLst>
            <a:ext uri="{FF2B5EF4-FFF2-40B4-BE49-F238E27FC236}">
              <a16:creationId xmlns:a16="http://schemas.microsoft.com/office/drawing/2014/main" id="{309191D0-E1C8-45A0-9A8C-48F1424D9BA8}"/>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0" name="テキスト ボックス 169">
          <a:extLst>
            <a:ext uri="{FF2B5EF4-FFF2-40B4-BE49-F238E27FC236}">
              <a16:creationId xmlns:a16="http://schemas.microsoft.com/office/drawing/2014/main" id="{41A57888-F867-4599-ADA6-697FDB5BBB8C}"/>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1" name="直線コネクタ 170">
          <a:extLst>
            <a:ext uri="{FF2B5EF4-FFF2-40B4-BE49-F238E27FC236}">
              <a16:creationId xmlns:a16="http://schemas.microsoft.com/office/drawing/2014/main" id="{A43C4439-84DC-4029-9893-FF7D48AA3769}"/>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2" name="テキスト ボックス 171">
          <a:extLst>
            <a:ext uri="{FF2B5EF4-FFF2-40B4-BE49-F238E27FC236}">
              <a16:creationId xmlns:a16="http://schemas.microsoft.com/office/drawing/2014/main" id="{28C7A6F1-6D43-433E-BB65-469133F50C81}"/>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3" name="直線コネクタ 172">
          <a:extLst>
            <a:ext uri="{FF2B5EF4-FFF2-40B4-BE49-F238E27FC236}">
              <a16:creationId xmlns:a16="http://schemas.microsoft.com/office/drawing/2014/main" id="{A5ECC721-A652-4ED6-B9FA-EE016D76818A}"/>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4" name="テキスト ボックス 173">
          <a:extLst>
            <a:ext uri="{FF2B5EF4-FFF2-40B4-BE49-F238E27FC236}">
              <a16:creationId xmlns:a16="http://schemas.microsoft.com/office/drawing/2014/main" id="{5764EA71-E05E-44C1-BBCE-ADED7EEA43AC}"/>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75" name="直線コネクタ 174">
          <a:extLst>
            <a:ext uri="{FF2B5EF4-FFF2-40B4-BE49-F238E27FC236}">
              <a16:creationId xmlns:a16="http://schemas.microsoft.com/office/drawing/2014/main" id="{5C420255-CC81-406C-9ECC-470F40ED7147}"/>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76" name="テキスト ボックス 175">
          <a:extLst>
            <a:ext uri="{FF2B5EF4-FFF2-40B4-BE49-F238E27FC236}">
              <a16:creationId xmlns:a16="http://schemas.microsoft.com/office/drawing/2014/main" id="{9DB69A65-7024-497C-BEC1-7E1ED91E5F41}"/>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77" name="直線コネクタ 176">
          <a:extLst>
            <a:ext uri="{FF2B5EF4-FFF2-40B4-BE49-F238E27FC236}">
              <a16:creationId xmlns:a16="http://schemas.microsoft.com/office/drawing/2014/main" id="{EB5A7AAF-A89C-4EA6-966A-45A14FBBB8BC}"/>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78" name="テキスト ボックス 177">
          <a:extLst>
            <a:ext uri="{FF2B5EF4-FFF2-40B4-BE49-F238E27FC236}">
              <a16:creationId xmlns:a16="http://schemas.microsoft.com/office/drawing/2014/main" id="{58C6612C-888E-4C36-8E04-250C061521B8}"/>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79" name="直線コネクタ 178">
          <a:extLst>
            <a:ext uri="{FF2B5EF4-FFF2-40B4-BE49-F238E27FC236}">
              <a16:creationId xmlns:a16="http://schemas.microsoft.com/office/drawing/2014/main" id="{3FE85DDB-4D7A-4542-8DD7-36D24A571B86}"/>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80" name="テキスト ボックス 179">
          <a:extLst>
            <a:ext uri="{FF2B5EF4-FFF2-40B4-BE49-F238E27FC236}">
              <a16:creationId xmlns:a16="http://schemas.microsoft.com/office/drawing/2014/main" id="{DBC71447-8628-4CEA-B3BB-AE8128C04C07}"/>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81" name="直線コネクタ 180">
          <a:extLst>
            <a:ext uri="{FF2B5EF4-FFF2-40B4-BE49-F238E27FC236}">
              <a16:creationId xmlns:a16="http://schemas.microsoft.com/office/drawing/2014/main" id="{C525F871-F889-4B55-85AC-E9C676E51719}"/>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82" name="テキスト ボックス 181">
          <a:extLst>
            <a:ext uri="{FF2B5EF4-FFF2-40B4-BE49-F238E27FC236}">
              <a16:creationId xmlns:a16="http://schemas.microsoft.com/office/drawing/2014/main" id="{11DA6A9F-DDE1-4C10-9057-59ED0CEA103F}"/>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3" name="直線コネクタ 182">
          <a:extLst>
            <a:ext uri="{FF2B5EF4-FFF2-40B4-BE49-F238E27FC236}">
              <a16:creationId xmlns:a16="http://schemas.microsoft.com/office/drawing/2014/main" id="{4077DE63-757B-431B-B91F-696E624531B2}"/>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84" name="テキスト ボックス 183">
          <a:extLst>
            <a:ext uri="{FF2B5EF4-FFF2-40B4-BE49-F238E27FC236}">
              <a16:creationId xmlns:a16="http://schemas.microsoft.com/office/drawing/2014/main" id="{85C9EA68-9BE7-4CFA-BFD9-3E309461315D}"/>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85" name="【福祉施設】&#10;有形固定資産減価償却率グラフ枠">
          <a:extLst>
            <a:ext uri="{FF2B5EF4-FFF2-40B4-BE49-F238E27FC236}">
              <a16:creationId xmlns:a16="http://schemas.microsoft.com/office/drawing/2014/main" id="{916BAA08-137B-4AFC-9158-F7DAD411E08C}"/>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53339</xdr:rowOff>
    </xdr:from>
    <xdr:to>
      <xdr:col>24</xdr:col>
      <xdr:colOff>62865</xdr:colOff>
      <xdr:row>86</xdr:row>
      <xdr:rowOff>114300</xdr:rowOff>
    </xdr:to>
    <xdr:cxnSp macro="">
      <xdr:nvCxnSpPr>
        <xdr:cNvPr id="186" name="直線コネクタ 185">
          <a:extLst>
            <a:ext uri="{FF2B5EF4-FFF2-40B4-BE49-F238E27FC236}">
              <a16:creationId xmlns:a16="http://schemas.microsoft.com/office/drawing/2014/main" id="{DCAFBA27-D430-4F57-971F-2E650F714472}"/>
            </a:ext>
          </a:extLst>
        </xdr:cNvPr>
        <xdr:cNvCxnSpPr/>
      </xdr:nvCxnSpPr>
      <xdr:spPr>
        <a:xfrm flipV="1">
          <a:off x="4086225" y="12961619"/>
          <a:ext cx="0" cy="1569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187" name="【福祉施設】&#10;有形固定資産減価償却率最小値テキスト">
          <a:extLst>
            <a:ext uri="{FF2B5EF4-FFF2-40B4-BE49-F238E27FC236}">
              <a16:creationId xmlns:a16="http://schemas.microsoft.com/office/drawing/2014/main" id="{2024F509-5F9F-4FE2-A4D4-E3C2D1FC981A}"/>
            </a:ext>
          </a:extLst>
        </xdr:cNvPr>
        <xdr:cNvSpPr txBox="1"/>
      </xdr:nvSpPr>
      <xdr:spPr>
        <a:xfrm>
          <a:off x="412496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188" name="直線コネクタ 187">
          <a:extLst>
            <a:ext uri="{FF2B5EF4-FFF2-40B4-BE49-F238E27FC236}">
              <a16:creationId xmlns:a16="http://schemas.microsoft.com/office/drawing/2014/main" id="{283D73C2-1D3E-4E5B-A452-4C4724900FA7}"/>
            </a:ext>
          </a:extLst>
        </xdr:cNvPr>
        <xdr:cNvCxnSpPr/>
      </xdr:nvCxnSpPr>
      <xdr:spPr>
        <a:xfrm>
          <a:off x="402082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xdr:rowOff>
    </xdr:from>
    <xdr:ext cx="405111" cy="259045"/>
    <xdr:sp macro="" textlink="">
      <xdr:nvSpPr>
        <xdr:cNvPr id="189" name="【福祉施設】&#10;有形固定資産減価償却率最大値テキスト">
          <a:extLst>
            <a:ext uri="{FF2B5EF4-FFF2-40B4-BE49-F238E27FC236}">
              <a16:creationId xmlns:a16="http://schemas.microsoft.com/office/drawing/2014/main" id="{AF7B1E7A-6457-43F2-A72B-E6CD673826D1}"/>
            </a:ext>
          </a:extLst>
        </xdr:cNvPr>
        <xdr:cNvSpPr txBox="1"/>
      </xdr:nvSpPr>
      <xdr:spPr>
        <a:xfrm>
          <a:off x="4124960" y="127406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53339</xdr:rowOff>
    </xdr:from>
    <xdr:to>
      <xdr:col>24</xdr:col>
      <xdr:colOff>152400</xdr:colOff>
      <xdr:row>77</xdr:row>
      <xdr:rowOff>53339</xdr:rowOff>
    </xdr:to>
    <xdr:cxnSp macro="">
      <xdr:nvCxnSpPr>
        <xdr:cNvPr id="190" name="直線コネクタ 189">
          <a:extLst>
            <a:ext uri="{FF2B5EF4-FFF2-40B4-BE49-F238E27FC236}">
              <a16:creationId xmlns:a16="http://schemas.microsoft.com/office/drawing/2014/main" id="{3A444563-A2DF-416C-AF87-8D723C46149A}"/>
            </a:ext>
          </a:extLst>
        </xdr:cNvPr>
        <xdr:cNvCxnSpPr/>
      </xdr:nvCxnSpPr>
      <xdr:spPr>
        <a:xfrm>
          <a:off x="4020820" y="129616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17797</xdr:rowOff>
    </xdr:from>
    <xdr:ext cx="405111" cy="259045"/>
    <xdr:sp macro="" textlink="">
      <xdr:nvSpPr>
        <xdr:cNvPr id="191" name="【福祉施設】&#10;有形固定資産減価償却率平均値テキスト">
          <a:extLst>
            <a:ext uri="{FF2B5EF4-FFF2-40B4-BE49-F238E27FC236}">
              <a16:creationId xmlns:a16="http://schemas.microsoft.com/office/drawing/2014/main" id="{3550B72A-07E6-4328-8C77-7A9ED42D24FF}"/>
            </a:ext>
          </a:extLst>
        </xdr:cNvPr>
        <xdr:cNvSpPr txBox="1"/>
      </xdr:nvSpPr>
      <xdr:spPr>
        <a:xfrm>
          <a:off x="4124960" y="13764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166370</xdr:rowOff>
    </xdr:from>
    <xdr:to>
      <xdr:col>24</xdr:col>
      <xdr:colOff>114300</xdr:colOff>
      <xdr:row>83</xdr:row>
      <xdr:rowOff>96520</xdr:rowOff>
    </xdr:to>
    <xdr:sp macro="" textlink="">
      <xdr:nvSpPr>
        <xdr:cNvPr id="192" name="フローチャート: 判断 191">
          <a:extLst>
            <a:ext uri="{FF2B5EF4-FFF2-40B4-BE49-F238E27FC236}">
              <a16:creationId xmlns:a16="http://schemas.microsoft.com/office/drawing/2014/main" id="{6058DCC9-EDDB-424B-AD69-AE93510761CD}"/>
            </a:ext>
          </a:extLst>
        </xdr:cNvPr>
        <xdr:cNvSpPr/>
      </xdr:nvSpPr>
      <xdr:spPr>
        <a:xfrm>
          <a:off x="4036060" y="139128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126364</xdr:rowOff>
    </xdr:from>
    <xdr:to>
      <xdr:col>20</xdr:col>
      <xdr:colOff>38100</xdr:colOff>
      <xdr:row>83</xdr:row>
      <xdr:rowOff>56514</xdr:rowOff>
    </xdr:to>
    <xdr:sp macro="" textlink="">
      <xdr:nvSpPr>
        <xdr:cNvPr id="193" name="フローチャート: 判断 192">
          <a:extLst>
            <a:ext uri="{FF2B5EF4-FFF2-40B4-BE49-F238E27FC236}">
              <a16:creationId xmlns:a16="http://schemas.microsoft.com/office/drawing/2014/main" id="{F30BAA68-370F-4585-B89A-9F18E0760262}"/>
            </a:ext>
          </a:extLst>
        </xdr:cNvPr>
        <xdr:cNvSpPr/>
      </xdr:nvSpPr>
      <xdr:spPr>
        <a:xfrm>
          <a:off x="3312160" y="1387284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93980</xdr:rowOff>
    </xdr:from>
    <xdr:to>
      <xdr:col>15</xdr:col>
      <xdr:colOff>101600</xdr:colOff>
      <xdr:row>83</xdr:row>
      <xdr:rowOff>24130</xdr:rowOff>
    </xdr:to>
    <xdr:sp macro="" textlink="">
      <xdr:nvSpPr>
        <xdr:cNvPr id="194" name="フローチャート: 判断 193">
          <a:extLst>
            <a:ext uri="{FF2B5EF4-FFF2-40B4-BE49-F238E27FC236}">
              <a16:creationId xmlns:a16="http://schemas.microsoft.com/office/drawing/2014/main" id="{DE973095-A0E2-4D5D-ACC6-65C0829D3C29}"/>
            </a:ext>
          </a:extLst>
        </xdr:cNvPr>
        <xdr:cNvSpPr/>
      </xdr:nvSpPr>
      <xdr:spPr>
        <a:xfrm>
          <a:off x="2514600" y="13840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53975</xdr:rowOff>
    </xdr:from>
    <xdr:to>
      <xdr:col>10</xdr:col>
      <xdr:colOff>165100</xdr:colOff>
      <xdr:row>82</xdr:row>
      <xdr:rowOff>155575</xdr:rowOff>
    </xdr:to>
    <xdr:sp macro="" textlink="">
      <xdr:nvSpPr>
        <xdr:cNvPr id="195" name="フローチャート: 判断 194">
          <a:extLst>
            <a:ext uri="{FF2B5EF4-FFF2-40B4-BE49-F238E27FC236}">
              <a16:creationId xmlns:a16="http://schemas.microsoft.com/office/drawing/2014/main" id="{20F00440-AF4D-45D7-B47D-FDB26F77EE98}"/>
            </a:ext>
          </a:extLst>
        </xdr:cNvPr>
        <xdr:cNvSpPr/>
      </xdr:nvSpPr>
      <xdr:spPr>
        <a:xfrm>
          <a:off x="1739900" y="13800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149225</xdr:rowOff>
    </xdr:from>
    <xdr:to>
      <xdr:col>6</xdr:col>
      <xdr:colOff>38100</xdr:colOff>
      <xdr:row>82</xdr:row>
      <xdr:rowOff>79375</xdr:rowOff>
    </xdr:to>
    <xdr:sp macro="" textlink="">
      <xdr:nvSpPr>
        <xdr:cNvPr id="196" name="フローチャート: 判断 195">
          <a:extLst>
            <a:ext uri="{FF2B5EF4-FFF2-40B4-BE49-F238E27FC236}">
              <a16:creationId xmlns:a16="http://schemas.microsoft.com/office/drawing/2014/main" id="{C6004F37-181A-4B88-9F0B-FFF7A57911C0}"/>
            </a:ext>
          </a:extLst>
        </xdr:cNvPr>
        <xdr:cNvSpPr/>
      </xdr:nvSpPr>
      <xdr:spPr>
        <a:xfrm>
          <a:off x="965200" y="137280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7" name="テキスト ボックス 196">
          <a:extLst>
            <a:ext uri="{FF2B5EF4-FFF2-40B4-BE49-F238E27FC236}">
              <a16:creationId xmlns:a16="http://schemas.microsoft.com/office/drawing/2014/main" id="{C9F5EFE7-9A37-4EDD-96B0-97D55BC977AB}"/>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8" name="テキスト ボックス 197">
          <a:extLst>
            <a:ext uri="{FF2B5EF4-FFF2-40B4-BE49-F238E27FC236}">
              <a16:creationId xmlns:a16="http://schemas.microsoft.com/office/drawing/2014/main" id="{84CF404B-FC97-48F9-A59D-2F6369DFEB7A}"/>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70F98C7F-5D11-46BD-BEB1-2A252BE98AAE}"/>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2A2145F2-10D0-4A6D-BFBE-82C6DBAE1CD1}"/>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C9C5BE41-1508-4534-8EC3-AA7E8E2ED550}"/>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99695</xdr:rowOff>
    </xdr:from>
    <xdr:to>
      <xdr:col>24</xdr:col>
      <xdr:colOff>114300</xdr:colOff>
      <xdr:row>84</xdr:row>
      <xdr:rowOff>29845</xdr:rowOff>
    </xdr:to>
    <xdr:sp macro="" textlink="">
      <xdr:nvSpPr>
        <xdr:cNvPr id="202" name="楕円 201">
          <a:extLst>
            <a:ext uri="{FF2B5EF4-FFF2-40B4-BE49-F238E27FC236}">
              <a16:creationId xmlns:a16="http://schemas.microsoft.com/office/drawing/2014/main" id="{2FA52F68-5F28-4ADD-8521-121FBD5DFA66}"/>
            </a:ext>
          </a:extLst>
        </xdr:cNvPr>
        <xdr:cNvSpPr/>
      </xdr:nvSpPr>
      <xdr:spPr>
        <a:xfrm>
          <a:off x="4036060" y="140138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78122</xdr:rowOff>
    </xdr:from>
    <xdr:ext cx="405111" cy="259045"/>
    <xdr:sp macro="" textlink="">
      <xdr:nvSpPr>
        <xdr:cNvPr id="203" name="【福祉施設】&#10;有形固定資産減価償却率該当値テキスト">
          <a:extLst>
            <a:ext uri="{FF2B5EF4-FFF2-40B4-BE49-F238E27FC236}">
              <a16:creationId xmlns:a16="http://schemas.microsoft.com/office/drawing/2014/main" id="{23B3AEC7-2B4D-4362-91A2-EE8DAE103538}"/>
            </a:ext>
          </a:extLst>
        </xdr:cNvPr>
        <xdr:cNvSpPr txBox="1"/>
      </xdr:nvSpPr>
      <xdr:spPr>
        <a:xfrm>
          <a:off x="4124960" y="13992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59689</xdr:rowOff>
    </xdr:from>
    <xdr:to>
      <xdr:col>20</xdr:col>
      <xdr:colOff>38100</xdr:colOff>
      <xdr:row>83</xdr:row>
      <xdr:rowOff>161289</xdr:rowOff>
    </xdr:to>
    <xdr:sp macro="" textlink="">
      <xdr:nvSpPr>
        <xdr:cNvPr id="204" name="楕円 203">
          <a:extLst>
            <a:ext uri="{FF2B5EF4-FFF2-40B4-BE49-F238E27FC236}">
              <a16:creationId xmlns:a16="http://schemas.microsoft.com/office/drawing/2014/main" id="{3137B915-0D45-4FAC-9609-EA4BEE6D09F4}"/>
            </a:ext>
          </a:extLst>
        </xdr:cNvPr>
        <xdr:cNvSpPr/>
      </xdr:nvSpPr>
      <xdr:spPr>
        <a:xfrm>
          <a:off x="3312160" y="1397380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110489</xdr:rowOff>
    </xdr:from>
    <xdr:to>
      <xdr:col>24</xdr:col>
      <xdr:colOff>63500</xdr:colOff>
      <xdr:row>83</xdr:row>
      <xdr:rowOff>150495</xdr:rowOff>
    </xdr:to>
    <xdr:cxnSp macro="">
      <xdr:nvCxnSpPr>
        <xdr:cNvPr id="205" name="直線コネクタ 204">
          <a:extLst>
            <a:ext uri="{FF2B5EF4-FFF2-40B4-BE49-F238E27FC236}">
              <a16:creationId xmlns:a16="http://schemas.microsoft.com/office/drawing/2014/main" id="{9AABF456-6697-41BC-BA3A-8A3B23A78BAE}"/>
            </a:ext>
          </a:extLst>
        </xdr:cNvPr>
        <xdr:cNvCxnSpPr/>
      </xdr:nvCxnSpPr>
      <xdr:spPr>
        <a:xfrm>
          <a:off x="3355340" y="14024609"/>
          <a:ext cx="73152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19686</xdr:rowOff>
    </xdr:from>
    <xdr:to>
      <xdr:col>15</xdr:col>
      <xdr:colOff>101600</xdr:colOff>
      <xdr:row>83</xdr:row>
      <xdr:rowOff>121286</xdr:rowOff>
    </xdr:to>
    <xdr:sp macro="" textlink="">
      <xdr:nvSpPr>
        <xdr:cNvPr id="206" name="楕円 205">
          <a:extLst>
            <a:ext uri="{FF2B5EF4-FFF2-40B4-BE49-F238E27FC236}">
              <a16:creationId xmlns:a16="http://schemas.microsoft.com/office/drawing/2014/main" id="{A69D7882-535D-4DF9-BA79-49D3AE2C52F7}"/>
            </a:ext>
          </a:extLst>
        </xdr:cNvPr>
        <xdr:cNvSpPr/>
      </xdr:nvSpPr>
      <xdr:spPr>
        <a:xfrm>
          <a:off x="2514600" y="1393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70486</xdr:rowOff>
    </xdr:from>
    <xdr:to>
      <xdr:col>19</xdr:col>
      <xdr:colOff>177800</xdr:colOff>
      <xdr:row>83</xdr:row>
      <xdr:rowOff>110489</xdr:rowOff>
    </xdr:to>
    <xdr:cxnSp macro="">
      <xdr:nvCxnSpPr>
        <xdr:cNvPr id="207" name="直線コネクタ 206">
          <a:extLst>
            <a:ext uri="{FF2B5EF4-FFF2-40B4-BE49-F238E27FC236}">
              <a16:creationId xmlns:a16="http://schemas.microsoft.com/office/drawing/2014/main" id="{EB79EA81-BF44-4900-A11F-74DB3ACA5BC0}"/>
            </a:ext>
          </a:extLst>
        </xdr:cNvPr>
        <xdr:cNvCxnSpPr/>
      </xdr:nvCxnSpPr>
      <xdr:spPr>
        <a:xfrm>
          <a:off x="2565400" y="13984606"/>
          <a:ext cx="78994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149225</xdr:rowOff>
    </xdr:from>
    <xdr:to>
      <xdr:col>10</xdr:col>
      <xdr:colOff>165100</xdr:colOff>
      <xdr:row>83</xdr:row>
      <xdr:rowOff>79375</xdr:rowOff>
    </xdr:to>
    <xdr:sp macro="" textlink="">
      <xdr:nvSpPr>
        <xdr:cNvPr id="208" name="楕円 207">
          <a:extLst>
            <a:ext uri="{FF2B5EF4-FFF2-40B4-BE49-F238E27FC236}">
              <a16:creationId xmlns:a16="http://schemas.microsoft.com/office/drawing/2014/main" id="{B7270768-E6D1-44B2-91D6-3462D7D015AF}"/>
            </a:ext>
          </a:extLst>
        </xdr:cNvPr>
        <xdr:cNvSpPr/>
      </xdr:nvSpPr>
      <xdr:spPr>
        <a:xfrm>
          <a:off x="1739900" y="138957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28575</xdr:rowOff>
    </xdr:from>
    <xdr:to>
      <xdr:col>15</xdr:col>
      <xdr:colOff>50800</xdr:colOff>
      <xdr:row>83</xdr:row>
      <xdr:rowOff>70486</xdr:rowOff>
    </xdr:to>
    <xdr:cxnSp macro="">
      <xdr:nvCxnSpPr>
        <xdr:cNvPr id="209" name="直線コネクタ 208">
          <a:extLst>
            <a:ext uri="{FF2B5EF4-FFF2-40B4-BE49-F238E27FC236}">
              <a16:creationId xmlns:a16="http://schemas.microsoft.com/office/drawing/2014/main" id="{634A0423-FBB0-4756-BB48-6DA6678F4676}"/>
            </a:ext>
          </a:extLst>
        </xdr:cNvPr>
        <xdr:cNvCxnSpPr/>
      </xdr:nvCxnSpPr>
      <xdr:spPr>
        <a:xfrm>
          <a:off x="1790700" y="13942695"/>
          <a:ext cx="7747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109220</xdr:rowOff>
    </xdr:from>
    <xdr:to>
      <xdr:col>6</xdr:col>
      <xdr:colOff>38100</xdr:colOff>
      <xdr:row>83</xdr:row>
      <xdr:rowOff>39370</xdr:rowOff>
    </xdr:to>
    <xdr:sp macro="" textlink="">
      <xdr:nvSpPr>
        <xdr:cNvPr id="210" name="楕円 209">
          <a:extLst>
            <a:ext uri="{FF2B5EF4-FFF2-40B4-BE49-F238E27FC236}">
              <a16:creationId xmlns:a16="http://schemas.microsoft.com/office/drawing/2014/main" id="{C0D3200B-68F6-4840-8BAC-70791F120883}"/>
            </a:ext>
          </a:extLst>
        </xdr:cNvPr>
        <xdr:cNvSpPr/>
      </xdr:nvSpPr>
      <xdr:spPr>
        <a:xfrm>
          <a:off x="965200" y="138557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160020</xdr:rowOff>
    </xdr:from>
    <xdr:to>
      <xdr:col>10</xdr:col>
      <xdr:colOff>114300</xdr:colOff>
      <xdr:row>83</xdr:row>
      <xdr:rowOff>28575</xdr:rowOff>
    </xdr:to>
    <xdr:cxnSp macro="">
      <xdr:nvCxnSpPr>
        <xdr:cNvPr id="211" name="直線コネクタ 210">
          <a:extLst>
            <a:ext uri="{FF2B5EF4-FFF2-40B4-BE49-F238E27FC236}">
              <a16:creationId xmlns:a16="http://schemas.microsoft.com/office/drawing/2014/main" id="{836ED923-75CF-40AB-A1DE-57B4C0A8579B}"/>
            </a:ext>
          </a:extLst>
        </xdr:cNvPr>
        <xdr:cNvCxnSpPr/>
      </xdr:nvCxnSpPr>
      <xdr:spPr>
        <a:xfrm>
          <a:off x="1008380" y="13906500"/>
          <a:ext cx="78232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73041</xdr:rowOff>
    </xdr:from>
    <xdr:ext cx="405111" cy="259045"/>
    <xdr:sp macro="" textlink="">
      <xdr:nvSpPr>
        <xdr:cNvPr id="212" name="n_1aveValue【福祉施設】&#10;有形固定資産減価償却率">
          <a:extLst>
            <a:ext uri="{FF2B5EF4-FFF2-40B4-BE49-F238E27FC236}">
              <a16:creationId xmlns:a16="http://schemas.microsoft.com/office/drawing/2014/main" id="{3EF2267F-3569-47D8-BF25-82E2D3B61705}"/>
            </a:ext>
          </a:extLst>
        </xdr:cNvPr>
        <xdr:cNvSpPr txBox="1"/>
      </xdr:nvSpPr>
      <xdr:spPr>
        <a:xfrm>
          <a:off x="3170564" y="13651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40657</xdr:rowOff>
    </xdr:from>
    <xdr:ext cx="405111" cy="259045"/>
    <xdr:sp macro="" textlink="">
      <xdr:nvSpPr>
        <xdr:cNvPr id="213" name="n_2aveValue【福祉施設】&#10;有形固定資産減価償却率">
          <a:extLst>
            <a:ext uri="{FF2B5EF4-FFF2-40B4-BE49-F238E27FC236}">
              <a16:creationId xmlns:a16="http://schemas.microsoft.com/office/drawing/2014/main" id="{2DE9D893-42FA-4C17-A4CD-704225CC938B}"/>
            </a:ext>
          </a:extLst>
        </xdr:cNvPr>
        <xdr:cNvSpPr txBox="1"/>
      </xdr:nvSpPr>
      <xdr:spPr>
        <a:xfrm>
          <a:off x="2385704" y="1361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652</xdr:rowOff>
    </xdr:from>
    <xdr:ext cx="405111" cy="259045"/>
    <xdr:sp macro="" textlink="">
      <xdr:nvSpPr>
        <xdr:cNvPr id="214" name="n_3aveValue【福祉施設】&#10;有形固定資産減価償却率">
          <a:extLst>
            <a:ext uri="{FF2B5EF4-FFF2-40B4-BE49-F238E27FC236}">
              <a16:creationId xmlns:a16="http://schemas.microsoft.com/office/drawing/2014/main" id="{E7EC2D43-1783-47E3-B952-B970498B54C4}"/>
            </a:ext>
          </a:extLst>
        </xdr:cNvPr>
        <xdr:cNvSpPr txBox="1"/>
      </xdr:nvSpPr>
      <xdr:spPr>
        <a:xfrm>
          <a:off x="1611004" y="1357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95902</xdr:rowOff>
    </xdr:from>
    <xdr:ext cx="405111" cy="259045"/>
    <xdr:sp macro="" textlink="">
      <xdr:nvSpPr>
        <xdr:cNvPr id="215" name="n_4aveValue【福祉施設】&#10;有形固定資産減価償却率">
          <a:extLst>
            <a:ext uri="{FF2B5EF4-FFF2-40B4-BE49-F238E27FC236}">
              <a16:creationId xmlns:a16="http://schemas.microsoft.com/office/drawing/2014/main" id="{36822A0B-A3C2-4A3F-ABDE-F94C729ABA08}"/>
            </a:ext>
          </a:extLst>
        </xdr:cNvPr>
        <xdr:cNvSpPr txBox="1"/>
      </xdr:nvSpPr>
      <xdr:spPr>
        <a:xfrm>
          <a:off x="836304" y="1350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152416</xdr:rowOff>
    </xdr:from>
    <xdr:ext cx="405111" cy="259045"/>
    <xdr:sp macro="" textlink="">
      <xdr:nvSpPr>
        <xdr:cNvPr id="216" name="n_1mainValue【福祉施設】&#10;有形固定資産減価償却率">
          <a:extLst>
            <a:ext uri="{FF2B5EF4-FFF2-40B4-BE49-F238E27FC236}">
              <a16:creationId xmlns:a16="http://schemas.microsoft.com/office/drawing/2014/main" id="{6E93936B-C262-4BE6-BC66-E9A63488BB65}"/>
            </a:ext>
          </a:extLst>
        </xdr:cNvPr>
        <xdr:cNvSpPr txBox="1"/>
      </xdr:nvSpPr>
      <xdr:spPr>
        <a:xfrm>
          <a:off x="3170564" y="14066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112413</xdr:rowOff>
    </xdr:from>
    <xdr:ext cx="405111" cy="259045"/>
    <xdr:sp macro="" textlink="">
      <xdr:nvSpPr>
        <xdr:cNvPr id="217" name="n_2mainValue【福祉施設】&#10;有形固定資産減価償却率">
          <a:extLst>
            <a:ext uri="{FF2B5EF4-FFF2-40B4-BE49-F238E27FC236}">
              <a16:creationId xmlns:a16="http://schemas.microsoft.com/office/drawing/2014/main" id="{AFF2CE38-6877-4E34-AC49-A53F214CD7C1}"/>
            </a:ext>
          </a:extLst>
        </xdr:cNvPr>
        <xdr:cNvSpPr txBox="1"/>
      </xdr:nvSpPr>
      <xdr:spPr>
        <a:xfrm>
          <a:off x="2385704" y="14026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70502</xdr:rowOff>
    </xdr:from>
    <xdr:ext cx="405111" cy="259045"/>
    <xdr:sp macro="" textlink="">
      <xdr:nvSpPr>
        <xdr:cNvPr id="218" name="n_3mainValue【福祉施設】&#10;有形固定資産減価償却率">
          <a:extLst>
            <a:ext uri="{FF2B5EF4-FFF2-40B4-BE49-F238E27FC236}">
              <a16:creationId xmlns:a16="http://schemas.microsoft.com/office/drawing/2014/main" id="{AC5E8494-658B-4A83-A283-A205A0E2AB73}"/>
            </a:ext>
          </a:extLst>
        </xdr:cNvPr>
        <xdr:cNvSpPr txBox="1"/>
      </xdr:nvSpPr>
      <xdr:spPr>
        <a:xfrm>
          <a:off x="1611004" y="1398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30497</xdr:rowOff>
    </xdr:from>
    <xdr:ext cx="405111" cy="259045"/>
    <xdr:sp macro="" textlink="">
      <xdr:nvSpPr>
        <xdr:cNvPr id="219" name="n_4mainValue【福祉施設】&#10;有形固定資産減価償却率">
          <a:extLst>
            <a:ext uri="{FF2B5EF4-FFF2-40B4-BE49-F238E27FC236}">
              <a16:creationId xmlns:a16="http://schemas.microsoft.com/office/drawing/2014/main" id="{4078B94B-08EB-4B0A-95AA-95B3B57D2F14}"/>
            </a:ext>
          </a:extLst>
        </xdr:cNvPr>
        <xdr:cNvSpPr txBox="1"/>
      </xdr:nvSpPr>
      <xdr:spPr>
        <a:xfrm>
          <a:off x="836304" y="13944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0" name="正方形/長方形 219">
          <a:extLst>
            <a:ext uri="{FF2B5EF4-FFF2-40B4-BE49-F238E27FC236}">
              <a16:creationId xmlns:a16="http://schemas.microsoft.com/office/drawing/2014/main" id="{42CD805D-D586-48FC-B7DD-A46EB9ACC838}"/>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1" name="正方形/長方形 220">
          <a:extLst>
            <a:ext uri="{FF2B5EF4-FFF2-40B4-BE49-F238E27FC236}">
              <a16:creationId xmlns:a16="http://schemas.microsoft.com/office/drawing/2014/main" id="{82FFE2E1-34EB-42F9-953C-41AE9D28AC1D}"/>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2" name="正方形/長方形 221">
          <a:extLst>
            <a:ext uri="{FF2B5EF4-FFF2-40B4-BE49-F238E27FC236}">
              <a16:creationId xmlns:a16="http://schemas.microsoft.com/office/drawing/2014/main" id="{3ABDD6A3-05E8-46B4-944E-52F7DD918E87}"/>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3" name="正方形/長方形 222">
          <a:extLst>
            <a:ext uri="{FF2B5EF4-FFF2-40B4-BE49-F238E27FC236}">
              <a16:creationId xmlns:a16="http://schemas.microsoft.com/office/drawing/2014/main" id="{9FFC310C-E870-4DFD-B584-7545C3F2356E}"/>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4" name="正方形/長方形 223">
          <a:extLst>
            <a:ext uri="{FF2B5EF4-FFF2-40B4-BE49-F238E27FC236}">
              <a16:creationId xmlns:a16="http://schemas.microsoft.com/office/drawing/2014/main" id="{A313E1D3-980E-4043-A062-5E017E397138}"/>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5" name="正方形/長方形 224">
          <a:extLst>
            <a:ext uri="{FF2B5EF4-FFF2-40B4-BE49-F238E27FC236}">
              <a16:creationId xmlns:a16="http://schemas.microsoft.com/office/drawing/2014/main" id="{40469947-4EE6-49A7-81CC-84CB21A95D50}"/>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6" name="正方形/長方形 225">
          <a:extLst>
            <a:ext uri="{FF2B5EF4-FFF2-40B4-BE49-F238E27FC236}">
              <a16:creationId xmlns:a16="http://schemas.microsoft.com/office/drawing/2014/main" id="{83F149A1-9624-4DCE-9C06-49439312D9E3}"/>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7" name="正方形/長方形 226">
          <a:extLst>
            <a:ext uri="{FF2B5EF4-FFF2-40B4-BE49-F238E27FC236}">
              <a16:creationId xmlns:a16="http://schemas.microsoft.com/office/drawing/2014/main" id="{F011DE8F-4E37-4B83-9920-6CED32E1E417}"/>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8" name="テキスト ボックス 227">
          <a:extLst>
            <a:ext uri="{FF2B5EF4-FFF2-40B4-BE49-F238E27FC236}">
              <a16:creationId xmlns:a16="http://schemas.microsoft.com/office/drawing/2014/main" id="{923BD5EE-9D0C-4E06-826B-BE227B332A83}"/>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9" name="直線コネクタ 228">
          <a:extLst>
            <a:ext uri="{FF2B5EF4-FFF2-40B4-BE49-F238E27FC236}">
              <a16:creationId xmlns:a16="http://schemas.microsoft.com/office/drawing/2014/main" id="{D5EDEC20-739B-4D12-9617-E25BA1DA9EE6}"/>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30" name="直線コネクタ 229">
          <a:extLst>
            <a:ext uri="{FF2B5EF4-FFF2-40B4-BE49-F238E27FC236}">
              <a16:creationId xmlns:a16="http://schemas.microsoft.com/office/drawing/2014/main" id="{C313E74C-D20D-498B-842B-9305AA6C7359}"/>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31" name="テキスト ボックス 230">
          <a:extLst>
            <a:ext uri="{FF2B5EF4-FFF2-40B4-BE49-F238E27FC236}">
              <a16:creationId xmlns:a16="http://schemas.microsoft.com/office/drawing/2014/main" id="{BD0EF832-8800-4CB8-9752-2ABC4CA15A3E}"/>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32" name="直線コネクタ 231">
          <a:extLst>
            <a:ext uri="{FF2B5EF4-FFF2-40B4-BE49-F238E27FC236}">
              <a16:creationId xmlns:a16="http://schemas.microsoft.com/office/drawing/2014/main" id="{2224E7DF-BEAC-43D0-BD1D-BE319A711C93}"/>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33" name="テキスト ボックス 232">
          <a:extLst>
            <a:ext uri="{FF2B5EF4-FFF2-40B4-BE49-F238E27FC236}">
              <a16:creationId xmlns:a16="http://schemas.microsoft.com/office/drawing/2014/main" id="{158FCADB-170E-4E33-9E21-734DFDA77D25}"/>
            </a:ext>
          </a:extLst>
        </xdr:cNvPr>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4" name="直線コネクタ 233">
          <a:extLst>
            <a:ext uri="{FF2B5EF4-FFF2-40B4-BE49-F238E27FC236}">
              <a16:creationId xmlns:a16="http://schemas.microsoft.com/office/drawing/2014/main" id="{06301C8E-97AD-4ACE-B571-969A6282E480}"/>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35" name="テキスト ボックス 234">
          <a:extLst>
            <a:ext uri="{FF2B5EF4-FFF2-40B4-BE49-F238E27FC236}">
              <a16:creationId xmlns:a16="http://schemas.microsoft.com/office/drawing/2014/main" id="{78639FB0-37CB-43FF-AA3F-29C9E37F40F8}"/>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36" name="直線コネクタ 235">
          <a:extLst>
            <a:ext uri="{FF2B5EF4-FFF2-40B4-BE49-F238E27FC236}">
              <a16:creationId xmlns:a16="http://schemas.microsoft.com/office/drawing/2014/main" id="{EBB6681B-F704-469F-929E-486B7B82EB7A}"/>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37" name="テキスト ボックス 236">
          <a:extLst>
            <a:ext uri="{FF2B5EF4-FFF2-40B4-BE49-F238E27FC236}">
              <a16:creationId xmlns:a16="http://schemas.microsoft.com/office/drawing/2014/main" id="{B0D8A0CC-CB13-4F52-833A-C0A6C537DA85}"/>
            </a:ext>
          </a:extLst>
        </xdr:cNvPr>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38" name="直線コネクタ 237">
          <a:extLst>
            <a:ext uri="{FF2B5EF4-FFF2-40B4-BE49-F238E27FC236}">
              <a16:creationId xmlns:a16="http://schemas.microsoft.com/office/drawing/2014/main" id="{0461B123-3057-43C6-872C-3AA65F623AD6}"/>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39" name="テキスト ボックス 238">
          <a:extLst>
            <a:ext uri="{FF2B5EF4-FFF2-40B4-BE49-F238E27FC236}">
              <a16:creationId xmlns:a16="http://schemas.microsoft.com/office/drawing/2014/main" id="{3C1FAB8F-2C58-47F9-ABEF-B1958E57A37D}"/>
            </a:ext>
          </a:extLst>
        </xdr:cNvPr>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0" name="直線コネクタ 239">
          <a:extLst>
            <a:ext uri="{FF2B5EF4-FFF2-40B4-BE49-F238E27FC236}">
              <a16:creationId xmlns:a16="http://schemas.microsoft.com/office/drawing/2014/main" id="{38B0D6A4-863B-4339-8AD1-A0CB7D8EB8B0}"/>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1" name="テキスト ボックス 240">
          <a:extLst>
            <a:ext uri="{FF2B5EF4-FFF2-40B4-BE49-F238E27FC236}">
              <a16:creationId xmlns:a16="http://schemas.microsoft.com/office/drawing/2014/main" id="{9FF214B1-5761-46F3-8CD2-9DAE11116623}"/>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2" name="【福祉施設】&#10;一人当たり面積グラフ枠">
          <a:extLst>
            <a:ext uri="{FF2B5EF4-FFF2-40B4-BE49-F238E27FC236}">
              <a16:creationId xmlns:a16="http://schemas.microsoft.com/office/drawing/2014/main" id="{0583DFCB-6929-4703-906A-18FC0852F2F3}"/>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6096</xdr:rowOff>
    </xdr:from>
    <xdr:to>
      <xdr:col>54</xdr:col>
      <xdr:colOff>189865</xdr:colOff>
      <xdr:row>86</xdr:row>
      <xdr:rowOff>87630</xdr:rowOff>
    </xdr:to>
    <xdr:cxnSp macro="">
      <xdr:nvCxnSpPr>
        <xdr:cNvPr id="243" name="直線コネクタ 242">
          <a:extLst>
            <a:ext uri="{FF2B5EF4-FFF2-40B4-BE49-F238E27FC236}">
              <a16:creationId xmlns:a16="http://schemas.microsoft.com/office/drawing/2014/main" id="{919F3AF3-2143-4C57-8438-4D5A0FBCFC39}"/>
            </a:ext>
          </a:extLst>
        </xdr:cNvPr>
        <xdr:cNvCxnSpPr/>
      </xdr:nvCxnSpPr>
      <xdr:spPr>
        <a:xfrm flipV="1">
          <a:off x="9219565" y="13249656"/>
          <a:ext cx="0" cy="1255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91457</xdr:rowOff>
    </xdr:from>
    <xdr:ext cx="469744" cy="259045"/>
    <xdr:sp macro="" textlink="">
      <xdr:nvSpPr>
        <xdr:cNvPr id="244" name="【福祉施設】&#10;一人当たり面積最小値テキスト">
          <a:extLst>
            <a:ext uri="{FF2B5EF4-FFF2-40B4-BE49-F238E27FC236}">
              <a16:creationId xmlns:a16="http://schemas.microsoft.com/office/drawing/2014/main" id="{407D72EA-E3FA-41E5-AF44-BB1C71CA7EF1}"/>
            </a:ext>
          </a:extLst>
        </xdr:cNvPr>
        <xdr:cNvSpPr txBox="1"/>
      </xdr:nvSpPr>
      <xdr:spPr>
        <a:xfrm>
          <a:off x="9258300" y="1450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87630</xdr:rowOff>
    </xdr:from>
    <xdr:to>
      <xdr:col>55</xdr:col>
      <xdr:colOff>88900</xdr:colOff>
      <xdr:row>86</xdr:row>
      <xdr:rowOff>87630</xdr:rowOff>
    </xdr:to>
    <xdr:cxnSp macro="">
      <xdr:nvCxnSpPr>
        <xdr:cNvPr id="245" name="直線コネクタ 244">
          <a:extLst>
            <a:ext uri="{FF2B5EF4-FFF2-40B4-BE49-F238E27FC236}">
              <a16:creationId xmlns:a16="http://schemas.microsoft.com/office/drawing/2014/main" id="{109C16FF-CBF9-4495-9819-782B364F5974}"/>
            </a:ext>
          </a:extLst>
        </xdr:cNvPr>
        <xdr:cNvCxnSpPr/>
      </xdr:nvCxnSpPr>
      <xdr:spPr>
        <a:xfrm>
          <a:off x="9154160" y="145046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124223</xdr:rowOff>
    </xdr:from>
    <xdr:ext cx="469744" cy="259045"/>
    <xdr:sp macro="" textlink="">
      <xdr:nvSpPr>
        <xdr:cNvPr id="246" name="【福祉施設】&#10;一人当たり面積最大値テキスト">
          <a:extLst>
            <a:ext uri="{FF2B5EF4-FFF2-40B4-BE49-F238E27FC236}">
              <a16:creationId xmlns:a16="http://schemas.microsoft.com/office/drawing/2014/main" id="{81320228-5165-49A4-AD2A-D5A9262A1CDF}"/>
            </a:ext>
          </a:extLst>
        </xdr:cNvPr>
        <xdr:cNvSpPr txBox="1"/>
      </xdr:nvSpPr>
      <xdr:spPr>
        <a:xfrm>
          <a:off x="9258300" y="13032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6096</xdr:rowOff>
    </xdr:from>
    <xdr:to>
      <xdr:col>55</xdr:col>
      <xdr:colOff>88900</xdr:colOff>
      <xdr:row>79</xdr:row>
      <xdr:rowOff>6096</xdr:rowOff>
    </xdr:to>
    <xdr:cxnSp macro="">
      <xdr:nvCxnSpPr>
        <xdr:cNvPr id="247" name="直線コネクタ 246">
          <a:extLst>
            <a:ext uri="{FF2B5EF4-FFF2-40B4-BE49-F238E27FC236}">
              <a16:creationId xmlns:a16="http://schemas.microsoft.com/office/drawing/2014/main" id="{90B7D373-52F2-44F5-977E-CF7FE0ABC7DF}"/>
            </a:ext>
          </a:extLst>
        </xdr:cNvPr>
        <xdr:cNvCxnSpPr/>
      </xdr:nvCxnSpPr>
      <xdr:spPr>
        <a:xfrm>
          <a:off x="9154160" y="132496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163340</xdr:rowOff>
    </xdr:from>
    <xdr:ext cx="469744" cy="259045"/>
    <xdr:sp macro="" textlink="">
      <xdr:nvSpPr>
        <xdr:cNvPr id="248" name="【福祉施設】&#10;一人当たり面積平均値テキスト">
          <a:extLst>
            <a:ext uri="{FF2B5EF4-FFF2-40B4-BE49-F238E27FC236}">
              <a16:creationId xmlns:a16="http://schemas.microsoft.com/office/drawing/2014/main" id="{1AC08821-9808-41AD-A825-362B027F4736}"/>
            </a:ext>
          </a:extLst>
        </xdr:cNvPr>
        <xdr:cNvSpPr txBox="1"/>
      </xdr:nvSpPr>
      <xdr:spPr>
        <a:xfrm>
          <a:off x="9258300" y="140774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140463</xdr:rowOff>
    </xdr:from>
    <xdr:to>
      <xdr:col>55</xdr:col>
      <xdr:colOff>50800</xdr:colOff>
      <xdr:row>85</xdr:row>
      <xdr:rowOff>70613</xdr:rowOff>
    </xdr:to>
    <xdr:sp macro="" textlink="">
      <xdr:nvSpPr>
        <xdr:cNvPr id="249" name="フローチャート: 判断 248">
          <a:extLst>
            <a:ext uri="{FF2B5EF4-FFF2-40B4-BE49-F238E27FC236}">
              <a16:creationId xmlns:a16="http://schemas.microsoft.com/office/drawing/2014/main" id="{16E0EBF3-D61C-4D59-9208-A44308EA46EF}"/>
            </a:ext>
          </a:extLst>
        </xdr:cNvPr>
        <xdr:cNvSpPr/>
      </xdr:nvSpPr>
      <xdr:spPr>
        <a:xfrm>
          <a:off x="9192260" y="142222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146558</xdr:rowOff>
    </xdr:from>
    <xdr:to>
      <xdr:col>50</xdr:col>
      <xdr:colOff>165100</xdr:colOff>
      <xdr:row>85</xdr:row>
      <xdr:rowOff>76708</xdr:rowOff>
    </xdr:to>
    <xdr:sp macro="" textlink="">
      <xdr:nvSpPr>
        <xdr:cNvPr id="250" name="フローチャート: 判断 249">
          <a:extLst>
            <a:ext uri="{FF2B5EF4-FFF2-40B4-BE49-F238E27FC236}">
              <a16:creationId xmlns:a16="http://schemas.microsoft.com/office/drawing/2014/main" id="{6F341784-5CA3-4778-9F97-024C672AE214}"/>
            </a:ext>
          </a:extLst>
        </xdr:cNvPr>
        <xdr:cNvSpPr/>
      </xdr:nvSpPr>
      <xdr:spPr>
        <a:xfrm>
          <a:off x="8445500" y="142283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140463</xdr:rowOff>
    </xdr:from>
    <xdr:to>
      <xdr:col>46</xdr:col>
      <xdr:colOff>38100</xdr:colOff>
      <xdr:row>85</xdr:row>
      <xdr:rowOff>70613</xdr:rowOff>
    </xdr:to>
    <xdr:sp macro="" textlink="">
      <xdr:nvSpPr>
        <xdr:cNvPr id="251" name="フローチャート: 判断 250">
          <a:extLst>
            <a:ext uri="{FF2B5EF4-FFF2-40B4-BE49-F238E27FC236}">
              <a16:creationId xmlns:a16="http://schemas.microsoft.com/office/drawing/2014/main" id="{03D63923-E9D0-4FF2-97DC-ACE174B49ECA}"/>
            </a:ext>
          </a:extLst>
        </xdr:cNvPr>
        <xdr:cNvSpPr/>
      </xdr:nvSpPr>
      <xdr:spPr>
        <a:xfrm>
          <a:off x="7670800" y="142222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8637</xdr:rowOff>
    </xdr:from>
    <xdr:to>
      <xdr:col>41</xdr:col>
      <xdr:colOff>101600</xdr:colOff>
      <xdr:row>85</xdr:row>
      <xdr:rowOff>110237</xdr:rowOff>
    </xdr:to>
    <xdr:sp macro="" textlink="">
      <xdr:nvSpPr>
        <xdr:cNvPr id="252" name="フローチャート: 判断 251">
          <a:extLst>
            <a:ext uri="{FF2B5EF4-FFF2-40B4-BE49-F238E27FC236}">
              <a16:creationId xmlns:a16="http://schemas.microsoft.com/office/drawing/2014/main" id="{D35C713E-23BD-45D2-AED3-6AE60B5F8AE4}"/>
            </a:ext>
          </a:extLst>
        </xdr:cNvPr>
        <xdr:cNvSpPr/>
      </xdr:nvSpPr>
      <xdr:spPr>
        <a:xfrm>
          <a:off x="6873240" y="14258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88646</xdr:rowOff>
    </xdr:from>
    <xdr:to>
      <xdr:col>36</xdr:col>
      <xdr:colOff>165100</xdr:colOff>
      <xdr:row>86</xdr:row>
      <xdr:rowOff>18796</xdr:rowOff>
    </xdr:to>
    <xdr:sp macro="" textlink="">
      <xdr:nvSpPr>
        <xdr:cNvPr id="253" name="フローチャート: 判断 252">
          <a:extLst>
            <a:ext uri="{FF2B5EF4-FFF2-40B4-BE49-F238E27FC236}">
              <a16:creationId xmlns:a16="http://schemas.microsoft.com/office/drawing/2014/main" id="{D0448D0A-9833-4FC4-9B74-3F66FD1DAFCA}"/>
            </a:ext>
          </a:extLst>
        </xdr:cNvPr>
        <xdr:cNvSpPr/>
      </xdr:nvSpPr>
      <xdr:spPr>
        <a:xfrm>
          <a:off x="6098540" y="143380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6EDEF643-253E-4997-8019-6ECC10D2490E}"/>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C419FD5B-BB5B-482B-BD3F-054D4E67BFCE}"/>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DE6F16F7-33FC-480F-8C0E-71C83544EC9E}"/>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1A994717-E10C-4D1C-A89E-699BA6B9739F}"/>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FB5EFF4D-A048-4906-8CEC-DC6CA54DF435}"/>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161037</xdr:rowOff>
    </xdr:from>
    <xdr:to>
      <xdr:col>55</xdr:col>
      <xdr:colOff>50800</xdr:colOff>
      <xdr:row>86</xdr:row>
      <xdr:rowOff>91187</xdr:rowOff>
    </xdr:to>
    <xdr:sp macro="" textlink="">
      <xdr:nvSpPr>
        <xdr:cNvPr id="259" name="楕円 258">
          <a:extLst>
            <a:ext uri="{FF2B5EF4-FFF2-40B4-BE49-F238E27FC236}">
              <a16:creationId xmlns:a16="http://schemas.microsoft.com/office/drawing/2014/main" id="{0CB90C58-E239-4A15-90A7-26FEFFCCEA15}"/>
            </a:ext>
          </a:extLst>
        </xdr:cNvPr>
        <xdr:cNvSpPr/>
      </xdr:nvSpPr>
      <xdr:spPr>
        <a:xfrm>
          <a:off x="9192260" y="1441043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75964</xdr:rowOff>
    </xdr:from>
    <xdr:ext cx="469744" cy="259045"/>
    <xdr:sp macro="" textlink="">
      <xdr:nvSpPr>
        <xdr:cNvPr id="260" name="【福祉施設】&#10;一人当たり面積該当値テキスト">
          <a:extLst>
            <a:ext uri="{FF2B5EF4-FFF2-40B4-BE49-F238E27FC236}">
              <a16:creationId xmlns:a16="http://schemas.microsoft.com/office/drawing/2014/main" id="{6F287E13-E3FB-42B3-B7FC-09EDE8752295}"/>
            </a:ext>
          </a:extLst>
        </xdr:cNvPr>
        <xdr:cNvSpPr txBox="1"/>
      </xdr:nvSpPr>
      <xdr:spPr>
        <a:xfrm>
          <a:off x="9258300" y="14325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162561</xdr:rowOff>
    </xdr:from>
    <xdr:to>
      <xdr:col>50</xdr:col>
      <xdr:colOff>165100</xdr:colOff>
      <xdr:row>86</xdr:row>
      <xdr:rowOff>92711</xdr:rowOff>
    </xdr:to>
    <xdr:sp macro="" textlink="">
      <xdr:nvSpPr>
        <xdr:cNvPr id="261" name="楕円 260">
          <a:extLst>
            <a:ext uri="{FF2B5EF4-FFF2-40B4-BE49-F238E27FC236}">
              <a16:creationId xmlns:a16="http://schemas.microsoft.com/office/drawing/2014/main" id="{71F77FE5-46AA-4160-A42D-DA09A946D6CF}"/>
            </a:ext>
          </a:extLst>
        </xdr:cNvPr>
        <xdr:cNvSpPr/>
      </xdr:nvSpPr>
      <xdr:spPr>
        <a:xfrm>
          <a:off x="8445500" y="144119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40387</xdr:rowOff>
    </xdr:from>
    <xdr:to>
      <xdr:col>55</xdr:col>
      <xdr:colOff>0</xdr:colOff>
      <xdr:row>86</xdr:row>
      <xdr:rowOff>41911</xdr:rowOff>
    </xdr:to>
    <xdr:cxnSp macro="">
      <xdr:nvCxnSpPr>
        <xdr:cNvPr id="262" name="直線コネクタ 261">
          <a:extLst>
            <a:ext uri="{FF2B5EF4-FFF2-40B4-BE49-F238E27FC236}">
              <a16:creationId xmlns:a16="http://schemas.microsoft.com/office/drawing/2014/main" id="{9B031B28-0DC6-4E05-98F3-348C7FEB29FD}"/>
            </a:ext>
          </a:extLst>
        </xdr:cNvPr>
        <xdr:cNvCxnSpPr/>
      </xdr:nvCxnSpPr>
      <xdr:spPr>
        <a:xfrm flipV="1">
          <a:off x="8496300" y="14457427"/>
          <a:ext cx="7239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164085</xdr:rowOff>
    </xdr:from>
    <xdr:to>
      <xdr:col>46</xdr:col>
      <xdr:colOff>38100</xdr:colOff>
      <xdr:row>86</xdr:row>
      <xdr:rowOff>94235</xdr:rowOff>
    </xdr:to>
    <xdr:sp macro="" textlink="">
      <xdr:nvSpPr>
        <xdr:cNvPr id="263" name="楕円 262">
          <a:extLst>
            <a:ext uri="{FF2B5EF4-FFF2-40B4-BE49-F238E27FC236}">
              <a16:creationId xmlns:a16="http://schemas.microsoft.com/office/drawing/2014/main" id="{6B1C3362-8173-46AE-A6C9-A6B0B35866BB}"/>
            </a:ext>
          </a:extLst>
        </xdr:cNvPr>
        <xdr:cNvSpPr/>
      </xdr:nvSpPr>
      <xdr:spPr>
        <a:xfrm>
          <a:off x="7670800" y="1441348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41911</xdr:rowOff>
    </xdr:from>
    <xdr:to>
      <xdr:col>50</xdr:col>
      <xdr:colOff>114300</xdr:colOff>
      <xdr:row>86</xdr:row>
      <xdr:rowOff>43435</xdr:rowOff>
    </xdr:to>
    <xdr:cxnSp macro="">
      <xdr:nvCxnSpPr>
        <xdr:cNvPr id="264" name="直線コネクタ 263">
          <a:extLst>
            <a:ext uri="{FF2B5EF4-FFF2-40B4-BE49-F238E27FC236}">
              <a16:creationId xmlns:a16="http://schemas.microsoft.com/office/drawing/2014/main" id="{A698A937-84BE-4B27-ACEC-ECDEF270CB33}"/>
            </a:ext>
          </a:extLst>
        </xdr:cNvPr>
        <xdr:cNvCxnSpPr/>
      </xdr:nvCxnSpPr>
      <xdr:spPr>
        <a:xfrm flipV="1">
          <a:off x="7713980" y="14458951"/>
          <a:ext cx="78232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165608</xdr:rowOff>
    </xdr:from>
    <xdr:to>
      <xdr:col>41</xdr:col>
      <xdr:colOff>101600</xdr:colOff>
      <xdr:row>86</xdr:row>
      <xdr:rowOff>95758</xdr:rowOff>
    </xdr:to>
    <xdr:sp macro="" textlink="">
      <xdr:nvSpPr>
        <xdr:cNvPr id="265" name="楕円 264">
          <a:extLst>
            <a:ext uri="{FF2B5EF4-FFF2-40B4-BE49-F238E27FC236}">
              <a16:creationId xmlns:a16="http://schemas.microsoft.com/office/drawing/2014/main" id="{88F63F03-AC31-403A-9818-563691728AC4}"/>
            </a:ext>
          </a:extLst>
        </xdr:cNvPr>
        <xdr:cNvSpPr/>
      </xdr:nvSpPr>
      <xdr:spPr>
        <a:xfrm>
          <a:off x="6873240" y="144150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43435</xdr:rowOff>
    </xdr:from>
    <xdr:to>
      <xdr:col>45</xdr:col>
      <xdr:colOff>177800</xdr:colOff>
      <xdr:row>86</xdr:row>
      <xdr:rowOff>44958</xdr:rowOff>
    </xdr:to>
    <xdr:cxnSp macro="">
      <xdr:nvCxnSpPr>
        <xdr:cNvPr id="266" name="直線コネクタ 265">
          <a:extLst>
            <a:ext uri="{FF2B5EF4-FFF2-40B4-BE49-F238E27FC236}">
              <a16:creationId xmlns:a16="http://schemas.microsoft.com/office/drawing/2014/main" id="{CA2B44A4-CD3A-4EDC-8F87-5C99280A1855}"/>
            </a:ext>
          </a:extLst>
        </xdr:cNvPr>
        <xdr:cNvCxnSpPr/>
      </xdr:nvCxnSpPr>
      <xdr:spPr>
        <a:xfrm flipV="1">
          <a:off x="6924040" y="14460475"/>
          <a:ext cx="789940" cy="1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167132</xdr:rowOff>
    </xdr:from>
    <xdr:to>
      <xdr:col>36</xdr:col>
      <xdr:colOff>165100</xdr:colOff>
      <xdr:row>86</xdr:row>
      <xdr:rowOff>97282</xdr:rowOff>
    </xdr:to>
    <xdr:sp macro="" textlink="">
      <xdr:nvSpPr>
        <xdr:cNvPr id="267" name="楕円 266">
          <a:extLst>
            <a:ext uri="{FF2B5EF4-FFF2-40B4-BE49-F238E27FC236}">
              <a16:creationId xmlns:a16="http://schemas.microsoft.com/office/drawing/2014/main" id="{5B693593-4221-4603-9878-4B82634DC7E0}"/>
            </a:ext>
          </a:extLst>
        </xdr:cNvPr>
        <xdr:cNvSpPr/>
      </xdr:nvSpPr>
      <xdr:spPr>
        <a:xfrm>
          <a:off x="6098540" y="144165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44958</xdr:rowOff>
    </xdr:from>
    <xdr:to>
      <xdr:col>41</xdr:col>
      <xdr:colOff>50800</xdr:colOff>
      <xdr:row>86</xdr:row>
      <xdr:rowOff>46482</xdr:rowOff>
    </xdr:to>
    <xdr:cxnSp macro="">
      <xdr:nvCxnSpPr>
        <xdr:cNvPr id="268" name="直線コネクタ 267">
          <a:extLst>
            <a:ext uri="{FF2B5EF4-FFF2-40B4-BE49-F238E27FC236}">
              <a16:creationId xmlns:a16="http://schemas.microsoft.com/office/drawing/2014/main" id="{99A2F82A-ED02-4CBF-9688-2722FCD35FD0}"/>
            </a:ext>
          </a:extLst>
        </xdr:cNvPr>
        <xdr:cNvCxnSpPr/>
      </xdr:nvCxnSpPr>
      <xdr:spPr>
        <a:xfrm flipV="1">
          <a:off x="6149340" y="14461998"/>
          <a:ext cx="7747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93235</xdr:rowOff>
    </xdr:from>
    <xdr:ext cx="469744" cy="259045"/>
    <xdr:sp macro="" textlink="">
      <xdr:nvSpPr>
        <xdr:cNvPr id="269" name="n_1aveValue【福祉施設】&#10;一人当たり面積">
          <a:extLst>
            <a:ext uri="{FF2B5EF4-FFF2-40B4-BE49-F238E27FC236}">
              <a16:creationId xmlns:a16="http://schemas.microsoft.com/office/drawing/2014/main" id="{5526E026-EBB7-4B0D-8B0C-AC6A2C44EE46}"/>
            </a:ext>
          </a:extLst>
        </xdr:cNvPr>
        <xdr:cNvSpPr txBox="1"/>
      </xdr:nvSpPr>
      <xdr:spPr>
        <a:xfrm>
          <a:off x="8271587" y="14007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87140</xdr:rowOff>
    </xdr:from>
    <xdr:ext cx="469744" cy="259045"/>
    <xdr:sp macro="" textlink="">
      <xdr:nvSpPr>
        <xdr:cNvPr id="270" name="n_2aveValue【福祉施設】&#10;一人当たり面積">
          <a:extLst>
            <a:ext uri="{FF2B5EF4-FFF2-40B4-BE49-F238E27FC236}">
              <a16:creationId xmlns:a16="http://schemas.microsoft.com/office/drawing/2014/main" id="{79F211B4-C1C9-421B-8FA2-9B11FFEB6FED}"/>
            </a:ext>
          </a:extLst>
        </xdr:cNvPr>
        <xdr:cNvSpPr txBox="1"/>
      </xdr:nvSpPr>
      <xdr:spPr>
        <a:xfrm>
          <a:off x="7509587" y="14001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126764</xdr:rowOff>
    </xdr:from>
    <xdr:ext cx="469744" cy="259045"/>
    <xdr:sp macro="" textlink="">
      <xdr:nvSpPr>
        <xdr:cNvPr id="271" name="n_3aveValue【福祉施設】&#10;一人当たり面積">
          <a:extLst>
            <a:ext uri="{FF2B5EF4-FFF2-40B4-BE49-F238E27FC236}">
              <a16:creationId xmlns:a16="http://schemas.microsoft.com/office/drawing/2014/main" id="{80102108-3AAF-4B42-8639-C4790EFF4917}"/>
            </a:ext>
          </a:extLst>
        </xdr:cNvPr>
        <xdr:cNvSpPr txBox="1"/>
      </xdr:nvSpPr>
      <xdr:spPr>
        <a:xfrm>
          <a:off x="6712027" y="14040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35323</xdr:rowOff>
    </xdr:from>
    <xdr:ext cx="469744" cy="259045"/>
    <xdr:sp macro="" textlink="">
      <xdr:nvSpPr>
        <xdr:cNvPr id="272" name="n_4aveValue【福祉施設】&#10;一人当たり面積">
          <a:extLst>
            <a:ext uri="{FF2B5EF4-FFF2-40B4-BE49-F238E27FC236}">
              <a16:creationId xmlns:a16="http://schemas.microsoft.com/office/drawing/2014/main" id="{23962C69-E587-4B92-B5A2-8F8AA1DC9C86}"/>
            </a:ext>
          </a:extLst>
        </xdr:cNvPr>
        <xdr:cNvSpPr txBox="1"/>
      </xdr:nvSpPr>
      <xdr:spPr>
        <a:xfrm>
          <a:off x="5937327" y="14117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83838</xdr:rowOff>
    </xdr:from>
    <xdr:ext cx="469744" cy="259045"/>
    <xdr:sp macro="" textlink="">
      <xdr:nvSpPr>
        <xdr:cNvPr id="273" name="n_1mainValue【福祉施設】&#10;一人当たり面積">
          <a:extLst>
            <a:ext uri="{FF2B5EF4-FFF2-40B4-BE49-F238E27FC236}">
              <a16:creationId xmlns:a16="http://schemas.microsoft.com/office/drawing/2014/main" id="{99209714-0EC5-4A64-8AF6-BD3D3E45A893}"/>
            </a:ext>
          </a:extLst>
        </xdr:cNvPr>
        <xdr:cNvSpPr txBox="1"/>
      </xdr:nvSpPr>
      <xdr:spPr>
        <a:xfrm>
          <a:off x="8271587" y="14500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85362</xdr:rowOff>
    </xdr:from>
    <xdr:ext cx="469744" cy="259045"/>
    <xdr:sp macro="" textlink="">
      <xdr:nvSpPr>
        <xdr:cNvPr id="274" name="n_2mainValue【福祉施設】&#10;一人当たり面積">
          <a:extLst>
            <a:ext uri="{FF2B5EF4-FFF2-40B4-BE49-F238E27FC236}">
              <a16:creationId xmlns:a16="http://schemas.microsoft.com/office/drawing/2014/main" id="{D6D2E451-12DC-47C3-925F-B3469829481C}"/>
            </a:ext>
          </a:extLst>
        </xdr:cNvPr>
        <xdr:cNvSpPr txBox="1"/>
      </xdr:nvSpPr>
      <xdr:spPr>
        <a:xfrm>
          <a:off x="7509587" y="14502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86885</xdr:rowOff>
    </xdr:from>
    <xdr:ext cx="469744" cy="259045"/>
    <xdr:sp macro="" textlink="">
      <xdr:nvSpPr>
        <xdr:cNvPr id="275" name="n_3mainValue【福祉施設】&#10;一人当たり面積">
          <a:extLst>
            <a:ext uri="{FF2B5EF4-FFF2-40B4-BE49-F238E27FC236}">
              <a16:creationId xmlns:a16="http://schemas.microsoft.com/office/drawing/2014/main" id="{218EAAF7-B5BC-4384-B518-7F45DD139F75}"/>
            </a:ext>
          </a:extLst>
        </xdr:cNvPr>
        <xdr:cNvSpPr txBox="1"/>
      </xdr:nvSpPr>
      <xdr:spPr>
        <a:xfrm>
          <a:off x="6712027" y="1450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88409</xdr:rowOff>
    </xdr:from>
    <xdr:ext cx="469744" cy="259045"/>
    <xdr:sp macro="" textlink="">
      <xdr:nvSpPr>
        <xdr:cNvPr id="276" name="n_4mainValue【福祉施設】&#10;一人当たり面積">
          <a:extLst>
            <a:ext uri="{FF2B5EF4-FFF2-40B4-BE49-F238E27FC236}">
              <a16:creationId xmlns:a16="http://schemas.microsoft.com/office/drawing/2014/main" id="{EF09A046-F89C-43A5-BC86-6F26EF97579F}"/>
            </a:ext>
          </a:extLst>
        </xdr:cNvPr>
        <xdr:cNvSpPr txBox="1"/>
      </xdr:nvSpPr>
      <xdr:spPr>
        <a:xfrm>
          <a:off x="5937327" y="14505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7" name="正方形/長方形 276">
          <a:extLst>
            <a:ext uri="{FF2B5EF4-FFF2-40B4-BE49-F238E27FC236}">
              <a16:creationId xmlns:a16="http://schemas.microsoft.com/office/drawing/2014/main" id="{978FC5DB-A41E-4671-8F18-CBBA20EF1C66}"/>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8" name="正方形/長方形 277">
          <a:extLst>
            <a:ext uri="{FF2B5EF4-FFF2-40B4-BE49-F238E27FC236}">
              <a16:creationId xmlns:a16="http://schemas.microsoft.com/office/drawing/2014/main" id="{EB3B890E-3F4E-4E28-9DAE-C6F2033511FF}"/>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9" name="正方形/長方形 278">
          <a:extLst>
            <a:ext uri="{FF2B5EF4-FFF2-40B4-BE49-F238E27FC236}">
              <a16:creationId xmlns:a16="http://schemas.microsoft.com/office/drawing/2014/main" id="{1B554B72-B0D5-43BC-B36F-EA5D7AE95BB1}"/>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0" name="正方形/長方形 279">
          <a:extLst>
            <a:ext uri="{FF2B5EF4-FFF2-40B4-BE49-F238E27FC236}">
              <a16:creationId xmlns:a16="http://schemas.microsoft.com/office/drawing/2014/main" id="{0164FB78-530C-42A4-9496-F55A90C26217}"/>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1" name="正方形/長方形 280">
          <a:extLst>
            <a:ext uri="{FF2B5EF4-FFF2-40B4-BE49-F238E27FC236}">
              <a16:creationId xmlns:a16="http://schemas.microsoft.com/office/drawing/2014/main" id="{458A834F-B400-4313-8712-25A46B04D509}"/>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2" name="正方形/長方形 281">
          <a:extLst>
            <a:ext uri="{FF2B5EF4-FFF2-40B4-BE49-F238E27FC236}">
              <a16:creationId xmlns:a16="http://schemas.microsoft.com/office/drawing/2014/main" id="{BF1A45B6-DC3A-4955-94F6-D6D65383CFA6}"/>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3" name="正方形/長方形 282">
          <a:extLst>
            <a:ext uri="{FF2B5EF4-FFF2-40B4-BE49-F238E27FC236}">
              <a16:creationId xmlns:a16="http://schemas.microsoft.com/office/drawing/2014/main" id="{C766B46E-7422-4C66-BA5B-CA5C91B070DA}"/>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4" name="正方形/長方形 283">
          <a:extLst>
            <a:ext uri="{FF2B5EF4-FFF2-40B4-BE49-F238E27FC236}">
              <a16:creationId xmlns:a16="http://schemas.microsoft.com/office/drawing/2014/main" id="{D0CA16A0-69A2-4F65-BDD4-52B85AFDA2FC}"/>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5" name="テキスト ボックス 284">
          <a:extLst>
            <a:ext uri="{FF2B5EF4-FFF2-40B4-BE49-F238E27FC236}">
              <a16:creationId xmlns:a16="http://schemas.microsoft.com/office/drawing/2014/main" id="{BC645A3F-5E77-4FF7-B99B-2186A05F074C}"/>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6" name="直線コネクタ 285">
          <a:extLst>
            <a:ext uri="{FF2B5EF4-FFF2-40B4-BE49-F238E27FC236}">
              <a16:creationId xmlns:a16="http://schemas.microsoft.com/office/drawing/2014/main" id="{68BDEF4A-CB58-4AEF-8D82-EF607179C462}"/>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87" name="テキスト ボックス 286">
          <a:extLst>
            <a:ext uri="{FF2B5EF4-FFF2-40B4-BE49-F238E27FC236}">
              <a16:creationId xmlns:a16="http://schemas.microsoft.com/office/drawing/2014/main" id="{75A7B257-ECBA-4BD0-80B2-4CD901F50E68}"/>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88" name="直線コネクタ 287">
          <a:extLst>
            <a:ext uri="{FF2B5EF4-FFF2-40B4-BE49-F238E27FC236}">
              <a16:creationId xmlns:a16="http://schemas.microsoft.com/office/drawing/2014/main" id="{382CBE92-B560-46DB-8174-48FA4931EDEB}"/>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289" name="テキスト ボックス 288">
          <a:extLst>
            <a:ext uri="{FF2B5EF4-FFF2-40B4-BE49-F238E27FC236}">
              <a16:creationId xmlns:a16="http://schemas.microsoft.com/office/drawing/2014/main" id="{618A1A91-C53F-485B-ACFE-F3AB06FE0800}"/>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90" name="直線コネクタ 289">
          <a:extLst>
            <a:ext uri="{FF2B5EF4-FFF2-40B4-BE49-F238E27FC236}">
              <a16:creationId xmlns:a16="http://schemas.microsoft.com/office/drawing/2014/main" id="{4FE9D317-C9C2-46C6-9650-D825F59A34EC}"/>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91" name="テキスト ボックス 290">
          <a:extLst>
            <a:ext uri="{FF2B5EF4-FFF2-40B4-BE49-F238E27FC236}">
              <a16:creationId xmlns:a16="http://schemas.microsoft.com/office/drawing/2014/main" id="{3C074AF6-A90E-4C2B-8A28-C16611808E88}"/>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92" name="直線コネクタ 291">
          <a:extLst>
            <a:ext uri="{FF2B5EF4-FFF2-40B4-BE49-F238E27FC236}">
              <a16:creationId xmlns:a16="http://schemas.microsoft.com/office/drawing/2014/main" id="{83890F55-B199-4F00-A6CD-65E80091D6D4}"/>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93" name="テキスト ボックス 292">
          <a:extLst>
            <a:ext uri="{FF2B5EF4-FFF2-40B4-BE49-F238E27FC236}">
              <a16:creationId xmlns:a16="http://schemas.microsoft.com/office/drawing/2014/main" id="{228E1CCE-1AEA-4F40-A292-82BC44B78736}"/>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94" name="直線コネクタ 293">
          <a:extLst>
            <a:ext uri="{FF2B5EF4-FFF2-40B4-BE49-F238E27FC236}">
              <a16:creationId xmlns:a16="http://schemas.microsoft.com/office/drawing/2014/main" id="{D08139ED-4A79-4F57-A18A-E992F5C1C32D}"/>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95" name="テキスト ボックス 294">
          <a:extLst>
            <a:ext uri="{FF2B5EF4-FFF2-40B4-BE49-F238E27FC236}">
              <a16:creationId xmlns:a16="http://schemas.microsoft.com/office/drawing/2014/main" id="{57481FC8-2E9C-42F1-9DA0-A2060E4925A0}"/>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296" name="直線コネクタ 295">
          <a:extLst>
            <a:ext uri="{FF2B5EF4-FFF2-40B4-BE49-F238E27FC236}">
              <a16:creationId xmlns:a16="http://schemas.microsoft.com/office/drawing/2014/main" id="{CD897F29-2F03-430E-A278-FAF39E75BC30}"/>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297" name="テキスト ボックス 296">
          <a:extLst>
            <a:ext uri="{FF2B5EF4-FFF2-40B4-BE49-F238E27FC236}">
              <a16:creationId xmlns:a16="http://schemas.microsoft.com/office/drawing/2014/main" id="{EF9EC0D6-23F8-4BE0-82C2-C4967D9BE5EF}"/>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98" name="直線コネクタ 297">
          <a:extLst>
            <a:ext uri="{FF2B5EF4-FFF2-40B4-BE49-F238E27FC236}">
              <a16:creationId xmlns:a16="http://schemas.microsoft.com/office/drawing/2014/main" id="{E8BD7D63-E073-40BE-B027-C7F81C5C9762}"/>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299" name="テキスト ボックス 298">
          <a:extLst>
            <a:ext uri="{FF2B5EF4-FFF2-40B4-BE49-F238E27FC236}">
              <a16:creationId xmlns:a16="http://schemas.microsoft.com/office/drawing/2014/main" id="{AB8F0257-B501-428C-AF87-D25794EE4F03}"/>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00" name="【市民会館】&#10;有形固定資産減価償却率グラフ枠">
          <a:extLst>
            <a:ext uri="{FF2B5EF4-FFF2-40B4-BE49-F238E27FC236}">
              <a16:creationId xmlns:a16="http://schemas.microsoft.com/office/drawing/2014/main" id="{FA94931E-3DA4-43D0-95D1-FB8A44B27F3C}"/>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34289</xdr:rowOff>
    </xdr:from>
    <xdr:to>
      <xdr:col>24</xdr:col>
      <xdr:colOff>62865</xdr:colOff>
      <xdr:row>108</xdr:row>
      <xdr:rowOff>66675</xdr:rowOff>
    </xdr:to>
    <xdr:cxnSp macro="">
      <xdr:nvCxnSpPr>
        <xdr:cNvPr id="301" name="直線コネクタ 300">
          <a:extLst>
            <a:ext uri="{FF2B5EF4-FFF2-40B4-BE49-F238E27FC236}">
              <a16:creationId xmlns:a16="http://schemas.microsoft.com/office/drawing/2014/main" id="{67D07E44-2979-4FB8-94CF-062F0ECDD198}"/>
            </a:ext>
          </a:extLst>
        </xdr:cNvPr>
        <xdr:cNvCxnSpPr/>
      </xdr:nvCxnSpPr>
      <xdr:spPr>
        <a:xfrm flipV="1">
          <a:off x="4086225" y="16798289"/>
          <a:ext cx="0" cy="13735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70502</xdr:rowOff>
    </xdr:from>
    <xdr:ext cx="405111" cy="259045"/>
    <xdr:sp macro="" textlink="">
      <xdr:nvSpPr>
        <xdr:cNvPr id="302" name="【市民会館】&#10;有形固定資産減価償却率最小値テキスト">
          <a:extLst>
            <a:ext uri="{FF2B5EF4-FFF2-40B4-BE49-F238E27FC236}">
              <a16:creationId xmlns:a16="http://schemas.microsoft.com/office/drawing/2014/main" id="{7485E8F7-03DF-48BE-8A95-B3DC8E4D830D}"/>
            </a:ext>
          </a:extLst>
        </xdr:cNvPr>
        <xdr:cNvSpPr txBox="1"/>
      </xdr:nvSpPr>
      <xdr:spPr>
        <a:xfrm>
          <a:off x="4124960" y="1817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66675</xdr:rowOff>
    </xdr:from>
    <xdr:to>
      <xdr:col>24</xdr:col>
      <xdr:colOff>152400</xdr:colOff>
      <xdr:row>108</xdr:row>
      <xdr:rowOff>66675</xdr:rowOff>
    </xdr:to>
    <xdr:cxnSp macro="">
      <xdr:nvCxnSpPr>
        <xdr:cNvPr id="303" name="直線コネクタ 302">
          <a:extLst>
            <a:ext uri="{FF2B5EF4-FFF2-40B4-BE49-F238E27FC236}">
              <a16:creationId xmlns:a16="http://schemas.microsoft.com/office/drawing/2014/main" id="{9CAAB8E9-CC3A-4DFC-96B1-C992A4FC6BC7}"/>
            </a:ext>
          </a:extLst>
        </xdr:cNvPr>
        <xdr:cNvCxnSpPr/>
      </xdr:nvCxnSpPr>
      <xdr:spPr>
        <a:xfrm>
          <a:off x="4020820" y="181717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152416</xdr:rowOff>
    </xdr:from>
    <xdr:ext cx="405111" cy="259045"/>
    <xdr:sp macro="" textlink="">
      <xdr:nvSpPr>
        <xdr:cNvPr id="304" name="【市民会館】&#10;有形固定資産減価償却率最大値テキスト">
          <a:extLst>
            <a:ext uri="{FF2B5EF4-FFF2-40B4-BE49-F238E27FC236}">
              <a16:creationId xmlns:a16="http://schemas.microsoft.com/office/drawing/2014/main" id="{7508DFF7-0E2E-45F5-9EE7-9907A9946151}"/>
            </a:ext>
          </a:extLst>
        </xdr:cNvPr>
        <xdr:cNvSpPr txBox="1"/>
      </xdr:nvSpPr>
      <xdr:spPr>
        <a:xfrm>
          <a:off x="4124960" y="16581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34289</xdr:rowOff>
    </xdr:from>
    <xdr:to>
      <xdr:col>24</xdr:col>
      <xdr:colOff>152400</xdr:colOff>
      <xdr:row>100</xdr:row>
      <xdr:rowOff>34289</xdr:rowOff>
    </xdr:to>
    <xdr:cxnSp macro="">
      <xdr:nvCxnSpPr>
        <xdr:cNvPr id="305" name="直線コネクタ 304">
          <a:extLst>
            <a:ext uri="{FF2B5EF4-FFF2-40B4-BE49-F238E27FC236}">
              <a16:creationId xmlns:a16="http://schemas.microsoft.com/office/drawing/2014/main" id="{7D52E8A4-667F-4A62-B859-0F514ABFF3A3}"/>
            </a:ext>
          </a:extLst>
        </xdr:cNvPr>
        <xdr:cNvCxnSpPr/>
      </xdr:nvCxnSpPr>
      <xdr:spPr>
        <a:xfrm>
          <a:off x="4020820" y="1679828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12082</xdr:rowOff>
    </xdr:from>
    <xdr:ext cx="405111" cy="259045"/>
    <xdr:sp macro="" textlink="">
      <xdr:nvSpPr>
        <xdr:cNvPr id="306" name="【市民会館】&#10;有形固定資産減価償却率平均値テキスト">
          <a:extLst>
            <a:ext uri="{FF2B5EF4-FFF2-40B4-BE49-F238E27FC236}">
              <a16:creationId xmlns:a16="http://schemas.microsoft.com/office/drawing/2014/main" id="{1A5ADCA6-20AB-4CDC-BFB3-5017175AC01C}"/>
            </a:ext>
          </a:extLst>
        </xdr:cNvPr>
        <xdr:cNvSpPr txBox="1"/>
      </xdr:nvSpPr>
      <xdr:spPr>
        <a:xfrm>
          <a:off x="4124960" y="172790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160655</xdr:rowOff>
    </xdr:from>
    <xdr:to>
      <xdr:col>24</xdr:col>
      <xdr:colOff>114300</xdr:colOff>
      <xdr:row>104</xdr:row>
      <xdr:rowOff>90805</xdr:rowOff>
    </xdr:to>
    <xdr:sp macro="" textlink="">
      <xdr:nvSpPr>
        <xdr:cNvPr id="307" name="フローチャート: 判断 306">
          <a:extLst>
            <a:ext uri="{FF2B5EF4-FFF2-40B4-BE49-F238E27FC236}">
              <a16:creationId xmlns:a16="http://schemas.microsoft.com/office/drawing/2014/main" id="{B91B7687-BECE-4BEE-819D-1777909DF91F}"/>
            </a:ext>
          </a:extLst>
        </xdr:cNvPr>
        <xdr:cNvSpPr/>
      </xdr:nvSpPr>
      <xdr:spPr>
        <a:xfrm>
          <a:off x="4036060" y="17427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143511</xdr:rowOff>
    </xdr:from>
    <xdr:to>
      <xdr:col>20</xdr:col>
      <xdr:colOff>38100</xdr:colOff>
      <xdr:row>104</xdr:row>
      <xdr:rowOff>73661</xdr:rowOff>
    </xdr:to>
    <xdr:sp macro="" textlink="">
      <xdr:nvSpPr>
        <xdr:cNvPr id="308" name="フローチャート: 判断 307">
          <a:extLst>
            <a:ext uri="{FF2B5EF4-FFF2-40B4-BE49-F238E27FC236}">
              <a16:creationId xmlns:a16="http://schemas.microsoft.com/office/drawing/2014/main" id="{D1E037F7-ABEB-4E93-86A3-E68CED75E5D7}"/>
            </a:ext>
          </a:extLst>
        </xdr:cNvPr>
        <xdr:cNvSpPr/>
      </xdr:nvSpPr>
      <xdr:spPr>
        <a:xfrm>
          <a:off x="3312160" y="1741043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122555</xdr:rowOff>
    </xdr:from>
    <xdr:to>
      <xdr:col>15</xdr:col>
      <xdr:colOff>101600</xdr:colOff>
      <xdr:row>104</xdr:row>
      <xdr:rowOff>52705</xdr:rowOff>
    </xdr:to>
    <xdr:sp macro="" textlink="">
      <xdr:nvSpPr>
        <xdr:cNvPr id="309" name="フローチャート: 判断 308">
          <a:extLst>
            <a:ext uri="{FF2B5EF4-FFF2-40B4-BE49-F238E27FC236}">
              <a16:creationId xmlns:a16="http://schemas.microsoft.com/office/drawing/2014/main" id="{3BB546CB-1D06-4F38-BC51-957F09184C77}"/>
            </a:ext>
          </a:extLst>
        </xdr:cNvPr>
        <xdr:cNvSpPr/>
      </xdr:nvSpPr>
      <xdr:spPr>
        <a:xfrm>
          <a:off x="2514600" y="173894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111125</xdr:rowOff>
    </xdr:from>
    <xdr:to>
      <xdr:col>10</xdr:col>
      <xdr:colOff>165100</xdr:colOff>
      <xdr:row>104</xdr:row>
      <xdr:rowOff>41275</xdr:rowOff>
    </xdr:to>
    <xdr:sp macro="" textlink="">
      <xdr:nvSpPr>
        <xdr:cNvPr id="310" name="フローチャート: 判断 309">
          <a:extLst>
            <a:ext uri="{FF2B5EF4-FFF2-40B4-BE49-F238E27FC236}">
              <a16:creationId xmlns:a16="http://schemas.microsoft.com/office/drawing/2014/main" id="{57929CD9-89CF-414D-844F-7B7E9B0C2C95}"/>
            </a:ext>
          </a:extLst>
        </xdr:cNvPr>
        <xdr:cNvSpPr/>
      </xdr:nvSpPr>
      <xdr:spPr>
        <a:xfrm>
          <a:off x="1739900" y="173780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143511</xdr:rowOff>
    </xdr:from>
    <xdr:to>
      <xdr:col>6</xdr:col>
      <xdr:colOff>38100</xdr:colOff>
      <xdr:row>104</xdr:row>
      <xdr:rowOff>73661</xdr:rowOff>
    </xdr:to>
    <xdr:sp macro="" textlink="">
      <xdr:nvSpPr>
        <xdr:cNvPr id="311" name="フローチャート: 判断 310">
          <a:extLst>
            <a:ext uri="{FF2B5EF4-FFF2-40B4-BE49-F238E27FC236}">
              <a16:creationId xmlns:a16="http://schemas.microsoft.com/office/drawing/2014/main" id="{1CFFA38A-63ED-4983-BB7E-0546244E7EBF}"/>
            </a:ext>
          </a:extLst>
        </xdr:cNvPr>
        <xdr:cNvSpPr/>
      </xdr:nvSpPr>
      <xdr:spPr>
        <a:xfrm>
          <a:off x="965200" y="1741043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2" name="テキスト ボックス 311">
          <a:extLst>
            <a:ext uri="{FF2B5EF4-FFF2-40B4-BE49-F238E27FC236}">
              <a16:creationId xmlns:a16="http://schemas.microsoft.com/office/drawing/2014/main" id="{AAA2E1D1-F387-4B07-AB8E-BA1F2AEA5ED6}"/>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3" name="テキスト ボックス 312">
          <a:extLst>
            <a:ext uri="{FF2B5EF4-FFF2-40B4-BE49-F238E27FC236}">
              <a16:creationId xmlns:a16="http://schemas.microsoft.com/office/drawing/2014/main" id="{1E334734-B7F1-49CF-982A-89BF1E30C157}"/>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4" name="テキスト ボックス 313">
          <a:extLst>
            <a:ext uri="{FF2B5EF4-FFF2-40B4-BE49-F238E27FC236}">
              <a16:creationId xmlns:a16="http://schemas.microsoft.com/office/drawing/2014/main" id="{8FFC322E-CCA2-4E1A-9A20-EA0C89103CD9}"/>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5" name="テキスト ボックス 314">
          <a:extLst>
            <a:ext uri="{FF2B5EF4-FFF2-40B4-BE49-F238E27FC236}">
              <a16:creationId xmlns:a16="http://schemas.microsoft.com/office/drawing/2014/main" id="{CAA2B208-A4F7-4992-BBCF-A4B76E18F96A}"/>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16" name="テキスト ボックス 315">
          <a:extLst>
            <a:ext uri="{FF2B5EF4-FFF2-40B4-BE49-F238E27FC236}">
              <a16:creationId xmlns:a16="http://schemas.microsoft.com/office/drawing/2014/main" id="{B7965C44-1BFC-42CF-826D-7CF3765297CC}"/>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42545</xdr:rowOff>
    </xdr:from>
    <xdr:to>
      <xdr:col>24</xdr:col>
      <xdr:colOff>114300</xdr:colOff>
      <xdr:row>104</xdr:row>
      <xdr:rowOff>144145</xdr:rowOff>
    </xdr:to>
    <xdr:sp macro="" textlink="">
      <xdr:nvSpPr>
        <xdr:cNvPr id="317" name="楕円 316">
          <a:extLst>
            <a:ext uri="{FF2B5EF4-FFF2-40B4-BE49-F238E27FC236}">
              <a16:creationId xmlns:a16="http://schemas.microsoft.com/office/drawing/2014/main" id="{6352B616-A03C-4761-8AF1-9D6640C60250}"/>
            </a:ext>
          </a:extLst>
        </xdr:cNvPr>
        <xdr:cNvSpPr/>
      </xdr:nvSpPr>
      <xdr:spPr>
        <a:xfrm>
          <a:off x="4036060" y="1747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20972</xdr:rowOff>
    </xdr:from>
    <xdr:ext cx="405111" cy="259045"/>
    <xdr:sp macro="" textlink="">
      <xdr:nvSpPr>
        <xdr:cNvPr id="318" name="【市民会館】&#10;有形固定資産減価償却率該当値テキスト">
          <a:extLst>
            <a:ext uri="{FF2B5EF4-FFF2-40B4-BE49-F238E27FC236}">
              <a16:creationId xmlns:a16="http://schemas.microsoft.com/office/drawing/2014/main" id="{6ABCA470-DA1D-4257-9B25-AA58D96BE462}"/>
            </a:ext>
          </a:extLst>
        </xdr:cNvPr>
        <xdr:cNvSpPr txBox="1"/>
      </xdr:nvSpPr>
      <xdr:spPr>
        <a:xfrm>
          <a:off x="4124960" y="17455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12064</xdr:rowOff>
    </xdr:from>
    <xdr:to>
      <xdr:col>20</xdr:col>
      <xdr:colOff>38100</xdr:colOff>
      <xdr:row>104</xdr:row>
      <xdr:rowOff>113664</xdr:rowOff>
    </xdr:to>
    <xdr:sp macro="" textlink="">
      <xdr:nvSpPr>
        <xdr:cNvPr id="319" name="楕円 318">
          <a:extLst>
            <a:ext uri="{FF2B5EF4-FFF2-40B4-BE49-F238E27FC236}">
              <a16:creationId xmlns:a16="http://schemas.microsoft.com/office/drawing/2014/main" id="{921AB8D1-B9F9-4D8C-A7BF-BD6EE19ADE0E}"/>
            </a:ext>
          </a:extLst>
        </xdr:cNvPr>
        <xdr:cNvSpPr/>
      </xdr:nvSpPr>
      <xdr:spPr>
        <a:xfrm>
          <a:off x="3312160" y="1744662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62864</xdr:rowOff>
    </xdr:from>
    <xdr:to>
      <xdr:col>24</xdr:col>
      <xdr:colOff>63500</xdr:colOff>
      <xdr:row>104</xdr:row>
      <xdr:rowOff>93345</xdr:rowOff>
    </xdr:to>
    <xdr:cxnSp macro="">
      <xdr:nvCxnSpPr>
        <xdr:cNvPr id="320" name="直線コネクタ 319">
          <a:extLst>
            <a:ext uri="{FF2B5EF4-FFF2-40B4-BE49-F238E27FC236}">
              <a16:creationId xmlns:a16="http://schemas.microsoft.com/office/drawing/2014/main" id="{DBEC6F59-CA47-4C69-A302-C75464C941DB}"/>
            </a:ext>
          </a:extLst>
        </xdr:cNvPr>
        <xdr:cNvCxnSpPr/>
      </xdr:nvCxnSpPr>
      <xdr:spPr>
        <a:xfrm>
          <a:off x="3355340" y="17497424"/>
          <a:ext cx="73152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158750</xdr:rowOff>
    </xdr:from>
    <xdr:to>
      <xdr:col>15</xdr:col>
      <xdr:colOff>101600</xdr:colOff>
      <xdr:row>104</xdr:row>
      <xdr:rowOff>88900</xdr:rowOff>
    </xdr:to>
    <xdr:sp macro="" textlink="">
      <xdr:nvSpPr>
        <xdr:cNvPr id="321" name="楕円 320">
          <a:extLst>
            <a:ext uri="{FF2B5EF4-FFF2-40B4-BE49-F238E27FC236}">
              <a16:creationId xmlns:a16="http://schemas.microsoft.com/office/drawing/2014/main" id="{AB364E1E-03FA-425D-82E1-BD283976A313}"/>
            </a:ext>
          </a:extLst>
        </xdr:cNvPr>
        <xdr:cNvSpPr/>
      </xdr:nvSpPr>
      <xdr:spPr>
        <a:xfrm>
          <a:off x="2514600" y="174256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38100</xdr:rowOff>
    </xdr:from>
    <xdr:to>
      <xdr:col>19</xdr:col>
      <xdr:colOff>177800</xdr:colOff>
      <xdr:row>104</xdr:row>
      <xdr:rowOff>62864</xdr:rowOff>
    </xdr:to>
    <xdr:cxnSp macro="">
      <xdr:nvCxnSpPr>
        <xdr:cNvPr id="322" name="直線コネクタ 321">
          <a:extLst>
            <a:ext uri="{FF2B5EF4-FFF2-40B4-BE49-F238E27FC236}">
              <a16:creationId xmlns:a16="http://schemas.microsoft.com/office/drawing/2014/main" id="{11FC080E-4D70-4270-B65B-237A30A637FF}"/>
            </a:ext>
          </a:extLst>
        </xdr:cNvPr>
        <xdr:cNvCxnSpPr/>
      </xdr:nvCxnSpPr>
      <xdr:spPr>
        <a:xfrm>
          <a:off x="2565400" y="17472660"/>
          <a:ext cx="78994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114936</xdr:rowOff>
    </xdr:from>
    <xdr:to>
      <xdr:col>10</xdr:col>
      <xdr:colOff>165100</xdr:colOff>
      <xdr:row>104</xdr:row>
      <xdr:rowOff>45086</xdr:rowOff>
    </xdr:to>
    <xdr:sp macro="" textlink="">
      <xdr:nvSpPr>
        <xdr:cNvPr id="323" name="楕円 322">
          <a:extLst>
            <a:ext uri="{FF2B5EF4-FFF2-40B4-BE49-F238E27FC236}">
              <a16:creationId xmlns:a16="http://schemas.microsoft.com/office/drawing/2014/main" id="{D9F8C0EE-622A-436D-8CB2-1C747A65DBA5}"/>
            </a:ext>
          </a:extLst>
        </xdr:cNvPr>
        <xdr:cNvSpPr/>
      </xdr:nvSpPr>
      <xdr:spPr>
        <a:xfrm>
          <a:off x="1739900" y="173818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165736</xdr:rowOff>
    </xdr:from>
    <xdr:to>
      <xdr:col>15</xdr:col>
      <xdr:colOff>50800</xdr:colOff>
      <xdr:row>104</xdr:row>
      <xdr:rowOff>38100</xdr:rowOff>
    </xdr:to>
    <xdr:cxnSp macro="">
      <xdr:nvCxnSpPr>
        <xdr:cNvPr id="324" name="直線コネクタ 323">
          <a:extLst>
            <a:ext uri="{FF2B5EF4-FFF2-40B4-BE49-F238E27FC236}">
              <a16:creationId xmlns:a16="http://schemas.microsoft.com/office/drawing/2014/main" id="{8E9A4216-0F36-4AD1-A1C9-679A2A9831EA}"/>
            </a:ext>
          </a:extLst>
        </xdr:cNvPr>
        <xdr:cNvCxnSpPr/>
      </xdr:nvCxnSpPr>
      <xdr:spPr>
        <a:xfrm>
          <a:off x="1790700" y="17432656"/>
          <a:ext cx="774700" cy="40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120650</xdr:rowOff>
    </xdr:from>
    <xdr:to>
      <xdr:col>6</xdr:col>
      <xdr:colOff>38100</xdr:colOff>
      <xdr:row>104</xdr:row>
      <xdr:rowOff>50800</xdr:rowOff>
    </xdr:to>
    <xdr:sp macro="" textlink="">
      <xdr:nvSpPr>
        <xdr:cNvPr id="325" name="楕円 324">
          <a:extLst>
            <a:ext uri="{FF2B5EF4-FFF2-40B4-BE49-F238E27FC236}">
              <a16:creationId xmlns:a16="http://schemas.microsoft.com/office/drawing/2014/main" id="{433F0B1D-389A-4693-A176-F254E16EF181}"/>
            </a:ext>
          </a:extLst>
        </xdr:cNvPr>
        <xdr:cNvSpPr/>
      </xdr:nvSpPr>
      <xdr:spPr>
        <a:xfrm>
          <a:off x="965200" y="173875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165736</xdr:rowOff>
    </xdr:from>
    <xdr:to>
      <xdr:col>10</xdr:col>
      <xdr:colOff>114300</xdr:colOff>
      <xdr:row>104</xdr:row>
      <xdr:rowOff>0</xdr:rowOff>
    </xdr:to>
    <xdr:cxnSp macro="">
      <xdr:nvCxnSpPr>
        <xdr:cNvPr id="326" name="直線コネクタ 325">
          <a:extLst>
            <a:ext uri="{FF2B5EF4-FFF2-40B4-BE49-F238E27FC236}">
              <a16:creationId xmlns:a16="http://schemas.microsoft.com/office/drawing/2014/main" id="{1CC4BF6E-CBA1-4C1E-9A2A-29F21BA1F3E4}"/>
            </a:ext>
          </a:extLst>
        </xdr:cNvPr>
        <xdr:cNvCxnSpPr/>
      </xdr:nvCxnSpPr>
      <xdr:spPr>
        <a:xfrm flipV="1">
          <a:off x="1008380" y="17432656"/>
          <a:ext cx="782320" cy="1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90188</xdr:rowOff>
    </xdr:from>
    <xdr:ext cx="405111" cy="259045"/>
    <xdr:sp macro="" textlink="">
      <xdr:nvSpPr>
        <xdr:cNvPr id="327" name="n_1aveValue【市民会館】&#10;有形固定資産減価償却率">
          <a:extLst>
            <a:ext uri="{FF2B5EF4-FFF2-40B4-BE49-F238E27FC236}">
              <a16:creationId xmlns:a16="http://schemas.microsoft.com/office/drawing/2014/main" id="{D8E6D35F-7E59-4CDF-8128-45821FE6D94B}"/>
            </a:ext>
          </a:extLst>
        </xdr:cNvPr>
        <xdr:cNvSpPr txBox="1"/>
      </xdr:nvSpPr>
      <xdr:spPr>
        <a:xfrm>
          <a:off x="3170564" y="171894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69232</xdr:rowOff>
    </xdr:from>
    <xdr:ext cx="405111" cy="259045"/>
    <xdr:sp macro="" textlink="">
      <xdr:nvSpPr>
        <xdr:cNvPr id="328" name="n_2aveValue【市民会館】&#10;有形固定資産減価償却率">
          <a:extLst>
            <a:ext uri="{FF2B5EF4-FFF2-40B4-BE49-F238E27FC236}">
              <a16:creationId xmlns:a16="http://schemas.microsoft.com/office/drawing/2014/main" id="{7797C52B-AAFC-4078-800F-773643199C79}"/>
            </a:ext>
          </a:extLst>
        </xdr:cNvPr>
        <xdr:cNvSpPr txBox="1"/>
      </xdr:nvSpPr>
      <xdr:spPr>
        <a:xfrm>
          <a:off x="2385704" y="17168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57802</xdr:rowOff>
    </xdr:from>
    <xdr:ext cx="405111" cy="259045"/>
    <xdr:sp macro="" textlink="">
      <xdr:nvSpPr>
        <xdr:cNvPr id="329" name="n_3aveValue【市民会館】&#10;有形固定資産減価償却率">
          <a:extLst>
            <a:ext uri="{FF2B5EF4-FFF2-40B4-BE49-F238E27FC236}">
              <a16:creationId xmlns:a16="http://schemas.microsoft.com/office/drawing/2014/main" id="{9066CC61-0BB3-4AC6-8F97-D4396C27760B}"/>
            </a:ext>
          </a:extLst>
        </xdr:cNvPr>
        <xdr:cNvSpPr txBox="1"/>
      </xdr:nvSpPr>
      <xdr:spPr>
        <a:xfrm>
          <a:off x="1611004" y="1715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64788</xdr:rowOff>
    </xdr:from>
    <xdr:ext cx="405111" cy="259045"/>
    <xdr:sp macro="" textlink="">
      <xdr:nvSpPr>
        <xdr:cNvPr id="330" name="n_4aveValue【市民会館】&#10;有形固定資産減価償却率">
          <a:extLst>
            <a:ext uri="{FF2B5EF4-FFF2-40B4-BE49-F238E27FC236}">
              <a16:creationId xmlns:a16="http://schemas.microsoft.com/office/drawing/2014/main" id="{AD411B02-E689-4CAD-BB13-7A61FE0D607D}"/>
            </a:ext>
          </a:extLst>
        </xdr:cNvPr>
        <xdr:cNvSpPr txBox="1"/>
      </xdr:nvSpPr>
      <xdr:spPr>
        <a:xfrm>
          <a:off x="836304" y="174993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104791</xdr:rowOff>
    </xdr:from>
    <xdr:ext cx="405111" cy="259045"/>
    <xdr:sp macro="" textlink="">
      <xdr:nvSpPr>
        <xdr:cNvPr id="331" name="n_1mainValue【市民会館】&#10;有形固定資産減価償却率">
          <a:extLst>
            <a:ext uri="{FF2B5EF4-FFF2-40B4-BE49-F238E27FC236}">
              <a16:creationId xmlns:a16="http://schemas.microsoft.com/office/drawing/2014/main" id="{DE641234-31AE-4F15-92FB-3FA4A9F5E7D0}"/>
            </a:ext>
          </a:extLst>
        </xdr:cNvPr>
        <xdr:cNvSpPr txBox="1"/>
      </xdr:nvSpPr>
      <xdr:spPr>
        <a:xfrm>
          <a:off x="3170564" y="17539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80027</xdr:rowOff>
    </xdr:from>
    <xdr:ext cx="405111" cy="259045"/>
    <xdr:sp macro="" textlink="">
      <xdr:nvSpPr>
        <xdr:cNvPr id="332" name="n_2mainValue【市民会館】&#10;有形固定資産減価償却率">
          <a:extLst>
            <a:ext uri="{FF2B5EF4-FFF2-40B4-BE49-F238E27FC236}">
              <a16:creationId xmlns:a16="http://schemas.microsoft.com/office/drawing/2014/main" id="{B682F25C-3671-4902-B669-6C425B7DF4F1}"/>
            </a:ext>
          </a:extLst>
        </xdr:cNvPr>
        <xdr:cNvSpPr txBox="1"/>
      </xdr:nvSpPr>
      <xdr:spPr>
        <a:xfrm>
          <a:off x="2385704" y="17514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36213</xdr:rowOff>
    </xdr:from>
    <xdr:ext cx="405111" cy="259045"/>
    <xdr:sp macro="" textlink="">
      <xdr:nvSpPr>
        <xdr:cNvPr id="333" name="n_3mainValue【市民会館】&#10;有形固定資産減価償却率">
          <a:extLst>
            <a:ext uri="{FF2B5EF4-FFF2-40B4-BE49-F238E27FC236}">
              <a16:creationId xmlns:a16="http://schemas.microsoft.com/office/drawing/2014/main" id="{84A82D97-10D1-4369-B355-1A719DC1DA7C}"/>
            </a:ext>
          </a:extLst>
        </xdr:cNvPr>
        <xdr:cNvSpPr txBox="1"/>
      </xdr:nvSpPr>
      <xdr:spPr>
        <a:xfrm>
          <a:off x="1611004" y="17470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67327</xdr:rowOff>
    </xdr:from>
    <xdr:ext cx="405111" cy="259045"/>
    <xdr:sp macro="" textlink="">
      <xdr:nvSpPr>
        <xdr:cNvPr id="334" name="n_4mainValue【市民会館】&#10;有形固定資産減価償却率">
          <a:extLst>
            <a:ext uri="{FF2B5EF4-FFF2-40B4-BE49-F238E27FC236}">
              <a16:creationId xmlns:a16="http://schemas.microsoft.com/office/drawing/2014/main" id="{2DCDC9B8-9E8B-494D-8706-B49B2D1F21F8}"/>
            </a:ext>
          </a:extLst>
        </xdr:cNvPr>
        <xdr:cNvSpPr txBox="1"/>
      </xdr:nvSpPr>
      <xdr:spPr>
        <a:xfrm>
          <a:off x="836304" y="1716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5" name="正方形/長方形 334">
          <a:extLst>
            <a:ext uri="{FF2B5EF4-FFF2-40B4-BE49-F238E27FC236}">
              <a16:creationId xmlns:a16="http://schemas.microsoft.com/office/drawing/2014/main" id="{B490C2EC-1E0F-4264-BBC7-36F734EA58F2}"/>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6" name="正方形/長方形 335">
          <a:extLst>
            <a:ext uri="{FF2B5EF4-FFF2-40B4-BE49-F238E27FC236}">
              <a16:creationId xmlns:a16="http://schemas.microsoft.com/office/drawing/2014/main" id="{8D3B7B42-537E-47F6-BBFB-ADC95C37A5A4}"/>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37" name="正方形/長方形 336">
          <a:extLst>
            <a:ext uri="{FF2B5EF4-FFF2-40B4-BE49-F238E27FC236}">
              <a16:creationId xmlns:a16="http://schemas.microsoft.com/office/drawing/2014/main" id="{21ABC11B-3F19-4D94-8E31-0B65EFD97D6B}"/>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38" name="正方形/長方形 337">
          <a:extLst>
            <a:ext uri="{FF2B5EF4-FFF2-40B4-BE49-F238E27FC236}">
              <a16:creationId xmlns:a16="http://schemas.microsoft.com/office/drawing/2014/main" id="{B841022D-2960-4DA1-B764-32C2FDFAFCFD}"/>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39" name="正方形/長方形 338">
          <a:extLst>
            <a:ext uri="{FF2B5EF4-FFF2-40B4-BE49-F238E27FC236}">
              <a16:creationId xmlns:a16="http://schemas.microsoft.com/office/drawing/2014/main" id="{BD9C35C0-486D-4FDA-ACAC-42D79C600B6D}"/>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0" name="正方形/長方形 339">
          <a:extLst>
            <a:ext uri="{FF2B5EF4-FFF2-40B4-BE49-F238E27FC236}">
              <a16:creationId xmlns:a16="http://schemas.microsoft.com/office/drawing/2014/main" id="{1D5011AF-17E5-40D6-BD7B-0E80A02AAA19}"/>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1" name="正方形/長方形 340">
          <a:extLst>
            <a:ext uri="{FF2B5EF4-FFF2-40B4-BE49-F238E27FC236}">
              <a16:creationId xmlns:a16="http://schemas.microsoft.com/office/drawing/2014/main" id="{332C9E7E-70A1-4702-98A7-696EA66510B3}"/>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2" name="正方形/長方形 341">
          <a:extLst>
            <a:ext uri="{FF2B5EF4-FFF2-40B4-BE49-F238E27FC236}">
              <a16:creationId xmlns:a16="http://schemas.microsoft.com/office/drawing/2014/main" id="{9E4E6160-3187-42AF-8713-8C23E06CA76A}"/>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3" name="テキスト ボックス 342">
          <a:extLst>
            <a:ext uri="{FF2B5EF4-FFF2-40B4-BE49-F238E27FC236}">
              <a16:creationId xmlns:a16="http://schemas.microsoft.com/office/drawing/2014/main" id="{287E8FBF-1E57-412D-84B2-B3DFA55E92A6}"/>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4" name="直線コネクタ 343">
          <a:extLst>
            <a:ext uri="{FF2B5EF4-FFF2-40B4-BE49-F238E27FC236}">
              <a16:creationId xmlns:a16="http://schemas.microsoft.com/office/drawing/2014/main" id="{9A55F69A-29A0-4283-8E77-B038B644A6AE}"/>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345" name="直線コネクタ 344">
          <a:extLst>
            <a:ext uri="{FF2B5EF4-FFF2-40B4-BE49-F238E27FC236}">
              <a16:creationId xmlns:a16="http://schemas.microsoft.com/office/drawing/2014/main" id="{D8D1964A-D5B2-437E-A4FB-6F4514138468}"/>
            </a:ext>
          </a:extLst>
        </xdr:cNvPr>
        <xdr:cNvCxnSpPr/>
      </xdr:nvCxnSpPr>
      <xdr:spPr>
        <a:xfrm>
          <a:off x="5826760" y="18070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346" name="テキスト ボックス 345">
          <a:extLst>
            <a:ext uri="{FF2B5EF4-FFF2-40B4-BE49-F238E27FC236}">
              <a16:creationId xmlns:a16="http://schemas.microsoft.com/office/drawing/2014/main" id="{9CE90860-5FC7-4C23-93F1-5BB051B4CDEA}"/>
            </a:ext>
          </a:extLst>
        </xdr:cNvPr>
        <xdr:cNvSpPr txBox="1"/>
      </xdr:nvSpPr>
      <xdr:spPr>
        <a:xfrm>
          <a:off x="5405301" y="17932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47" name="直線コネクタ 346">
          <a:extLst>
            <a:ext uri="{FF2B5EF4-FFF2-40B4-BE49-F238E27FC236}">
              <a16:creationId xmlns:a16="http://schemas.microsoft.com/office/drawing/2014/main" id="{62175D16-F80B-413C-8D11-FE04B74F6AD2}"/>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48" name="テキスト ボックス 347">
          <a:extLst>
            <a:ext uri="{FF2B5EF4-FFF2-40B4-BE49-F238E27FC236}">
              <a16:creationId xmlns:a16="http://schemas.microsoft.com/office/drawing/2014/main" id="{1F719F33-F38F-4CEF-9F37-F40F99BA4809}"/>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349" name="直線コネクタ 348">
          <a:extLst>
            <a:ext uri="{FF2B5EF4-FFF2-40B4-BE49-F238E27FC236}">
              <a16:creationId xmlns:a16="http://schemas.microsoft.com/office/drawing/2014/main" id="{9390AEE4-D473-4FD5-8C42-5692DB81DF85}"/>
            </a:ext>
          </a:extLst>
        </xdr:cNvPr>
        <xdr:cNvCxnSpPr/>
      </xdr:nvCxnSpPr>
      <xdr:spPr>
        <a:xfrm>
          <a:off x="5826760" y="169506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350" name="テキスト ボックス 349">
          <a:extLst>
            <a:ext uri="{FF2B5EF4-FFF2-40B4-BE49-F238E27FC236}">
              <a16:creationId xmlns:a16="http://schemas.microsoft.com/office/drawing/2014/main" id="{6259A263-5CB3-42FB-ADD4-FF0B4262C4AB}"/>
            </a:ext>
          </a:extLst>
        </xdr:cNvPr>
        <xdr:cNvSpPr txBox="1"/>
      </xdr:nvSpPr>
      <xdr:spPr>
        <a:xfrm>
          <a:off x="540530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1" name="直線コネクタ 350">
          <a:extLst>
            <a:ext uri="{FF2B5EF4-FFF2-40B4-BE49-F238E27FC236}">
              <a16:creationId xmlns:a16="http://schemas.microsoft.com/office/drawing/2014/main" id="{D0DD7A43-7218-4406-A1D9-5F89BE6DF392}"/>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2" name="テキスト ボックス 351">
          <a:extLst>
            <a:ext uri="{FF2B5EF4-FFF2-40B4-BE49-F238E27FC236}">
              <a16:creationId xmlns:a16="http://schemas.microsoft.com/office/drawing/2014/main" id="{E39E6599-65B7-46D6-97B9-FE40D875FF47}"/>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53" name="【市民会館】&#10;一人当たり面積グラフ枠">
          <a:extLst>
            <a:ext uri="{FF2B5EF4-FFF2-40B4-BE49-F238E27FC236}">
              <a16:creationId xmlns:a16="http://schemas.microsoft.com/office/drawing/2014/main" id="{A7118616-9981-4BF2-B261-E41208A2E9C6}"/>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151637</xdr:rowOff>
    </xdr:from>
    <xdr:to>
      <xdr:col>54</xdr:col>
      <xdr:colOff>189865</xdr:colOff>
      <xdr:row>107</xdr:row>
      <xdr:rowOff>106490</xdr:rowOff>
    </xdr:to>
    <xdr:cxnSp macro="">
      <xdr:nvCxnSpPr>
        <xdr:cNvPr id="354" name="直線コネクタ 353">
          <a:extLst>
            <a:ext uri="{FF2B5EF4-FFF2-40B4-BE49-F238E27FC236}">
              <a16:creationId xmlns:a16="http://schemas.microsoft.com/office/drawing/2014/main" id="{72D8F961-B08E-4EAF-B58F-D074DE3C3D13}"/>
            </a:ext>
          </a:extLst>
        </xdr:cNvPr>
        <xdr:cNvCxnSpPr/>
      </xdr:nvCxnSpPr>
      <xdr:spPr>
        <a:xfrm flipV="1">
          <a:off x="9219565" y="16915637"/>
          <a:ext cx="0" cy="1128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110317</xdr:rowOff>
    </xdr:from>
    <xdr:ext cx="469744" cy="259045"/>
    <xdr:sp macro="" textlink="">
      <xdr:nvSpPr>
        <xdr:cNvPr id="355" name="【市民会館】&#10;一人当たり面積最小値テキスト">
          <a:extLst>
            <a:ext uri="{FF2B5EF4-FFF2-40B4-BE49-F238E27FC236}">
              <a16:creationId xmlns:a16="http://schemas.microsoft.com/office/drawing/2014/main" id="{F6FC67E7-4D09-40AE-9F0F-6145778BAF1F}"/>
            </a:ext>
          </a:extLst>
        </xdr:cNvPr>
        <xdr:cNvSpPr txBox="1"/>
      </xdr:nvSpPr>
      <xdr:spPr>
        <a:xfrm>
          <a:off x="9258300" y="18047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106490</xdr:rowOff>
    </xdr:from>
    <xdr:to>
      <xdr:col>55</xdr:col>
      <xdr:colOff>88900</xdr:colOff>
      <xdr:row>107</xdr:row>
      <xdr:rowOff>106490</xdr:rowOff>
    </xdr:to>
    <xdr:cxnSp macro="">
      <xdr:nvCxnSpPr>
        <xdr:cNvPr id="356" name="直線コネクタ 355">
          <a:extLst>
            <a:ext uri="{FF2B5EF4-FFF2-40B4-BE49-F238E27FC236}">
              <a16:creationId xmlns:a16="http://schemas.microsoft.com/office/drawing/2014/main" id="{5BB5C965-F961-4A51-8E4E-1328E4D5DC7D}"/>
            </a:ext>
          </a:extLst>
        </xdr:cNvPr>
        <xdr:cNvCxnSpPr/>
      </xdr:nvCxnSpPr>
      <xdr:spPr>
        <a:xfrm>
          <a:off x="9154160" y="180439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98314</xdr:rowOff>
    </xdr:from>
    <xdr:ext cx="469744" cy="259045"/>
    <xdr:sp macro="" textlink="">
      <xdr:nvSpPr>
        <xdr:cNvPr id="357" name="【市民会館】&#10;一人当たり面積最大値テキスト">
          <a:extLst>
            <a:ext uri="{FF2B5EF4-FFF2-40B4-BE49-F238E27FC236}">
              <a16:creationId xmlns:a16="http://schemas.microsoft.com/office/drawing/2014/main" id="{47C037DC-E50E-4DBA-8F0B-FAD5223011D5}"/>
            </a:ext>
          </a:extLst>
        </xdr:cNvPr>
        <xdr:cNvSpPr txBox="1"/>
      </xdr:nvSpPr>
      <xdr:spPr>
        <a:xfrm>
          <a:off x="9258300" y="16694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151637</xdr:rowOff>
    </xdr:from>
    <xdr:to>
      <xdr:col>55</xdr:col>
      <xdr:colOff>88900</xdr:colOff>
      <xdr:row>100</xdr:row>
      <xdr:rowOff>151637</xdr:rowOff>
    </xdr:to>
    <xdr:cxnSp macro="">
      <xdr:nvCxnSpPr>
        <xdr:cNvPr id="358" name="直線コネクタ 357">
          <a:extLst>
            <a:ext uri="{FF2B5EF4-FFF2-40B4-BE49-F238E27FC236}">
              <a16:creationId xmlns:a16="http://schemas.microsoft.com/office/drawing/2014/main" id="{80A9ED3C-3B5E-44B3-A462-558DCB557063}"/>
            </a:ext>
          </a:extLst>
        </xdr:cNvPr>
        <xdr:cNvCxnSpPr/>
      </xdr:nvCxnSpPr>
      <xdr:spPr>
        <a:xfrm>
          <a:off x="9154160" y="169156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17987</xdr:rowOff>
    </xdr:from>
    <xdr:ext cx="469744" cy="259045"/>
    <xdr:sp macro="" textlink="">
      <xdr:nvSpPr>
        <xdr:cNvPr id="359" name="【市民会館】&#10;一人当たり面積平均値テキスト">
          <a:extLst>
            <a:ext uri="{FF2B5EF4-FFF2-40B4-BE49-F238E27FC236}">
              <a16:creationId xmlns:a16="http://schemas.microsoft.com/office/drawing/2014/main" id="{B8027851-2ACD-46A8-9374-1DDFDB73096D}"/>
            </a:ext>
          </a:extLst>
        </xdr:cNvPr>
        <xdr:cNvSpPr txBox="1"/>
      </xdr:nvSpPr>
      <xdr:spPr>
        <a:xfrm>
          <a:off x="9258300" y="176201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166560</xdr:rowOff>
    </xdr:from>
    <xdr:to>
      <xdr:col>55</xdr:col>
      <xdr:colOff>50800</xdr:colOff>
      <xdr:row>106</xdr:row>
      <xdr:rowOff>96710</xdr:rowOff>
    </xdr:to>
    <xdr:sp macro="" textlink="">
      <xdr:nvSpPr>
        <xdr:cNvPr id="360" name="フローチャート: 判断 359">
          <a:extLst>
            <a:ext uri="{FF2B5EF4-FFF2-40B4-BE49-F238E27FC236}">
              <a16:creationId xmlns:a16="http://schemas.microsoft.com/office/drawing/2014/main" id="{68CA2B01-F955-4FCB-9629-94BE5CE95879}"/>
            </a:ext>
          </a:extLst>
        </xdr:cNvPr>
        <xdr:cNvSpPr/>
      </xdr:nvSpPr>
      <xdr:spPr>
        <a:xfrm>
          <a:off x="9192260" y="177687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164275</xdr:rowOff>
    </xdr:from>
    <xdr:to>
      <xdr:col>50</xdr:col>
      <xdr:colOff>165100</xdr:colOff>
      <xdr:row>106</xdr:row>
      <xdr:rowOff>94425</xdr:rowOff>
    </xdr:to>
    <xdr:sp macro="" textlink="">
      <xdr:nvSpPr>
        <xdr:cNvPr id="361" name="フローチャート: 判断 360">
          <a:extLst>
            <a:ext uri="{FF2B5EF4-FFF2-40B4-BE49-F238E27FC236}">
              <a16:creationId xmlns:a16="http://schemas.microsoft.com/office/drawing/2014/main" id="{40912FBE-76BA-4012-B65B-9C80A460F4FE}"/>
            </a:ext>
          </a:extLst>
        </xdr:cNvPr>
        <xdr:cNvSpPr/>
      </xdr:nvSpPr>
      <xdr:spPr>
        <a:xfrm>
          <a:off x="8445500" y="177664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161989</xdr:rowOff>
    </xdr:from>
    <xdr:to>
      <xdr:col>46</xdr:col>
      <xdr:colOff>38100</xdr:colOff>
      <xdr:row>106</xdr:row>
      <xdr:rowOff>92139</xdr:rowOff>
    </xdr:to>
    <xdr:sp macro="" textlink="">
      <xdr:nvSpPr>
        <xdr:cNvPr id="362" name="フローチャート: 判断 361">
          <a:extLst>
            <a:ext uri="{FF2B5EF4-FFF2-40B4-BE49-F238E27FC236}">
              <a16:creationId xmlns:a16="http://schemas.microsoft.com/office/drawing/2014/main" id="{14E6EF07-0320-4439-81D1-1F77F5DBF3F2}"/>
            </a:ext>
          </a:extLst>
        </xdr:cNvPr>
        <xdr:cNvSpPr/>
      </xdr:nvSpPr>
      <xdr:spPr>
        <a:xfrm>
          <a:off x="7670800" y="1776418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6541</xdr:rowOff>
    </xdr:from>
    <xdr:to>
      <xdr:col>41</xdr:col>
      <xdr:colOff>101600</xdr:colOff>
      <xdr:row>106</xdr:row>
      <xdr:rowOff>108141</xdr:rowOff>
    </xdr:to>
    <xdr:sp macro="" textlink="">
      <xdr:nvSpPr>
        <xdr:cNvPr id="363" name="フローチャート: 判断 362">
          <a:extLst>
            <a:ext uri="{FF2B5EF4-FFF2-40B4-BE49-F238E27FC236}">
              <a16:creationId xmlns:a16="http://schemas.microsoft.com/office/drawing/2014/main" id="{508D46F8-23C4-4739-B859-710B37ECF42E}"/>
            </a:ext>
          </a:extLst>
        </xdr:cNvPr>
        <xdr:cNvSpPr/>
      </xdr:nvSpPr>
      <xdr:spPr>
        <a:xfrm>
          <a:off x="6873240" y="17776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106553</xdr:rowOff>
    </xdr:from>
    <xdr:to>
      <xdr:col>36</xdr:col>
      <xdr:colOff>165100</xdr:colOff>
      <xdr:row>107</xdr:row>
      <xdr:rowOff>36703</xdr:rowOff>
    </xdr:to>
    <xdr:sp macro="" textlink="">
      <xdr:nvSpPr>
        <xdr:cNvPr id="364" name="フローチャート: 判断 363">
          <a:extLst>
            <a:ext uri="{FF2B5EF4-FFF2-40B4-BE49-F238E27FC236}">
              <a16:creationId xmlns:a16="http://schemas.microsoft.com/office/drawing/2014/main" id="{2183FF05-21A6-4EFB-A3FA-A14F01828547}"/>
            </a:ext>
          </a:extLst>
        </xdr:cNvPr>
        <xdr:cNvSpPr/>
      </xdr:nvSpPr>
      <xdr:spPr>
        <a:xfrm>
          <a:off x="6098540" y="1787639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65" name="テキスト ボックス 364">
          <a:extLst>
            <a:ext uri="{FF2B5EF4-FFF2-40B4-BE49-F238E27FC236}">
              <a16:creationId xmlns:a16="http://schemas.microsoft.com/office/drawing/2014/main" id="{CAB7A190-5A4F-455E-9CE1-F041B7ADF010}"/>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66" name="テキスト ボックス 365">
          <a:extLst>
            <a:ext uri="{FF2B5EF4-FFF2-40B4-BE49-F238E27FC236}">
              <a16:creationId xmlns:a16="http://schemas.microsoft.com/office/drawing/2014/main" id="{0342832E-EAA4-46B7-AF3E-23809D00D3D1}"/>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67" name="テキスト ボックス 366">
          <a:extLst>
            <a:ext uri="{FF2B5EF4-FFF2-40B4-BE49-F238E27FC236}">
              <a16:creationId xmlns:a16="http://schemas.microsoft.com/office/drawing/2014/main" id="{D41EE584-E884-482B-B1F8-BCE2FE9AE809}"/>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68" name="テキスト ボックス 367">
          <a:extLst>
            <a:ext uri="{FF2B5EF4-FFF2-40B4-BE49-F238E27FC236}">
              <a16:creationId xmlns:a16="http://schemas.microsoft.com/office/drawing/2014/main" id="{DFAEC1B2-1B88-44AC-80F1-BCCAC7E434DE}"/>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69" name="テキスト ボックス 368">
          <a:extLst>
            <a:ext uri="{FF2B5EF4-FFF2-40B4-BE49-F238E27FC236}">
              <a16:creationId xmlns:a16="http://schemas.microsoft.com/office/drawing/2014/main" id="{328B4CE7-8B11-4C9D-851F-B29A81A49B80}"/>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51688</xdr:rowOff>
    </xdr:from>
    <xdr:to>
      <xdr:col>55</xdr:col>
      <xdr:colOff>50800</xdr:colOff>
      <xdr:row>106</xdr:row>
      <xdr:rowOff>153288</xdr:rowOff>
    </xdr:to>
    <xdr:sp macro="" textlink="">
      <xdr:nvSpPr>
        <xdr:cNvPr id="370" name="楕円 369">
          <a:extLst>
            <a:ext uri="{FF2B5EF4-FFF2-40B4-BE49-F238E27FC236}">
              <a16:creationId xmlns:a16="http://schemas.microsoft.com/office/drawing/2014/main" id="{E51B4251-89E6-422D-8F3B-4DBB1458F388}"/>
            </a:ext>
          </a:extLst>
        </xdr:cNvPr>
        <xdr:cNvSpPr/>
      </xdr:nvSpPr>
      <xdr:spPr>
        <a:xfrm>
          <a:off x="9192260" y="1782152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30115</xdr:rowOff>
    </xdr:from>
    <xdr:ext cx="469744" cy="259045"/>
    <xdr:sp macro="" textlink="">
      <xdr:nvSpPr>
        <xdr:cNvPr id="371" name="【市民会館】&#10;一人当たり面積該当値テキスト">
          <a:extLst>
            <a:ext uri="{FF2B5EF4-FFF2-40B4-BE49-F238E27FC236}">
              <a16:creationId xmlns:a16="http://schemas.microsoft.com/office/drawing/2014/main" id="{25543396-3EB2-4DC8-AB74-D1548F394D27}"/>
            </a:ext>
          </a:extLst>
        </xdr:cNvPr>
        <xdr:cNvSpPr txBox="1"/>
      </xdr:nvSpPr>
      <xdr:spPr>
        <a:xfrm>
          <a:off x="9258300" y="17799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54547</xdr:rowOff>
    </xdr:from>
    <xdr:to>
      <xdr:col>50</xdr:col>
      <xdr:colOff>165100</xdr:colOff>
      <xdr:row>106</xdr:row>
      <xdr:rowOff>156147</xdr:rowOff>
    </xdr:to>
    <xdr:sp macro="" textlink="">
      <xdr:nvSpPr>
        <xdr:cNvPr id="372" name="楕円 371">
          <a:extLst>
            <a:ext uri="{FF2B5EF4-FFF2-40B4-BE49-F238E27FC236}">
              <a16:creationId xmlns:a16="http://schemas.microsoft.com/office/drawing/2014/main" id="{DC8574F2-5EBD-4C0B-B61A-458036BA1A2E}"/>
            </a:ext>
          </a:extLst>
        </xdr:cNvPr>
        <xdr:cNvSpPr/>
      </xdr:nvSpPr>
      <xdr:spPr>
        <a:xfrm>
          <a:off x="8445500" y="17824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102488</xdr:rowOff>
    </xdr:from>
    <xdr:to>
      <xdr:col>55</xdr:col>
      <xdr:colOff>0</xdr:colOff>
      <xdr:row>106</xdr:row>
      <xdr:rowOff>105347</xdr:rowOff>
    </xdr:to>
    <xdr:cxnSp macro="">
      <xdr:nvCxnSpPr>
        <xdr:cNvPr id="373" name="直線コネクタ 372">
          <a:extLst>
            <a:ext uri="{FF2B5EF4-FFF2-40B4-BE49-F238E27FC236}">
              <a16:creationId xmlns:a16="http://schemas.microsoft.com/office/drawing/2014/main" id="{5E53B4C4-457E-4961-9CD7-817966AC2AED}"/>
            </a:ext>
          </a:extLst>
        </xdr:cNvPr>
        <xdr:cNvCxnSpPr/>
      </xdr:nvCxnSpPr>
      <xdr:spPr>
        <a:xfrm flipV="1">
          <a:off x="8496300" y="17872328"/>
          <a:ext cx="723900" cy="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59119</xdr:rowOff>
    </xdr:from>
    <xdr:to>
      <xdr:col>46</xdr:col>
      <xdr:colOff>38100</xdr:colOff>
      <xdr:row>106</xdr:row>
      <xdr:rowOff>160719</xdr:rowOff>
    </xdr:to>
    <xdr:sp macro="" textlink="">
      <xdr:nvSpPr>
        <xdr:cNvPr id="374" name="楕円 373">
          <a:extLst>
            <a:ext uri="{FF2B5EF4-FFF2-40B4-BE49-F238E27FC236}">
              <a16:creationId xmlns:a16="http://schemas.microsoft.com/office/drawing/2014/main" id="{74842197-E4F4-4F1E-81D6-6CA8CF08C50B}"/>
            </a:ext>
          </a:extLst>
        </xdr:cNvPr>
        <xdr:cNvSpPr/>
      </xdr:nvSpPr>
      <xdr:spPr>
        <a:xfrm>
          <a:off x="7670800" y="1782895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105347</xdr:rowOff>
    </xdr:from>
    <xdr:to>
      <xdr:col>50</xdr:col>
      <xdr:colOff>114300</xdr:colOff>
      <xdr:row>106</xdr:row>
      <xdr:rowOff>109919</xdr:rowOff>
    </xdr:to>
    <xdr:cxnSp macro="">
      <xdr:nvCxnSpPr>
        <xdr:cNvPr id="375" name="直線コネクタ 374">
          <a:extLst>
            <a:ext uri="{FF2B5EF4-FFF2-40B4-BE49-F238E27FC236}">
              <a16:creationId xmlns:a16="http://schemas.microsoft.com/office/drawing/2014/main" id="{16FB6CBF-4A8F-42F5-8E4C-29D545A3F1F7}"/>
            </a:ext>
          </a:extLst>
        </xdr:cNvPr>
        <xdr:cNvCxnSpPr/>
      </xdr:nvCxnSpPr>
      <xdr:spPr>
        <a:xfrm flipV="1">
          <a:off x="7713980" y="17875187"/>
          <a:ext cx="7823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63691</xdr:rowOff>
    </xdr:from>
    <xdr:to>
      <xdr:col>41</xdr:col>
      <xdr:colOff>101600</xdr:colOff>
      <xdr:row>106</xdr:row>
      <xdr:rowOff>165291</xdr:rowOff>
    </xdr:to>
    <xdr:sp macro="" textlink="">
      <xdr:nvSpPr>
        <xdr:cNvPr id="376" name="楕円 375">
          <a:extLst>
            <a:ext uri="{FF2B5EF4-FFF2-40B4-BE49-F238E27FC236}">
              <a16:creationId xmlns:a16="http://schemas.microsoft.com/office/drawing/2014/main" id="{F0A54C83-102B-459A-8F54-B0018AF3EB1D}"/>
            </a:ext>
          </a:extLst>
        </xdr:cNvPr>
        <xdr:cNvSpPr/>
      </xdr:nvSpPr>
      <xdr:spPr>
        <a:xfrm>
          <a:off x="6873240" y="17833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109919</xdr:rowOff>
    </xdr:from>
    <xdr:to>
      <xdr:col>45</xdr:col>
      <xdr:colOff>177800</xdr:colOff>
      <xdr:row>106</xdr:row>
      <xdr:rowOff>114491</xdr:rowOff>
    </xdr:to>
    <xdr:cxnSp macro="">
      <xdr:nvCxnSpPr>
        <xdr:cNvPr id="377" name="直線コネクタ 376">
          <a:extLst>
            <a:ext uri="{FF2B5EF4-FFF2-40B4-BE49-F238E27FC236}">
              <a16:creationId xmlns:a16="http://schemas.microsoft.com/office/drawing/2014/main" id="{78CD02BC-4732-46DE-999D-945558DD39FA}"/>
            </a:ext>
          </a:extLst>
        </xdr:cNvPr>
        <xdr:cNvCxnSpPr/>
      </xdr:nvCxnSpPr>
      <xdr:spPr>
        <a:xfrm flipV="1">
          <a:off x="6924040" y="17879759"/>
          <a:ext cx="78994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67120</xdr:rowOff>
    </xdr:from>
    <xdr:to>
      <xdr:col>36</xdr:col>
      <xdr:colOff>165100</xdr:colOff>
      <xdr:row>106</xdr:row>
      <xdr:rowOff>168720</xdr:rowOff>
    </xdr:to>
    <xdr:sp macro="" textlink="">
      <xdr:nvSpPr>
        <xdr:cNvPr id="378" name="楕円 377">
          <a:extLst>
            <a:ext uri="{FF2B5EF4-FFF2-40B4-BE49-F238E27FC236}">
              <a16:creationId xmlns:a16="http://schemas.microsoft.com/office/drawing/2014/main" id="{5EF610E1-DB7F-4D6C-BF04-FDF934A5E6CC}"/>
            </a:ext>
          </a:extLst>
        </xdr:cNvPr>
        <xdr:cNvSpPr/>
      </xdr:nvSpPr>
      <xdr:spPr>
        <a:xfrm>
          <a:off x="6098540" y="1783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114491</xdr:rowOff>
    </xdr:from>
    <xdr:to>
      <xdr:col>41</xdr:col>
      <xdr:colOff>50800</xdr:colOff>
      <xdr:row>106</xdr:row>
      <xdr:rowOff>117920</xdr:rowOff>
    </xdr:to>
    <xdr:cxnSp macro="">
      <xdr:nvCxnSpPr>
        <xdr:cNvPr id="379" name="直線コネクタ 378">
          <a:extLst>
            <a:ext uri="{FF2B5EF4-FFF2-40B4-BE49-F238E27FC236}">
              <a16:creationId xmlns:a16="http://schemas.microsoft.com/office/drawing/2014/main" id="{43614E38-B8E5-46D0-A839-B51B8071EAA0}"/>
            </a:ext>
          </a:extLst>
        </xdr:cNvPr>
        <xdr:cNvCxnSpPr/>
      </xdr:nvCxnSpPr>
      <xdr:spPr>
        <a:xfrm flipV="1">
          <a:off x="6149340" y="17884331"/>
          <a:ext cx="7747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110952</xdr:rowOff>
    </xdr:from>
    <xdr:ext cx="469744" cy="259045"/>
    <xdr:sp macro="" textlink="">
      <xdr:nvSpPr>
        <xdr:cNvPr id="380" name="n_1aveValue【市民会館】&#10;一人当たり面積">
          <a:extLst>
            <a:ext uri="{FF2B5EF4-FFF2-40B4-BE49-F238E27FC236}">
              <a16:creationId xmlns:a16="http://schemas.microsoft.com/office/drawing/2014/main" id="{03BD508A-F1DF-4636-836C-9A2C2C7A7872}"/>
            </a:ext>
          </a:extLst>
        </xdr:cNvPr>
        <xdr:cNvSpPr txBox="1"/>
      </xdr:nvSpPr>
      <xdr:spPr>
        <a:xfrm>
          <a:off x="8271587" y="17545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108666</xdr:rowOff>
    </xdr:from>
    <xdr:ext cx="469744" cy="259045"/>
    <xdr:sp macro="" textlink="">
      <xdr:nvSpPr>
        <xdr:cNvPr id="381" name="n_2aveValue【市民会館】&#10;一人当たり面積">
          <a:extLst>
            <a:ext uri="{FF2B5EF4-FFF2-40B4-BE49-F238E27FC236}">
              <a16:creationId xmlns:a16="http://schemas.microsoft.com/office/drawing/2014/main" id="{53B004F6-5408-4CF8-BB97-9FD50E2D353F}"/>
            </a:ext>
          </a:extLst>
        </xdr:cNvPr>
        <xdr:cNvSpPr txBox="1"/>
      </xdr:nvSpPr>
      <xdr:spPr>
        <a:xfrm>
          <a:off x="7509587" y="17543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124668</xdr:rowOff>
    </xdr:from>
    <xdr:ext cx="469744" cy="259045"/>
    <xdr:sp macro="" textlink="">
      <xdr:nvSpPr>
        <xdr:cNvPr id="382" name="n_3aveValue【市民会館】&#10;一人当たり面積">
          <a:extLst>
            <a:ext uri="{FF2B5EF4-FFF2-40B4-BE49-F238E27FC236}">
              <a16:creationId xmlns:a16="http://schemas.microsoft.com/office/drawing/2014/main" id="{E6388C66-C903-4C46-BB11-CC772333920B}"/>
            </a:ext>
          </a:extLst>
        </xdr:cNvPr>
        <xdr:cNvSpPr txBox="1"/>
      </xdr:nvSpPr>
      <xdr:spPr>
        <a:xfrm>
          <a:off x="6712027" y="17559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27830</xdr:rowOff>
    </xdr:from>
    <xdr:ext cx="469744" cy="259045"/>
    <xdr:sp macro="" textlink="">
      <xdr:nvSpPr>
        <xdr:cNvPr id="383" name="n_4aveValue【市民会館】&#10;一人当たり面積">
          <a:extLst>
            <a:ext uri="{FF2B5EF4-FFF2-40B4-BE49-F238E27FC236}">
              <a16:creationId xmlns:a16="http://schemas.microsoft.com/office/drawing/2014/main" id="{EF2670AD-BDEA-4759-A019-48266199B7C6}"/>
            </a:ext>
          </a:extLst>
        </xdr:cNvPr>
        <xdr:cNvSpPr txBox="1"/>
      </xdr:nvSpPr>
      <xdr:spPr>
        <a:xfrm>
          <a:off x="5937327" y="17965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147274</xdr:rowOff>
    </xdr:from>
    <xdr:ext cx="469744" cy="259045"/>
    <xdr:sp macro="" textlink="">
      <xdr:nvSpPr>
        <xdr:cNvPr id="384" name="n_1mainValue【市民会館】&#10;一人当たり面積">
          <a:extLst>
            <a:ext uri="{FF2B5EF4-FFF2-40B4-BE49-F238E27FC236}">
              <a16:creationId xmlns:a16="http://schemas.microsoft.com/office/drawing/2014/main" id="{BF151A4F-BA67-457F-AA88-1B9E706DB440}"/>
            </a:ext>
          </a:extLst>
        </xdr:cNvPr>
        <xdr:cNvSpPr txBox="1"/>
      </xdr:nvSpPr>
      <xdr:spPr>
        <a:xfrm>
          <a:off x="8271587" y="17917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151846</xdr:rowOff>
    </xdr:from>
    <xdr:ext cx="469744" cy="259045"/>
    <xdr:sp macro="" textlink="">
      <xdr:nvSpPr>
        <xdr:cNvPr id="385" name="n_2mainValue【市民会館】&#10;一人当たり面積">
          <a:extLst>
            <a:ext uri="{FF2B5EF4-FFF2-40B4-BE49-F238E27FC236}">
              <a16:creationId xmlns:a16="http://schemas.microsoft.com/office/drawing/2014/main" id="{DFA0A2C7-5EA2-4499-89A5-6C1E40BA06A0}"/>
            </a:ext>
          </a:extLst>
        </xdr:cNvPr>
        <xdr:cNvSpPr txBox="1"/>
      </xdr:nvSpPr>
      <xdr:spPr>
        <a:xfrm>
          <a:off x="7509587" y="17921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156418</xdr:rowOff>
    </xdr:from>
    <xdr:ext cx="469744" cy="259045"/>
    <xdr:sp macro="" textlink="">
      <xdr:nvSpPr>
        <xdr:cNvPr id="386" name="n_3mainValue【市民会館】&#10;一人当たり面積">
          <a:extLst>
            <a:ext uri="{FF2B5EF4-FFF2-40B4-BE49-F238E27FC236}">
              <a16:creationId xmlns:a16="http://schemas.microsoft.com/office/drawing/2014/main" id="{E7A9C035-4FC8-486A-B7B8-9923C15219F2}"/>
            </a:ext>
          </a:extLst>
        </xdr:cNvPr>
        <xdr:cNvSpPr txBox="1"/>
      </xdr:nvSpPr>
      <xdr:spPr>
        <a:xfrm>
          <a:off x="6712027" y="17926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13797</xdr:rowOff>
    </xdr:from>
    <xdr:ext cx="469744" cy="259045"/>
    <xdr:sp macro="" textlink="">
      <xdr:nvSpPr>
        <xdr:cNvPr id="387" name="n_4mainValue【市民会館】&#10;一人当たり面積">
          <a:extLst>
            <a:ext uri="{FF2B5EF4-FFF2-40B4-BE49-F238E27FC236}">
              <a16:creationId xmlns:a16="http://schemas.microsoft.com/office/drawing/2014/main" id="{C43EF6A1-5D73-4446-913E-B4FCE86B4B15}"/>
            </a:ext>
          </a:extLst>
        </xdr:cNvPr>
        <xdr:cNvSpPr txBox="1"/>
      </xdr:nvSpPr>
      <xdr:spPr>
        <a:xfrm>
          <a:off x="5937327" y="17615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88" name="正方形/長方形 387">
          <a:extLst>
            <a:ext uri="{FF2B5EF4-FFF2-40B4-BE49-F238E27FC236}">
              <a16:creationId xmlns:a16="http://schemas.microsoft.com/office/drawing/2014/main" id="{C761FA38-9926-4FCE-A44A-8F90BFA1FCB5}"/>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9" name="正方形/長方形 388">
          <a:extLst>
            <a:ext uri="{FF2B5EF4-FFF2-40B4-BE49-F238E27FC236}">
              <a16:creationId xmlns:a16="http://schemas.microsoft.com/office/drawing/2014/main" id="{B2A64558-4F25-46D2-9ADF-12659382F1DE}"/>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0" name="正方形/長方形 389">
          <a:extLst>
            <a:ext uri="{FF2B5EF4-FFF2-40B4-BE49-F238E27FC236}">
              <a16:creationId xmlns:a16="http://schemas.microsoft.com/office/drawing/2014/main" id="{726891A2-6A49-41A8-A574-9FAE1F8E2A80}"/>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1" name="正方形/長方形 390">
          <a:extLst>
            <a:ext uri="{FF2B5EF4-FFF2-40B4-BE49-F238E27FC236}">
              <a16:creationId xmlns:a16="http://schemas.microsoft.com/office/drawing/2014/main" id="{504D4219-AFED-4C67-82B2-05D9A2034B85}"/>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2" name="正方形/長方形 391">
          <a:extLst>
            <a:ext uri="{FF2B5EF4-FFF2-40B4-BE49-F238E27FC236}">
              <a16:creationId xmlns:a16="http://schemas.microsoft.com/office/drawing/2014/main" id="{07794271-E425-4320-AE37-97921AAEA0DE}"/>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3" name="正方形/長方形 392">
          <a:extLst>
            <a:ext uri="{FF2B5EF4-FFF2-40B4-BE49-F238E27FC236}">
              <a16:creationId xmlns:a16="http://schemas.microsoft.com/office/drawing/2014/main" id="{FF58A40E-0E9F-460D-9EA3-591079B49111}"/>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4" name="正方形/長方形 393">
          <a:extLst>
            <a:ext uri="{FF2B5EF4-FFF2-40B4-BE49-F238E27FC236}">
              <a16:creationId xmlns:a16="http://schemas.microsoft.com/office/drawing/2014/main" id="{31333143-C1EB-479C-9A3F-E85CA57B771A}"/>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5" name="正方形/長方形 394">
          <a:extLst>
            <a:ext uri="{FF2B5EF4-FFF2-40B4-BE49-F238E27FC236}">
              <a16:creationId xmlns:a16="http://schemas.microsoft.com/office/drawing/2014/main" id="{8F22F134-03EF-474F-A89C-7087C9D3F7F3}"/>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6" name="テキスト ボックス 395">
          <a:extLst>
            <a:ext uri="{FF2B5EF4-FFF2-40B4-BE49-F238E27FC236}">
              <a16:creationId xmlns:a16="http://schemas.microsoft.com/office/drawing/2014/main" id="{F96C3A3B-2FE0-4394-96D5-7727E02F6AFA}"/>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7" name="直線コネクタ 396">
          <a:extLst>
            <a:ext uri="{FF2B5EF4-FFF2-40B4-BE49-F238E27FC236}">
              <a16:creationId xmlns:a16="http://schemas.microsoft.com/office/drawing/2014/main" id="{AEC41D35-F7E9-4BA9-9585-737022DA1324}"/>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8" name="テキスト ボックス 397">
          <a:extLst>
            <a:ext uri="{FF2B5EF4-FFF2-40B4-BE49-F238E27FC236}">
              <a16:creationId xmlns:a16="http://schemas.microsoft.com/office/drawing/2014/main" id="{591B533D-6F4D-4581-A714-9D8CB0E57178}"/>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99" name="直線コネクタ 398">
          <a:extLst>
            <a:ext uri="{FF2B5EF4-FFF2-40B4-BE49-F238E27FC236}">
              <a16:creationId xmlns:a16="http://schemas.microsoft.com/office/drawing/2014/main" id="{ACCF3A17-989F-412D-AD5C-4F9F46C5A210}"/>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0" name="テキスト ボックス 399">
          <a:extLst>
            <a:ext uri="{FF2B5EF4-FFF2-40B4-BE49-F238E27FC236}">
              <a16:creationId xmlns:a16="http://schemas.microsoft.com/office/drawing/2014/main" id="{F7DBE6BC-2310-4984-81F0-2BF9C9EEEB68}"/>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1" name="直線コネクタ 400">
          <a:extLst>
            <a:ext uri="{FF2B5EF4-FFF2-40B4-BE49-F238E27FC236}">
              <a16:creationId xmlns:a16="http://schemas.microsoft.com/office/drawing/2014/main" id="{842273E4-81CA-40CD-BF00-F45009DDF197}"/>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2" name="テキスト ボックス 401">
          <a:extLst>
            <a:ext uri="{FF2B5EF4-FFF2-40B4-BE49-F238E27FC236}">
              <a16:creationId xmlns:a16="http://schemas.microsoft.com/office/drawing/2014/main" id="{B137B6C5-E2CC-4092-8E99-EA135B957E5E}"/>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3" name="直線コネクタ 402">
          <a:extLst>
            <a:ext uri="{FF2B5EF4-FFF2-40B4-BE49-F238E27FC236}">
              <a16:creationId xmlns:a16="http://schemas.microsoft.com/office/drawing/2014/main" id="{0318E70A-DCFE-4A2C-867B-1E6A9879C1A7}"/>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4" name="テキスト ボックス 403">
          <a:extLst>
            <a:ext uri="{FF2B5EF4-FFF2-40B4-BE49-F238E27FC236}">
              <a16:creationId xmlns:a16="http://schemas.microsoft.com/office/drawing/2014/main" id="{64C24185-7773-490D-8242-B26AD74997CD}"/>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5" name="直線コネクタ 404">
          <a:extLst>
            <a:ext uri="{FF2B5EF4-FFF2-40B4-BE49-F238E27FC236}">
              <a16:creationId xmlns:a16="http://schemas.microsoft.com/office/drawing/2014/main" id="{6BE55463-3DA0-4333-92A9-320430044B21}"/>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06" name="テキスト ボックス 405">
          <a:extLst>
            <a:ext uri="{FF2B5EF4-FFF2-40B4-BE49-F238E27FC236}">
              <a16:creationId xmlns:a16="http://schemas.microsoft.com/office/drawing/2014/main" id="{4A1212DE-DD1F-450D-BBE9-6DE61867904C}"/>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07" name="直線コネクタ 406">
          <a:extLst>
            <a:ext uri="{FF2B5EF4-FFF2-40B4-BE49-F238E27FC236}">
              <a16:creationId xmlns:a16="http://schemas.microsoft.com/office/drawing/2014/main" id="{1D809EFD-F6F9-446E-AE3E-90CE8C0310A6}"/>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08" name="テキスト ボックス 407">
          <a:extLst>
            <a:ext uri="{FF2B5EF4-FFF2-40B4-BE49-F238E27FC236}">
              <a16:creationId xmlns:a16="http://schemas.microsoft.com/office/drawing/2014/main" id="{B80D44DC-905C-4E86-A8E0-39CD4B11B829}"/>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09" name="直線コネクタ 408">
          <a:extLst>
            <a:ext uri="{FF2B5EF4-FFF2-40B4-BE49-F238E27FC236}">
              <a16:creationId xmlns:a16="http://schemas.microsoft.com/office/drawing/2014/main" id="{60FC81A5-E276-45BA-92A9-B11370A76C98}"/>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0" name="テキスト ボックス 409">
          <a:extLst>
            <a:ext uri="{FF2B5EF4-FFF2-40B4-BE49-F238E27FC236}">
              <a16:creationId xmlns:a16="http://schemas.microsoft.com/office/drawing/2014/main" id="{51D89ADB-8F70-466F-A3BC-C93893A8B9CE}"/>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1" name="直線コネクタ 410">
          <a:extLst>
            <a:ext uri="{FF2B5EF4-FFF2-40B4-BE49-F238E27FC236}">
              <a16:creationId xmlns:a16="http://schemas.microsoft.com/office/drawing/2014/main" id="{7E3AAF2A-2D90-42D0-8078-ACCFD5252542}"/>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2" name="【一般廃棄物処理施設】&#10;有形固定資産減価償却率グラフ枠">
          <a:extLst>
            <a:ext uri="{FF2B5EF4-FFF2-40B4-BE49-F238E27FC236}">
              <a16:creationId xmlns:a16="http://schemas.microsoft.com/office/drawing/2014/main" id="{3D0EA72A-BBCC-422F-8A32-0BCCE77EEAF3}"/>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125186</xdr:rowOff>
    </xdr:from>
    <xdr:to>
      <xdr:col>85</xdr:col>
      <xdr:colOff>126364</xdr:colOff>
      <xdr:row>42</xdr:row>
      <xdr:rowOff>92528</xdr:rowOff>
    </xdr:to>
    <xdr:cxnSp macro="">
      <xdr:nvCxnSpPr>
        <xdr:cNvPr id="413" name="直線コネクタ 412">
          <a:extLst>
            <a:ext uri="{FF2B5EF4-FFF2-40B4-BE49-F238E27FC236}">
              <a16:creationId xmlns:a16="http://schemas.microsoft.com/office/drawing/2014/main" id="{C88E9C90-7055-4378-8B87-9F95F0503140}"/>
            </a:ext>
          </a:extLst>
        </xdr:cNvPr>
        <xdr:cNvCxnSpPr/>
      </xdr:nvCxnSpPr>
      <xdr:spPr>
        <a:xfrm flipV="1">
          <a:off x="14375764" y="5657306"/>
          <a:ext cx="0" cy="14761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14" name="【一般廃棄物処理施設】&#10;有形固定資産減価償却率最小値テキスト">
          <a:extLst>
            <a:ext uri="{FF2B5EF4-FFF2-40B4-BE49-F238E27FC236}">
              <a16:creationId xmlns:a16="http://schemas.microsoft.com/office/drawing/2014/main" id="{6CDE01DE-C004-4D77-AFB8-8557329943E2}"/>
            </a:ext>
          </a:extLst>
        </xdr:cNvPr>
        <xdr:cNvSpPr txBox="1"/>
      </xdr:nvSpPr>
      <xdr:spPr>
        <a:xfrm>
          <a:off x="1441450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15" name="直線コネクタ 414">
          <a:extLst>
            <a:ext uri="{FF2B5EF4-FFF2-40B4-BE49-F238E27FC236}">
              <a16:creationId xmlns:a16="http://schemas.microsoft.com/office/drawing/2014/main" id="{D659511A-8606-498A-9B44-8106EC9BBD2B}"/>
            </a:ext>
          </a:extLst>
        </xdr:cNvPr>
        <xdr:cNvCxnSpPr/>
      </xdr:nvCxnSpPr>
      <xdr:spPr>
        <a:xfrm>
          <a:off x="1428750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71863</xdr:rowOff>
    </xdr:from>
    <xdr:ext cx="340478" cy="259045"/>
    <xdr:sp macro="" textlink="">
      <xdr:nvSpPr>
        <xdr:cNvPr id="416" name="【一般廃棄物処理施設】&#10;有形固定資産減価償却率最大値テキスト">
          <a:extLst>
            <a:ext uri="{FF2B5EF4-FFF2-40B4-BE49-F238E27FC236}">
              <a16:creationId xmlns:a16="http://schemas.microsoft.com/office/drawing/2014/main" id="{0AACE008-F8D2-4AB9-A430-FA5FEECB00A0}"/>
            </a:ext>
          </a:extLst>
        </xdr:cNvPr>
        <xdr:cNvSpPr txBox="1"/>
      </xdr:nvSpPr>
      <xdr:spPr>
        <a:xfrm>
          <a:off x="14414500" y="543634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125186</xdr:rowOff>
    </xdr:from>
    <xdr:to>
      <xdr:col>86</xdr:col>
      <xdr:colOff>25400</xdr:colOff>
      <xdr:row>33</xdr:row>
      <xdr:rowOff>125186</xdr:rowOff>
    </xdr:to>
    <xdr:cxnSp macro="">
      <xdr:nvCxnSpPr>
        <xdr:cNvPr id="417" name="直線コネクタ 416">
          <a:extLst>
            <a:ext uri="{FF2B5EF4-FFF2-40B4-BE49-F238E27FC236}">
              <a16:creationId xmlns:a16="http://schemas.microsoft.com/office/drawing/2014/main" id="{9812E0CC-FAD9-422B-8882-E5C3BAED768E}"/>
            </a:ext>
          </a:extLst>
        </xdr:cNvPr>
        <xdr:cNvCxnSpPr/>
      </xdr:nvCxnSpPr>
      <xdr:spPr>
        <a:xfrm>
          <a:off x="14287500" y="56573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9088</xdr:rowOff>
    </xdr:from>
    <xdr:ext cx="405111" cy="259045"/>
    <xdr:sp macro="" textlink="">
      <xdr:nvSpPr>
        <xdr:cNvPr id="418" name="【一般廃棄物処理施設】&#10;有形固定資産減価償却率平均値テキスト">
          <a:extLst>
            <a:ext uri="{FF2B5EF4-FFF2-40B4-BE49-F238E27FC236}">
              <a16:creationId xmlns:a16="http://schemas.microsoft.com/office/drawing/2014/main" id="{650FD9DC-26C0-46E7-B028-2CD73E2B0E9A}"/>
            </a:ext>
          </a:extLst>
        </xdr:cNvPr>
        <xdr:cNvSpPr txBox="1"/>
      </xdr:nvSpPr>
      <xdr:spPr>
        <a:xfrm>
          <a:off x="14414500" y="621176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157661</xdr:rowOff>
    </xdr:from>
    <xdr:to>
      <xdr:col>85</xdr:col>
      <xdr:colOff>177800</xdr:colOff>
      <xdr:row>38</xdr:row>
      <xdr:rowOff>87812</xdr:rowOff>
    </xdr:to>
    <xdr:sp macro="" textlink="">
      <xdr:nvSpPr>
        <xdr:cNvPr id="419" name="フローチャート: 判断 418">
          <a:extLst>
            <a:ext uri="{FF2B5EF4-FFF2-40B4-BE49-F238E27FC236}">
              <a16:creationId xmlns:a16="http://schemas.microsoft.com/office/drawing/2014/main" id="{76B2A676-F012-42FC-AFB8-3DB4F1AC34E0}"/>
            </a:ext>
          </a:extLst>
        </xdr:cNvPr>
        <xdr:cNvSpPr/>
      </xdr:nvSpPr>
      <xdr:spPr>
        <a:xfrm>
          <a:off x="14325600" y="6360341"/>
          <a:ext cx="9398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17235</xdr:rowOff>
    </xdr:from>
    <xdr:to>
      <xdr:col>81</xdr:col>
      <xdr:colOff>101600</xdr:colOff>
      <xdr:row>38</xdr:row>
      <xdr:rowOff>118835</xdr:rowOff>
    </xdr:to>
    <xdr:sp macro="" textlink="">
      <xdr:nvSpPr>
        <xdr:cNvPr id="420" name="フローチャート: 判断 419">
          <a:extLst>
            <a:ext uri="{FF2B5EF4-FFF2-40B4-BE49-F238E27FC236}">
              <a16:creationId xmlns:a16="http://schemas.microsoft.com/office/drawing/2014/main" id="{56E40B00-E336-4E4A-8521-A0C4B920C691}"/>
            </a:ext>
          </a:extLst>
        </xdr:cNvPr>
        <xdr:cNvSpPr/>
      </xdr:nvSpPr>
      <xdr:spPr>
        <a:xfrm>
          <a:off x="13578840" y="6387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151130</xdr:rowOff>
    </xdr:from>
    <xdr:to>
      <xdr:col>76</xdr:col>
      <xdr:colOff>165100</xdr:colOff>
      <xdr:row>38</xdr:row>
      <xdr:rowOff>81280</xdr:rowOff>
    </xdr:to>
    <xdr:sp macro="" textlink="">
      <xdr:nvSpPr>
        <xdr:cNvPr id="421" name="フローチャート: 判断 420">
          <a:extLst>
            <a:ext uri="{FF2B5EF4-FFF2-40B4-BE49-F238E27FC236}">
              <a16:creationId xmlns:a16="http://schemas.microsoft.com/office/drawing/2014/main" id="{FEB4F4B9-B825-4CC8-B8AE-34CC48E27B45}"/>
            </a:ext>
          </a:extLst>
        </xdr:cNvPr>
        <xdr:cNvSpPr/>
      </xdr:nvSpPr>
      <xdr:spPr>
        <a:xfrm>
          <a:off x="12804140" y="63538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49893</xdr:rowOff>
    </xdr:from>
    <xdr:to>
      <xdr:col>72</xdr:col>
      <xdr:colOff>38100</xdr:colOff>
      <xdr:row>38</xdr:row>
      <xdr:rowOff>151493</xdr:rowOff>
    </xdr:to>
    <xdr:sp macro="" textlink="">
      <xdr:nvSpPr>
        <xdr:cNvPr id="422" name="フローチャート: 判断 421">
          <a:extLst>
            <a:ext uri="{FF2B5EF4-FFF2-40B4-BE49-F238E27FC236}">
              <a16:creationId xmlns:a16="http://schemas.microsoft.com/office/drawing/2014/main" id="{11FB4405-9AC4-4D00-B14D-533108A58F0C}"/>
            </a:ext>
          </a:extLst>
        </xdr:cNvPr>
        <xdr:cNvSpPr/>
      </xdr:nvSpPr>
      <xdr:spPr>
        <a:xfrm>
          <a:off x="12029440" y="642021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167459</xdr:rowOff>
    </xdr:from>
    <xdr:to>
      <xdr:col>67</xdr:col>
      <xdr:colOff>101600</xdr:colOff>
      <xdr:row>39</xdr:row>
      <xdr:rowOff>97609</xdr:rowOff>
    </xdr:to>
    <xdr:sp macro="" textlink="">
      <xdr:nvSpPr>
        <xdr:cNvPr id="423" name="フローチャート: 判断 422">
          <a:extLst>
            <a:ext uri="{FF2B5EF4-FFF2-40B4-BE49-F238E27FC236}">
              <a16:creationId xmlns:a16="http://schemas.microsoft.com/office/drawing/2014/main" id="{2D51A107-74CF-4228-A1F3-716FBB5D363B}"/>
            </a:ext>
          </a:extLst>
        </xdr:cNvPr>
        <xdr:cNvSpPr/>
      </xdr:nvSpPr>
      <xdr:spPr>
        <a:xfrm>
          <a:off x="11231880" y="65377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4" name="テキスト ボックス 423">
          <a:extLst>
            <a:ext uri="{FF2B5EF4-FFF2-40B4-BE49-F238E27FC236}">
              <a16:creationId xmlns:a16="http://schemas.microsoft.com/office/drawing/2014/main" id="{F3CF2C7E-DC74-4880-99E7-21BEFDCF9AFE}"/>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25DA6B88-0F0F-4482-8684-B1DD0C725465}"/>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2579DF79-8902-4E81-83CC-80A645DB954B}"/>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733BFA55-F2C5-4E06-9BB7-D2C757FB762A}"/>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460CB6E0-01C2-4BF1-A854-19DD7040D8CF}"/>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42</xdr:row>
      <xdr:rowOff>41728</xdr:rowOff>
    </xdr:from>
    <xdr:to>
      <xdr:col>85</xdr:col>
      <xdr:colOff>177800</xdr:colOff>
      <xdr:row>42</xdr:row>
      <xdr:rowOff>143328</xdr:rowOff>
    </xdr:to>
    <xdr:sp macro="" textlink="">
      <xdr:nvSpPr>
        <xdr:cNvPr id="429" name="楕円 428">
          <a:extLst>
            <a:ext uri="{FF2B5EF4-FFF2-40B4-BE49-F238E27FC236}">
              <a16:creationId xmlns:a16="http://schemas.microsoft.com/office/drawing/2014/main" id="{671604C7-25B9-4E9F-87A7-E22134C6AF90}"/>
            </a:ext>
          </a:extLst>
        </xdr:cNvPr>
        <xdr:cNvSpPr/>
      </xdr:nvSpPr>
      <xdr:spPr>
        <a:xfrm>
          <a:off x="14325600" y="7082608"/>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128105</xdr:rowOff>
    </xdr:from>
    <xdr:ext cx="469744" cy="259045"/>
    <xdr:sp macro="" textlink="">
      <xdr:nvSpPr>
        <xdr:cNvPr id="430" name="【一般廃棄物処理施設】&#10;有形固定資産減価償却率該当値テキスト">
          <a:extLst>
            <a:ext uri="{FF2B5EF4-FFF2-40B4-BE49-F238E27FC236}">
              <a16:creationId xmlns:a16="http://schemas.microsoft.com/office/drawing/2014/main" id="{3B1FA471-42A1-4A24-86E3-CE1B9F334563}"/>
            </a:ext>
          </a:extLst>
        </xdr:cNvPr>
        <xdr:cNvSpPr txBox="1"/>
      </xdr:nvSpPr>
      <xdr:spPr>
        <a:xfrm>
          <a:off x="14414500" y="7001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42</xdr:row>
      <xdr:rowOff>41728</xdr:rowOff>
    </xdr:from>
    <xdr:to>
      <xdr:col>81</xdr:col>
      <xdr:colOff>101600</xdr:colOff>
      <xdr:row>42</xdr:row>
      <xdr:rowOff>143328</xdr:rowOff>
    </xdr:to>
    <xdr:sp macro="" textlink="">
      <xdr:nvSpPr>
        <xdr:cNvPr id="431" name="楕円 430">
          <a:extLst>
            <a:ext uri="{FF2B5EF4-FFF2-40B4-BE49-F238E27FC236}">
              <a16:creationId xmlns:a16="http://schemas.microsoft.com/office/drawing/2014/main" id="{430B1929-35A6-4D85-902F-835C61C26147}"/>
            </a:ext>
          </a:extLst>
        </xdr:cNvPr>
        <xdr:cNvSpPr/>
      </xdr:nvSpPr>
      <xdr:spPr>
        <a:xfrm>
          <a:off x="13578840" y="708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42</xdr:row>
      <xdr:rowOff>92528</xdr:rowOff>
    </xdr:from>
    <xdr:to>
      <xdr:col>85</xdr:col>
      <xdr:colOff>127000</xdr:colOff>
      <xdr:row>42</xdr:row>
      <xdr:rowOff>92528</xdr:rowOff>
    </xdr:to>
    <xdr:cxnSp macro="">
      <xdr:nvCxnSpPr>
        <xdr:cNvPr id="432" name="直線コネクタ 431">
          <a:extLst>
            <a:ext uri="{FF2B5EF4-FFF2-40B4-BE49-F238E27FC236}">
              <a16:creationId xmlns:a16="http://schemas.microsoft.com/office/drawing/2014/main" id="{4E24C585-BDA9-4627-B3C9-59768C7BD132}"/>
            </a:ext>
          </a:extLst>
        </xdr:cNvPr>
        <xdr:cNvCxnSpPr/>
      </xdr:nvCxnSpPr>
      <xdr:spPr>
        <a:xfrm>
          <a:off x="13629640" y="7133408"/>
          <a:ext cx="746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42</xdr:row>
      <xdr:rowOff>41728</xdr:rowOff>
    </xdr:from>
    <xdr:to>
      <xdr:col>76</xdr:col>
      <xdr:colOff>165100</xdr:colOff>
      <xdr:row>42</xdr:row>
      <xdr:rowOff>143328</xdr:rowOff>
    </xdr:to>
    <xdr:sp macro="" textlink="">
      <xdr:nvSpPr>
        <xdr:cNvPr id="433" name="楕円 432">
          <a:extLst>
            <a:ext uri="{FF2B5EF4-FFF2-40B4-BE49-F238E27FC236}">
              <a16:creationId xmlns:a16="http://schemas.microsoft.com/office/drawing/2014/main" id="{9022DD31-FD73-4F44-8EE4-36D11C350AD0}"/>
            </a:ext>
          </a:extLst>
        </xdr:cNvPr>
        <xdr:cNvSpPr/>
      </xdr:nvSpPr>
      <xdr:spPr>
        <a:xfrm>
          <a:off x="12804140" y="708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42</xdr:row>
      <xdr:rowOff>92528</xdr:rowOff>
    </xdr:from>
    <xdr:to>
      <xdr:col>81</xdr:col>
      <xdr:colOff>50800</xdr:colOff>
      <xdr:row>42</xdr:row>
      <xdr:rowOff>92528</xdr:rowOff>
    </xdr:to>
    <xdr:cxnSp macro="">
      <xdr:nvCxnSpPr>
        <xdr:cNvPr id="434" name="直線コネクタ 433">
          <a:extLst>
            <a:ext uri="{FF2B5EF4-FFF2-40B4-BE49-F238E27FC236}">
              <a16:creationId xmlns:a16="http://schemas.microsoft.com/office/drawing/2014/main" id="{A2BBA502-6E64-4B6B-95F6-6C553D7123ED}"/>
            </a:ext>
          </a:extLst>
        </xdr:cNvPr>
        <xdr:cNvCxnSpPr/>
      </xdr:nvCxnSpPr>
      <xdr:spPr>
        <a:xfrm>
          <a:off x="12854940" y="7133408"/>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62956</xdr:rowOff>
    </xdr:from>
    <xdr:to>
      <xdr:col>72</xdr:col>
      <xdr:colOff>38100</xdr:colOff>
      <xdr:row>41</xdr:row>
      <xdr:rowOff>164556</xdr:rowOff>
    </xdr:to>
    <xdr:sp macro="" textlink="">
      <xdr:nvSpPr>
        <xdr:cNvPr id="435" name="楕円 434">
          <a:extLst>
            <a:ext uri="{FF2B5EF4-FFF2-40B4-BE49-F238E27FC236}">
              <a16:creationId xmlns:a16="http://schemas.microsoft.com/office/drawing/2014/main" id="{FBE02832-02CC-430F-9F1D-D2C366BFC24F}"/>
            </a:ext>
          </a:extLst>
        </xdr:cNvPr>
        <xdr:cNvSpPr/>
      </xdr:nvSpPr>
      <xdr:spPr>
        <a:xfrm>
          <a:off x="12029440" y="693619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113756</xdr:rowOff>
    </xdr:from>
    <xdr:to>
      <xdr:col>76</xdr:col>
      <xdr:colOff>114300</xdr:colOff>
      <xdr:row>42</xdr:row>
      <xdr:rowOff>92528</xdr:rowOff>
    </xdr:to>
    <xdr:cxnSp macro="">
      <xdr:nvCxnSpPr>
        <xdr:cNvPr id="436" name="直線コネクタ 435">
          <a:extLst>
            <a:ext uri="{FF2B5EF4-FFF2-40B4-BE49-F238E27FC236}">
              <a16:creationId xmlns:a16="http://schemas.microsoft.com/office/drawing/2014/main" id="{1E6389B6-0CB6-49E7-BEC9-6D5E9B3974E6}"/>
            </a:ext>
          </a:extLst>
        </xdr:cNvPr>
        <xdr:cNvCxnSpPr/>
      </xdr:nvCxnSpPr>
      <xdr:spPr>
        <a:xfrm>
          <a:off x="12072620" y="6986996"/>
          <a:ext cx="782320" cy="146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72753</xdr:rowOff>
    </xdr:from>
    <xdr:to>
      <xdr:col>67</xdr:col>
      <xdr:colOff>101600</xdr:colOff>
      <xdr:row>41</xdr:row>
      <xdr:rowOff>2903</xdr:rowOff>
    </xdr:to>
    <xdr:sp macro="" textlink="">
      <xdr:nvSpPr>
        <xdr:cNvPr id="437" name="楕円 436">
          <a:extLst>
            <a:ext uri="{FF2B5EF4-FFF2-40B4-BE49-F238E27FC236}">
              <a16:creationId xmlns:a16="http://schemas.microsoft.com/office/drawing/2014/main" id="{BF306846-BBC4-4421-880A-0549ADF86F29}"/>
            </a:ext>
          </a:extLst>
        </xdr:cNvPr>
        <xdr:cNvSpPr/>
      </xdr:nvSpPr>
      <xdr:spPr>
        <a:xfrm>
          <a:off x="11231880" y="67783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123553</xdr:rowOff>
    </xdr:from>
    <xdr:to>
      <xdr:col>71</xdr:col>
      <xdr:colOff>177800</xdr:colOff>
      <xdr:row>41</xdr:row>
      <xdr:rowOff>113756</xdr:rowOff>
    </xdr:to>
    <xdr:cxnSp macro="">
      <xdr:nvCxnSpPr>
        <xdr:cNvPr id="438" name="直線コネクタ 437">
          <a:extLst>
            <a:ext uri="{FF2B5EF4-FFF2-40B4-BE49-F238E27FC236}">
              <a16:creationId xmlns:a16="http://schemas.microsoft.com/office/drawing/2014/main" id="{941AC67E-1F7C-474F-B051-7853F853CE86}"/>
            </a:ext>
          </a:extLst>
        </xdr:cNvPr>
        <xdr:cNvCxnSpPr/>
      </xdr:nvCxnSpPr>
      <xdr:spPr>
        <a:xfrm>
          <a:off x="11282680" y="6829153"/>
          <a:ext cx="789940" cy="157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135363</xdr:rowOff>
    </xdr:from>
    <xdr:ext cx="405111" cy="259045"/>
    <xdr:sp macro="" textlink="">
      <xdr:nvSpPr>
        <xdr:cNvPr id="439" name="n_1aveValue【一般廃棄物処理施設】&#10;有形固定資産減価償却率">
          <a:extLst>
            <a:ext uri="{FF2B5EF4-FFF2-40B4-BE49-F238E27FC236}">
              <a16:creationId xmlns:a16="http://schemas.microsoft.com/office/drawing/2014/main" id="{9BE86AA0-CB73-491C-8673-20AF1382882C}"/>
            </a:ext>
          </a:extLst>
        </xdr:cNvPr>
        <xdr:cNvSpPr txBox="1"/>
      </xdr:nvSpPr>
      <xdr:spPr>
        <a:xfrm>
          <a:off x="13437244" y="6170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97807</xdr:rowOff>
    </xdr:from>
    <xdr:ext cx="405111" cy="259045"/>
    <xdr:sp macro="" textlink="">
      <xdr:nvSpPr>
        <xdr:cNvPr id="440" name="n_2aveValue【一般廃棄物処理施設】&#10;有形固定資産減価償却率">
          <a:extLst>
            <a:ext uri="{FF2B5EF4-FFF2-40B4-BE49-F238E27FC236}">
              <a16:creationId xmlns:a16="http://schemas.microsoft.com/office/drawing/2014/main" id="{EEAAC2F5-61D4-4816-9046-1EA01816808A}"/>
            </a:ext>
          </a:extLst>
        </xdr:cNvPr>
        <xdr:cNvSpPr txBox="1"/>
      </xdr:nvSpPr>
      <xdr:spPr>
        <a:xfrm>
          <a:off x="12675244"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168020</xdr:rowOff>
    </xdr:from>
    <xdr:ext cx="405111" cy="259045"/>
    <xdr:sp macro="" textlink="">
      <xdr:nvSpPr>
        <xdr:cNvPr id="441" name="n_3aveValue【一般廃棄物処理施設】&#10;有形固定資産減価償却率">
          <a:extLst>
            <a:ext uri="{FF2B5EF4-FFF2-40B4-BE49-F238E27FC236}">
              <a16:creationId xmlns:a16="http://schemas.microsoft.com/office/drawing/2014/main" id="{754EA914-B392-43BC-ADA4-39B7F89E775B}"/>
            </a:ext>
          </a:extLst>
        </xdr:cNvPr>
        <xdr:cNvSpPr txBox="1"/>
      </xdr:nvSpPr>
      <xdr:spPr>
        <a:xfrm>
          <a:off x="11900544" y="6203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114135</xdr:rowOff>
    </xdr:from>
    <xdr:ext cx="405111" cy="259045"/>
    <xdr:sp macro="" textlink="">
      <xdr:nvSpPr>
        <xdr:cNvPr id="442" name="n_4aveValue【一般廃棄物処理施設】&#10;有形固定資産減価償却率">
          <a:extLst>
            <a:ext uri="{FF2B5EF4-FFF2-40B4-BE49-F238E27FC236}">
              <a16:creationId xmlns:a16="http://schemas.microsoft.com/office/drawing/2014/main" id="{64282755-E984-4630-A6F9-90DAC12C4B50}"/>
            </a:ext>
          </a:extLst>
        </xdr:cNvPr>
        <xdr:cNvSpPr txBox="1"/>
      </xdr:nvSpPr>
      <xdr:spPr>
        <a:xfrm>
          <a:off x="11102984" y="6316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42</xdr:row>
      <xdr:rowOff>134455</xdr:rowOff>
    </xdr:from>
    <xdr:ext cx="469744" cy="259045"/>
    <xdr:sp macro="" textlink="">
      <xdr:nvSpPr>
        <xdr:cNvPr id="443" name="n_1mainValue【一般廃棄物処理施設】&#10;有形固定資産減価償却率">
          <a:extLst>
            <a:ext uri="{FF2B5EF4-FFF2-40B4-BE49-F238E27FC236}">
              <a16:creationId xmlns:a16="http://schemas.microsoft.com/office/drawing/2014/main" id="{33889A40-E00E-4ADC-BFD3-576E37E661C7}"/>
            </a:ext>
          </a:extLst>
        </xdr:cNvPr>
        <xdr:cNvSpPr txBox="1"/>
      </xdr:nvSpPr>
      <xdr:spPr>
        <a:xfrm>
          <a:off x="13412547" y="717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42</xdr:row>
      <xdr:rowOff>134455</xdr:rowOff>
    </xdr:from>
    <xdr:ext cx="469744" cy="259045"/>
    <xdr:sp macro="" textlink="">
      <xdr:nvSpPr>
        <xdr:cNvPr id="444" name="n_2mainValue【一般廃棄物処理施設】&#10;有形固定資産減価償却率">
          <a:extLst>
            <a:ext uri="{FF2B5EF4-FFF2-40B4-BE49-F238E27FC236}">
              <a16:creationId xmlns:a16="http://schemas.microsoft.com/office/drawing/2014/main" id="{C83CF660-40DD-43F0-AE4C-DAD161CE0ED5}"/>
            </a:ext>
          </a:extLst>
        </xdr:cNvPr>
        <xdr:cNvSpPr txBox="1"/>
      </xdr:nvSpPr>
      <xdr:spPr>
        <a:xfrm>
          <a:off x="12642927" y="717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155683</xdr:rowOff>
    </xdr:from>
    <xdr:ext cx="405111" cy="259045"/>
    <xdr:sp macro="" textlink="">
      <xdr:nvSpPr>
        <xdr:cNvPr id="445" name="n_3mainValue【一般廃棄物処理施設】&#10;有形固定資産減価償却率">
          <a:extLst>
            <a:ext uri="{FF2B5EF4-FFF2-40B4-BE49-F238E27FC236}">
              <a16:creationId xmlns:a16="http://schemas.microsoft.com/office/drawing/2014/main" id="{60861DBB-91EC-486A-9A53-04A451A343BA}"/>
            </a:ext>
          </a:extLst>
        </xdr:cNvPr>
        <xdr:cNvSpPr txBox="1"/>
      </xdr:nvSpPr>
      <xdr:spPr>
        <a:xfrm>
          <a:off x="11900544" y="7028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165480</xdr:rowOff>
    </xdr:from>
    <xdr:ext cx="405111" cy="259045"/>
    <xdr:sp macro="" textlink="">
      <xdr:nvSpPr>
        <xdr:cNvPr id="446" name="n_4mainValue【一般廃棄物処理施設】&#10;有形固定資産減価償却率">
          <a:extLst>
            <a:ext uri="{FF2B5EF4-FFF2-40B4-BE49-F238E27FC236}">
              <a16:creationId xmlns:a16="http://schemas.microsoft.com/office/drawing/2014/main" id="{0C2F0BE2-4859-47EB-AFCA-645F65CA6E59}"/>
            </a:ext>
          </a:extLst>
        </xdr:cNvPr>
        <xdr:cNvSpPr txBox="1"/>
      </xdr:nvSpPr>
      <xdr:spPr>
        <a:xfrm>
          <a:off x="11102984" y="6871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7" name="正方形/長方形 446">
          <a:extLst>
            <a:ext uri="{FF2B5EF4-FFF2-40B4-BE49-F238E27FC236}">
              <a16:creationId xmlns:a16="http://schemas.microsoft.com/office/drawing/2014/main" id="{4A1BFEAE-3376-4E64-B435-9791CB8BADE3}"/>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8" name="正方形/長方形 447">
          <a:extLst>
            <a:ext uri="{FF2B5EF4-FFF2-40B4-BE49-F238E27FC236}">
              <a16:creationId xmlns:a16="http://schemas.microsoft.com/office/drawing/2014/main" id="{7F7D09F3-3327-4AE7-9649-0AE031C2A34C}"/>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9" name="正方形/長方形 448">
          <a:extLst>
            <a:ext uri="{FF2B5EF4-FFF2-40B4-BE49-F238E27FC236}">
              <a16:creationId xmlns:a16="http://schemas.microsoft.com/office/drawing/2014/main" id="{01EACD74-6CC6-4B1B-BC0E-D9330DAD6BDC}"/>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0" name="正方形/長方形 449">
          <a:extLst>
            <a:ext uri="{FF2B5EF4-FFF2-40B4-BE49-F238E27FC236}">
              <a16:creationId xmlns:a16="http://schemas.microsoft.com/office/drawing/2014/main" id="{C3AE704B-B7D7-4854-9170-CFDCB4572DC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1" name="正方形/長方形 450">
          <a:extLst>
            <a:ext uri="{FF2B5EF4-FFF2-40B4-BE49-F238E27FC236}">
              <a16:creationId xmlns:a16="http://schemas.microsoft.com/office/drawing/2014/main" id="{D02352E7-9454-4B7E-A56A-457F45674B95}"/>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2" name="正方形/長方形 451">
          <a:extLst>
            <a:ext uri="{FF2B5EF4-FFF2-40B4-BE49-F238E27FC236}">
              <a16:creationId xmlns:a16="http://schemas.microsoft.com/office/drawing/2014/main" id="{F79050C2-CF77-4FE2-A6E1-E7724FBEB358}"/>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3" name="正方形/長方形 452">
          <a:extLst>
            <a:ext uri="{FF2B5EF4-FFF2-40B4-BE49-F238E27FC236}">
              <a16:creationId xmlns:a16="http://schemas.microsoft.com/office/drawing/2014/main" id="{5DBFAD28-C58B-4ACF-8262-056A7EDF8735}"/>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4" name="正方形/長方形 453">
          <a:extLst>
            <a:ext uri="{FF2B5EF4-FFF2-40B4-BE49-F238E27FC236}">
              <a16:creationId xmlns:a16="http://schemas.microsoft.com/office/drawing/2014/main" id="{CA7DE826-67D6-441F-A087-EC8000B27AD7}"/>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5" name="テキスト ボックス 454">
          <a:extLst>
            <a:ext uri="{FF2B5EF4-FFF2-40B4-BE49-F238E27FC236}">
              <a16:creationId xmlns:a16="http://schemas.microsoft.com/office/drawing/2014/main" id="{0D420D37-788F-4621-B6E7-6EA51AE8F385}"/>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6" name="直線コネクタ 455">
          <a:extLst>
            <a:ext uri="{FF2B5EF4-FFF2-40B4-BE49-F238E27FC236}">
              <a16:creationId xmlns:a16="http://schemas.microsoft.com/office/drawing/2014/main" id="{02B67E05-B546-41E3-86E2-4D34709F775D}"/>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19050</xdr:rowOff>
    </xdr:from>
    <xdr:to>
      <xdr:col>120</xdr:col>
      <xdr:colOff>114300</xdr:colOff>
      <xdr:row>41</xdr:row>
      <xdr:rowOff>19050</xdr:rowOff>
    </xdr:to>
    <xdr:cxnSp macro="">
      <xdr:nvCxnSpPr>
        <xdr:cNvPr id="457" name="直線コネクタ 456">
          <a:extLst>
            <a:ext uri="{FF2B5EF4-FFF2-40B4-BE49-F238E27FC236}">
              <a16:creationId xmlns:a16="http://schemas.microsoft.com/office/drawing/2014/main" id="{B5EBCD15-1EFD-43BF-9703-5CBE81BFA2DD}"/>
            </a:ext>
          </a:extLst>
        </xdr:cNvPr>
        <xdr:cNvCxnSpPr/>
      </xdr:nvCxnSpPr>
      <xdr:spPr>
        <a:xfrm>
          <a:off x="16093440" y="68922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48277</xdr:rowOff>
    </xdr:from>
    <xdr:ext cx="248786" cy="259045"/>
    <xdr:sp macro="" textlink="">
      <xdr:nvSpPr>
        <xdr:cNvPr id="458" name="テキスト ボックス 457">
          <a:extLst>
            <a:ext uri="{FF2B5EF4-FFF2-40B4-BE49-F238E27FC236}">
              <a16:creationId xmlns:a16="http://schemas.microsoft.com/office/drawing/2014/main" id="{203CECD3-F7AF-4869-98E9-D780332924CF}"/>
            </a:ext>
          </a:extLst>
        </xdr:cNvPr>
        <xdr:cNvSpPr txBox="1"/>
      </xdr:nvSpPr>
      <xdr:spPr>
        <a:xfrm>
          <a:off x="15890374" y="67538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9" name="直線コネクタ 458">
          <a:extLst>
            <a:ext uri="{FF2B5EF4-FFF2-40B4-BE49-F238E27FC236}">
              <a16:creationId xmlns:a16="http://schemas.microsoft.com/office/drawing/2014/main" id="{004E2914-A185-4738-B70D-4FC57DD5061D}"/>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36</xdr:row>
      <xdr:rowOff>162577</xdr:rowOff>
    </xdr:from>
    <xdr:ext cx="685572" cy="259045"/>
    <xdr:sp macro="" textlink="">
      <xdr:nvSpPr>
        <xdr:cNvPr id="460" name="テキスト ボックス 459">
          <a:extLst>
            <a:ext uri="{FF2B5EF4-FFF2-40B4-BE49-F238E27FC236}">
              <a16:creationId xmlns:a16="http://schemas.microsoft.com/office/drawing/2014/main" id="{85940B3F-93C6-47B3-8309-53F789AB4755}"/>
            </a:ext>
          </a:extLst>
        </xdr:cNvPr>
        <xdr:cNvSpPr txBox="1"/>
      </xdr:nvSpPr>
      <xdr:spPr>
        <a:xfrm>
          <a:off x="15499308" y="61976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461" name="直線コネクタ 460">
          <a:extLst>
            <a:ext uri="{FF2B5EF4-FFF2-40B4-BE49-F238E27FC236}">
              <a16:creationId xmlns:a16="http://schemas.microsoft.com/office/drawing/2014/main" id="{7CA7EF76-1A25-4BF7-B109-A58992C919E9}"/>
            </a:ext>
          </a:extLst>
        </xdr:cNvPr>
        <xdr:cNvCxnSpPr/>
      </xdr:nvCxnSpPr>
      <xdr:spPr>
        <a:xfrm>
          <a:off x="16093440" y="5775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33</xdr:row>
      <xdr:rowOff>105427</xdr:rowOff>
    </xdr:from>
    <xdr:ext cx="685572" cy="259045"/>
    <xdr:sp macro="" textlink="">
      <xdr:nvSpPr>
        <xdr:cNvPr id="462" name="テキスト ボックス 461">
          <a:extLst>
            <a:ext uri="{FF2B5EF4-FFF2-40B4-BE49-F238E27FC236}">
              <a16:creationId xmlns:a16="http://schemas.microsoft.com/office/drawing/2014/main" id="{ACF4B024-E2A0-4803-9F0B-143ED8741914}"/>
            </a:ext>
          </a:extLst>
        </xdr:cNvPr>
        <xdr:cNvSpPr txBox="1"/>
      </xdr:nvSpPr>
      <xdr:spPr>
        <a:xfrm>
          <a:off x="15499308" y="563754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3" name="直線コネクタ 462">
          <a:extLst>
            <a:ext uri="{FF2B5EF4-FFF2-40B4-BE49-F238E27FC236}">
              <a16:creationId xmlns:a16="http://schemas.microsoft.com/office/drawing/2014/main" id="{38EA6ABC-A4FC-4D14-8FF5-19DC523FAD99}"/>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64" name="テキスト ボックス 463">
          <a:extLst>
            <a:ext uri="{FF2B5EF4-FFF2-40B4-BE49-F238E27FC236}">
              <a16:creationId xmlns:a16="http://schemas.microsoft.com/office/drawing/2014/main" id="{3DEFA839-A8CA-4668-9454-657F2BFE4EA0}"/>
            </a:ext>
          </a:extLst>
        </xdr:cNvPr>
        <xdr:cNvSpPr txBox="1"/>
      </xdr:nvSpPr>
      <xdr:spPr>
        <a:xfrm>
          <a:off x="1549930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5" name="【一般廃棄物処理施設】&#10;一人当たり有形固定資産（償却資産）額グラフ枠">
          <a:extLst>
            <a:ext uri="{FF2B5EF4-FFF2-40B4-BE49-F238E27FC236}">
              <a16:creationId xmlns:a16="http://schemas.microsoft.com/office/drawing/2014/main" id="{3BBF9F8F-50F7-4260-9CC7-5607884906EE}"/>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64485</xdr:rowOff>
    </xdr:from>
    <xdr:to>
      <xdr:col>116</xdr:col>
      <xdr:colOff>62864</xdr:colOff>
      <xdr:row>41</xdr:row>
      <xdr:rowOff>18941</xdr:rowOff>
    </xdr:to>
    <xdr:cxnSp macro="">
      <xdr:nvCxnSpPr>
        <xdr:cNvPr id="466" name="直線コネクタ 465">
          <a:extLst>
            <a:ext uri="{FF2B5EF4-FFF2-40B4-BE49-F238E27FC236}">
              <a16:creationId xmlns:a16="http://schemas.microsoft.com/office/drawing/2014/main" id="{C8A6B2D5-C6D4-4938-A63C-584926589D74}"/>
            </a:ext>
          </a:extLst>
        </xdr:cNvPr>
        <xdr:cNvCxnSpPr/>
      </xdr:nvCxnSpPr>
      <xdr:spPr>
        <a:xfrm flipV="1">
          <a:off x="19509104" y="5764245"/>
          <a:ext cx="0" cy="11279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22768</xdr:rowOff>
    </xdr:from>
    <xdr:ext cx="378565" cy="259045"/>
    <xdr:sp macro="" textlink="">
      <xdr:nvSpPr>
        <xdr:cNvPr id="467" name="【一般廃棄物処理施設】&#10;一人当たり有形固定資産（償却資産）額最小値テキスト">
          <a:extLst>
            <a:ext uri="{FF2B5EF4-FFF2-40B4-BE49-F238E27FC236}">
              <a16:creationId xmlns:a16="http://schemas.microsoft.com/office/drawing/2014/main" id="{865F111B-4364-4B38-A6FB-D9A68483BAD8}"/>
            </a:ext>
          </a:extLst>
        </xdr:cNvPr>
        <xdr:cNvSpPr txBox="1"/>
      </xdr:nvSpPr>
      <xdr:spPr>
        <a:xfrm>
          <a:off x="19547840" y="68960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18941</xdr:rowOff>
    </xdr:from>
    <xdr:to>
      <xdr:col>116</xdr:col>
      <xdr:colOff>152400</xdr:colOff>
      <xdr:row>41</xdr:row>
      <xdr:rowOff>18941</xdr:rowOff>
    </xdr:to>
    <xdr:cxnSp macro="">
      <xdr:nvCxnSpPr>
        <xdr:cNvPr id="468" name="直線コネクタ 467">
          <a:extLst>
            <a:ext uri="{FF2B5EF4-FFF2-40B4-BE49-F238E27FC236}">
              <a16:creationId xmlns:a16="http://schemas.microsoft.com/office/drawing/2014/main" id="{26B90C24-67A7-4829-A3DB-01050D183693}"/>
            </a:ext>
          </a:extLst>
        </xdr:cNvPr>
        <xdr:cNvCxnSpPr/>
      </xdr:nvCxnSpPr>
      <xdr:spPr>
        <a:xfrm>
          <a:off x="19443700" y="68921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11162</xdr:rowOff>
    </xdr:from>
    <xdr:ext cx="690189" cy="259045"/>
    <xdr:sp macro="" textlink="">
      <xdr:nvSpPr>
        <xdr:cNvPr id="469" name="【一般廃棄物処理施設】&#10;一人当たり有形固定資産（償却資産）額最大値テキスト">
          <a:extLst>
            <a:ext uri="{FF2B5EF4-FFF2-40B4-BE49-F238E27FC236}">
              <a16:creationId xmlns:a16="http://schemas.microsoft.com/office/drawing/2014/main" id="{B09D0DD4-1565-4CEA-9123-8F3DC92E83AC}"/>
            </a:ext>
          </a:extLst>
        </xdr:cNvPr>
        <xdr:cNvSpPr txBox="1"/>
      </xdr:nvSpPr>
      <xdr:spPr>
        <a:xfrm>
          <a:off x="19547840" y="554328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2,020,498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64485</xdr:rowOff>
    </xdr:from>
    <xdr:to>
      <xdr:col>116</xdr:col>
      <xdr:colOff>152400</xdr:colOff>
      <xdr:row>34</xdr:row>
      <xdr:rowOff>64485</xdr:rowOff>
    </xdr:to>
    <xdr:cxnSp macro="">
      <xdr:nvCxnSpPr>
        <xdr:cNvPr id="470" name="直線コネクタ 469">
          <a:extLst>
            <a:ext uri="{FF2B5EF4-FFF2-40B4-BE49-F238E27FC236}">
              <a16:creationId xmlns:a16="http://schemas.microsoft.com/office/drawing/2014/main" id="{DF08B60C-3AB2-4D44-B46F-3575F22BDE2C}"/>
            </a:ext>
          </a:extLst>
        </xdr:cNvPr>
        <xdr:cNvCxnSpPr/>
      </xdr:nvCxnSpPr>
      <xdr:spPr>
        <a:xfrm>
          <a:off x="19443700" y="57642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46835</xdr:rowOff>
    </xdr:from>
    <xdr:ext cx="599010" cy="259045"/>
    <xdr:sp macro="" textlink="">
      <xdr:nvSpPr>
        <xdr:cNvPr id="471" name="【一般廃棄物処理施設】&#10;一人当たり有形固定資産（償却資産）額平均値テキスト">
          <a:extLst>
            <a:ext uri="{FF2B5EF4-FFF2-40B4-BE49-F238E27FC236}">
              <a16:creationId xmlns:a16="http://schemas.microsoft.com/office/drawing/2014/main" id="{87EAA09E-9660-4910-A86E-0521C6C5385C}"/>
            </a:ext>
          </a:extLst>
        </xdr:cNvPr>
        <xdr:cNvSpPr txBox="1"/>
      </xdr:nvSpPr>
      <xdr:spPr>
        <a:xfrm>
          <a:off x="19547840" y="65847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23958</xdr:rowOff>
    </xdr:from>
    <xdr:to>
      <xdr:col>116</xdr:col>
      <xdr:colOff>114300</xdr:colOff>
      <xdr:row>40</xdr:row>
      <xdr:rowOff>125558</xdr:rowOff>
    </xdr:to>
    <xdr:sp macro="" textlink="">
      <xdr:nvSpPr>
        <xdr:cNvPr id="472" name="フローチャート: 判断 471">
          <a:extLst>
            <a:ext uri="{FF2B5EF4-FFF2-40B4-BE49-F238E27FC236}">
              <a16:creationId xmlns:a16="http://schemas.microsoft.com/office/drawing/2014/main" id="{819FD226-CA6C-4583-9BA9-7D9AA11E8D44}"/>
            </a:ext>
          </a:extLst>
        </xdr:cNvPr>
        <xdr:cNvSpPr/>
      </xdr:nvSpPr>
      <xdr:spPr>
        <a:xfrm>
          <a:off x="19458940" y="6729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45339</xdr:rowOff>
    </xdr:from>
    <xdr:to>
      <xdr:col>112</xdr:col>
      <xdr:colOff>38100</xdr:colOff>
      <xdr:row>40</xdr:row>
      <xdr:rowOff>146939</xdr:rowOff>
    </xdr:to>
    <xdr:sp macro="" textlink="">
      <xdr:nvSpPr>
        <xdr:cNvPr id="473" name="フローチャート: 判断 472">
          <a:extLst>
            <a:ext uri="{FF2B5EF4-FFF2-40B4-BE49-F238E27FC236}">
              <a16:creationId xmlns:a16="http://schemas.microsoft.com/office/drawing/2014/main" id="{782B7A0C-6AD5-4206-B994-9A659C3EE762}"/>
            </a:ext>
          </a:extLst>
        </xdr:cNvPr>
        <xdr:cNvSpPr/>
      </xdr:nvSpPr>
      <xdr:spPr>
        <a:xfrm>
          <a:off x="18735040" y="675093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47149</xdr:rowOff>
    </xdr:from>
    <xdr:to>
      <xdr:col>107</xdr:col>
      <xdr:colOff>101600</xdr:colOff>
      <xdr:row>40</xdr:row>
      <xdr:rowOff>148749</xdr:rowOff>
    </xdr:to>
    <xdr:sp macro="" textlink="">
      <xdr:nvSpPr>
        <xdr:cNvPr id="474" name="フローチャート: 判断 473">
          <a:extLst>
            <a:ext uri="{FF2B5EF4-FFF2-40B4-BE49-F238E27FC236}">
              <a16:creationId xmlns:a16="http://schemas.microsoft.com/office/drawing/2014/main" id="{F18CA541-436C-4A2C-B952-94E9733615E6}"/>
            </a:ext>
          </a:extLst>
        </xdr:cNvPr>
        <xdr:cNvSpPr/>
      </xdr:nvSpPr>
      <xdr:spPr>
        <a:xfrm>
          <a:off x="17937480" y="6752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61537</xdr:rowOff>
    </xdr:from>
    <xdr:to>
      <xdr:col>102</xdr:col>
      <xdr:colOff>165100</xdr:colOff>
      <xdr:row>40</xdr:row>
      <xdr:rowOff>163137</xdr:rowOff>
    </xdr:to>
    <xdr:sp macro="" textlink="">
      <xdr:nvSpPr>
        <xdr:cNvPr id="475" name="フローチャート: 判断 474">
          <a:extLst>
            <a:ext uri="{FF2B5EF4-FFF2-40B4-BE49-F238E27FC236}">
              <a16:creationId xmlns:a16="http://schemas.microsoft.com/office/drawing/2014/main" id="{7696F50E-7574-48FF-81D9-3CE2D28714AA}"/>
            </a:ext>
          </a:extLst>
        </xdr:cNvPr>
        <xdr:cNvSpPr/>
      </xdr:nvSpPr>
      <xdr:spPr>
        <a:xfrm>
          <a:off x="17162780" y="6767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57365</xdr:rowOff>
    </xdr:from>
    <xdr:to>
      <xdr:col>98</xdr:col>
      <xdr:colOff>38100</xdr:colOff>
      <xdr:row>40</xdr:row>
      <xdr:rowOff>158965</xdr:rowOff>
    </xdr:to>
    <xdr:sp macro="" textlink="">
      <xdr:nvSpPr>
        <xdr:cNvPr id="476" name="フローチャート: 判断 475">
          <a:extLst>
            <a:ext uri="{FF2B5EF4-FFF2-40B4-BE49-F238E27FC236}">
              <a16:creationId xmlns:a16="http://schemas.microsoft.com/office/drawing/2014/main" id="{FD060C0B-AA7C-473F-BB60-3EFA12F62163}"/>
            </a:ext>
          </a:extLst>
        </xdr:cNvPr>
        <xdr:cNvSpPr/>
      </xdr:nvSpPr>
      <xdr:spPr>
        <a:xfrm>
          <a:off x="16388080" y="67629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7" name="テキスト ボックス 476">
          <a:extLst>
            <a:ext uri="{FF2B5EF4-FFF2-40B4-BE49-F238E27FC236}">
              <a16:creationId xmlns:a16="http://schemas.microsoft.com/office/drawing/2014/main" id="{2C85EDE3-4FF9-42F0-9803-20CB301AA534}"/>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720C67C9-9BC8-495C-8A31-354A9684AC5D}"/>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96DE18F5-7611-4CDD-8C3C-1CB115442B42}"/>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BF1F91FF-8D70-4261-B7CB-038A76EDE852}"/>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3404AF5C-0850-408C-8C1E-BFE85E7DC841}"/>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96922</xdr:rowOff>
    </xdr:from>
    <xdr:to>
      <xdr:col>116</xdr:col>
      <xdr:colOff>114300</xdr:colOff>
      <xdr:row>41</xdr:row>
      <xdr:rowOff>27072</xdr:rowOff>
    </xdr:to>
    <xdr:sp macro="" textlink="">
      <xdr:nvSpPr>
        <xdr:cNvPr id="482" name="楕円 481">
          <a:extLst>
            <a:ext uri="{FF2B5EF4-FFF2-40B4-BE49-F238E27FC236}">
              <a16:creationId xmlns:a16="http://schemas.microsoft.com/office/drawing/2014/main" id="{F5591D31-0B04-4ECE-8BD7-9A8E405D3496}"/>
            </a:ext>
          </a:extLst>
        </xdr:cNvPr>
        <xdr:cNvSpPr/>
      </xdr:nvSpPr>
      <xdr:spPr>
        <a:xfrm>
          <a:off x="19458940" y="68025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11849</xdr:rowOff>
    </xdr:from>
    <xdr:ext cx="534377" cy="259045"/>
    <xdr:sp macro="" textlink="">
      <xdr:nvSpPr>
        <xdr:cNvPr id="483" name="【一般廃棄物処理施設】&#10;一人当たり有形固定資産（償却資産）額該当値テキスト">
          <a:extLst>
            <a:ext uri="{FF2B5EF4-FFF2-40B4-BE49-F238E27FC236}">
              <a16:creationId xmlns:a16="http://schemas.microsoft.com/office/drawing/2014/main" id="{F2B6E332-8250-4B2A-8297-9379412B9E0A}"/>
            </a:ext>
          </a:extLst>
        </xdr:cNvPr>
        <xdr:cNvSpPr txBox="1"/>
      </xdr:nvSpPr>
      <xdr:spPr>
        <a:xfrm>
          <a:off x="19547840" y="6717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97578</xdr:rowOff>
    </xdr:from>
    <xdr:to>
      <xdr:col>112</xdr:col>
      <xdr:colOff>38100</xdr:colOff>
      <xdr:row>41</xdr:row>
      <xdr:rowOff>27728</xdr:rowOff>
    </xdr:to>
    <xdr:sp macro="" textlink="">
      <xdr:nvSpPr>
        <xdr:cNvPr id="484" name="楕円 483">
          <a:extLst>
            <a:ext uri="{FF2B5EF4-FFF2-40B4-BE49-F238E27FC236}">
              <a16:creationId xmlns:a16="http://schemas.microsoft.com/office/drawing/2014/main" id="{EEB35C04-0095-4154-8A5F-3044C081D6F5}"/>
            </a:ext>
          </a:extLst>
        </xdr:cNvPr>
        <xdr:cNvSpPr/>
      </xdr:nvSpPr>
      <xdr:spPr>
        <a:xfrm>
          <a:off x="18735040" y="680317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147722</xdr:rowOff>
    </xdr:from>
    <xdr:to>
      <xdr:col>116</xdr:col>
      <xdr:colOff>63500</xdr:colOff>
      <xdr:row>40</xdr:row>
      <xdr:rowOff>148378</xdr:rowOff>
    </xdr:to>
    <xdr:cxnSp macro="">
      <xdr:nvCxnSpPr>
        <xdr:cNvPr id="485" name="直線コネクタ 484">
          <a:extLst>
            <a:ext uri="{FF2B5EF4-FFF2-40B4-BE49-F238E27FC236}">
              <a16:creationId xmlns:a16="http://schemas.microsoft.com/office/drawing/2014/main" id="{09FE6328-0CDC-4534-89BC-201CB7CEC1E6}"/>
            </a:ext>
          </a:extLst>
        </xdr:cNvPr>
        <xdr:cNvCxnSpPr/>
      </xdr:nvCxnSpPr>
      <xdr:spPr>
        <a:xfrm flipV="1">
          <a:off x="18778220" y="6853322"/>
          <a:ext cx="731520" cy="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98554</xdr:rowOff>
    </xdr:from>
    <xdr:to>
      <xdr:col>107</xdr:col>
      <xdr:colOff>101600</xdr:colOff>
      <xdr:row>41</xdr:row>
      <xdr:rowOff>28704</xdr:rowOff>
    </xdr:to>
    <xdr:sp macro="" textlink="">
      <xdr:nvSpPr>
        <xdr:cNvPr id="486" name="楕円 485">
          <a:extLst>
            <a:ext uri="{FF2B5EF4-FFF2-40B4-BE49-F238E27FC236}">
              <a16:creationId xmlns:a16="http://schemas.microsoft.com/office/drawing/2014/main" id="{901D6E5D-8720-43E2-8646-E67C6AE02A8B}"/>
            </a:ext>
          </a:extLst>
        </xdr:cNvPr>
        <xdr:cNvSpPr/>
      </xdr:nvSpPr>
      <xdr:spPr>
        <a:xfrm>
          <a:off x="17937480" y="68041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148378</xdr:rowOff>
    </xdr:from>
    <xdr:to>
      <xdr:col>111</xdr:col>
      <xdr:colOff>177800</xdr:colOff>
      <xdr:row>40</xdr:row>
      <xdr:rowOff>149354</xdr:rowOff>
    </xdr:to>
    <xdr:cxnSp macro="">
      <xdr:nvCxnSpPr>
        <xdr:cNvPr id="487" name="直線コネクタ 486">
          <a:extLst>
            <a:ext uri="{FF2B5EF4-FFF2-40B4-BE49-F238E27FC236}">
              <a16:creationId xmlns:a16="http://schemas.microsoft.com/office/drawing/2014/main" id="{28F18859-7668-4114-99AD-B7A887AEF9F6}"/>
            </a:ext>
          </a:extLst>
        </xdr:cNvPr>
        <xdr:cNvCxnSpPr/>
      </xdr:nvCxnSpPr>
      <xdr:spPr>
        <a:xfrm flipV="1">
          <a:off x="17988280" y="6853978"/>
          <a:ext cx="789940" cy="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99495</xdr:rowOff>
    </xdr:from>
    <xdr:to>
      <xdr:col>102</xdr:col>
      <xdr:colOff>165100</xdr:colOff>
      <xdr:row>41</xdr:row>
      <xdr:rowOff>29645</xdr:rowOff>
    </xdr:to>
    <xdr:sp macro="" textlink="">
      <xdr:nvSpPr>
        <xdr:cNvPr id="488" name="楕円 487">
          <a:extLst>
            <a:ext uri="{FF2B5EF4-FFF2-40B4-BE49-F238E27FC236}">
              <a16:creationId xmlns:a16="http://schemas.microsoft.com/office/drawing/2014/main" id="{42F25E68-5405-4775-BB01-575DAB03B7F1}"/>
            </a:ext>
          </a:extLst>
        </xdr:cNvPr>
        <xdr:cNvSpPr/>
      </xdr:nvSpPr>
      <xdr:spPr>
        <a:xfrm>
          <a:off x="17162780" y="68050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149354</xdr:rowOff>
    </xdr:from>
    <xdr:to>
      <xdr:col>107</xdr:col>
      <xdr:colOff>50800</xdr:colOff>
      <xdr:row>40</xdr:row>
      <xdr:rowOff>150295</xdr:rowOff>
    </xdr:to>
    <xdr:cxnSp macro="">
      <xdr:nvCxnSpPr>
        <xdr:cNvPr id="489" name="直線コネクタ 488">
          <a:extLst>
            <a:ext uri="{FF2B5EF4-FFF2-40B4-BE49-F238E27FC236}">
              <a16:creationId xmlns:a16="http://schemas.microsoft.com/office/drawing/2014/main" id="{DE02F95C-9407-40BE-AD00-616B33F9977F}"/>
            </a:ext>
          </a:extLst>
        </xdr:cNvPr>
        <xdr:cNvCxnSpPr/>
      </xdr:nvCxnSpPr>
      <xdr:spPr>
        <a:xfrm flipV="1">
          <a:off x="17213580" y="6854954"/>
          <a:ext cx="774700" cy="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100211</xdr:rowOff>
    </xdr:from>
    <xdr:to>
      <xdr:col>98</xdr:col>
      <xdr:colOff>38100</xdr:colOff>
      <xdr:row>41</xdr:row>
      <xdr:rowOff>30361</xdr:rowOff>
    </xdr:to>
    <xdr:sp macro="" textlink="">
      <xdr:nvSpPr>
        <xdr:cNvPr id="490" name="楕円 489">
          <a:extLst>
            <a:ext uri="{FF2B5EF4-FFF2-40B4-BE49-F238E27FC236}">
              <a16:creationId xmlns:a16="http://schemas.microsoft.com/office/drawing/2014/main" id="{34EEA49D-9803-483F-BDC2-7847B6F51A45}"/>
            </a:ext>
          </a:extLst>
        </xdr:cNvPr>
        <xdr:cNvSpPr/>
      </xdr:nvSpPr>
      <xdr:spPr>
        <a:xfrm>
          <a:off x="16388080" y="680581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150295</xdr:rowOff>
    </xdr:from>
    <xdr:to>
      <xdr:col>102</xdr:col>
      <xdr:colOff>114300</xdr:colOff>
      <xdr:row>40</xdr:row>
      <xdr:rowOff>151011</xdr:rowOff>
    </xdr:to>
    <xdr:cxnSp macro="">
      <xdr:nvCxnSpPr>
        <xdr:cNvPr id="491" name="直線コネクタ 490">
          <a:extLst>
            <a:ext uri="{FF2B5EF4-FFF2-40B4-BE49-F238E27FC236}">
              <a16:creationId xmlns:a16="http://schemas.microsoft.com/office/drawing/2014/main" id="{E4559135-C0BF-44EE-88EF-5CD50476BD41}"/>
            </a:ext>
          </a:extLst>
        </xdr:cNvPr>
        <xdr:cNvCxnSpPr/>
      </xdr:nvCxnSpPr>
      <xdr:spPr>
        <a:xfrm flipV="1">
          <a:off x="16431260" y="6855895"/>
          <a:ext cx="782320" cy="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163466</xdr:rowOff>
    </xdr:from>
    <xdr:ext cx="599010" cy="259045"/>
    <xdr:sp macro="" textlink="">
      <xdr:nvSpPr>
        <xdr:cNvPr id="492" name="n_1aveValue【一般廃棄物処理施設】&#10;一人当たり有形固定資産（償却資産）額">
          <a:extLst>
            <a:ext uri="{FF2B5EF4-FFF2-40B4-BE49-F238E27FC236}">
              <a16:creationId xmlns:a16="http://schemas.microsoft.com/office/drawing/2014/main" id="{3701376D-F87D-4A06-9E10-2AB516A9601F}"/>
            </a:ext>
          </a:extLst>
        </xdr:cNvPr>
        <xdr:cNvSpPr txBox="1"/>
      </xdr:nvSpPr>
      <xdr:spPr>
        <a:xfrm>
          <a:off x="18496495" y="6533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165276</xdr:rowOff>
    </xdr:from>
    <xdr:ext cx="599010" cy="259045"/>
    <xdr:sp macro="" textlink="">
      <xdr:nvSpPr>
        <xdr:cNvPr id="493" name="n_2aveValue【一般廃棄物処理施設】&#10;一人当たり有形固定資産（償却資産）額">
          <a:extLst>
            <a:ext uri="{FF2B5EF4-FFF2-40B4-BE49-F238E27FC236}">
              <a16:creationId xmlns:a16="http://schemas.microsoft.com/office/drawing/2014/main" id="{A08E8711-9499-4557-9B78-B2DED4DABCE1}"/>
            </a:ext>
          </a:extLst>
        </xdr:cNvPr>
        <xdr:cNvSpPr txBox="1"/>
      </xdr:nvSpPr>
      <xdr:spPr>
        <a:xfrm>
          <a:off x="17734495" y="6535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8214</xdr:rowOff>
    </xdr:from>
    <xdr:ext cx="599010" cy="259045"/>
    <xdr:sp macro="" textlink="">
      <xdr:nvSpPr>
        <xdr:cNvPr id="494" name="n_3aveValue【一般廃棄物処理施設】&#10;一人当たり有形固定資産（償却資産）額">
          <a:extLst>
            <a:ext uri="{FF2B5EF4-FFF2-40B4-BE49-F238E27FC236}">
              <a16:creationId xmlns:a16="http://schemas.microsoft.com/office/drawing/2014/main" id="{1EECD007-2C01-4779-9C8A-D2DCC5ABD11F}"/>
            </a:ext>
          </a:extLst>
        </xdr:cNvPr>
        <xdr:cNvSpPr txBox="1"/>
      </xdr:nvSpPr>
      <xdr:spPr>
        <a:xfrm>
          <a:off x="16936935" y="6546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4042</xdr:rowOff>
    </xdr:from>
    <xdr:ext cx="599010" cy="259045"/>
    <xdr:sp macro="" textlink="">
      <xdr:nvSpPr>
        <xdr:cNvPr id="495" name="n_4aveValue【一般廃棄物処理施設】&#10;一人当たり有形固定資産（償却資産）額">
          <a:extLst>
            <a:ext uri="{FF2B5EF4-FFF2-40B4-BE49-F238E27FC236}">
              <a16:creationId xmlns:a16="http://schemas.microsoft.com/office/drawing/2014/main" id="{C3E43BD1-EE6A-4A8A-A492-AB42B2D19F28}"/>
            </a:ext>
          </a:extLst>
        </xdr:cNvPr>
        <xdr:cNvSpPr txBox="1"/>
      </xdr:nvSpPr>
      <xdr:spPr>
        <a:xfrm>
          <a:off x="16162235" y="6542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18855</xdr:rowOff>
    </xdr:from>
    <xdr:ext cx="534377" cy="259045"/>
    <xdr:sp macro="" textlink="">
      <xdr:nvSpPr>
        <xdr:cNvPr id="496" name="n_1mainValue【一般廃棄物処理施設】&#10;一人当たり有形固定資産（償却資産）額">
          <a:extLst>
            <a:ext uri="{FF2B5EF4-FFF2-40B4-BE49-F238E27FC236}">
              <a16:creationId xmlns:a16="http://schemas.microsoft.com/office/drawing/2014/main" id="{DE9A8626-CF37-4EC3-B335-261FA96AA483}"/>
            </a:ext>
          </a:extLst>
        </xdr:cNvPr>
        <xdr:cNvSpPr txBox="1"/>
      </xdr:nvSpPr>
      <xdr:spPr>
        <a:xfrm>
          <a:off x="18528811" y="6892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19831</xdr:rowOff>
    </xdr:from>
    <xdr:ext cx="534377" cy="259045"/>
    <xdr:sp macro="" textlink="">
      <xdr:nvSpPr>
        <xdr:cNvPr id="497" name="n_2mainValue【一般廃棄物処理施設】&#10;一人当たり有形固定資産（償却資産）額">
          <a:extLst>
            <a:ext uri="{FF2B5EF4-FFF2-40B4-BE49-F238E27FC236}">
              <a16:creationId xmlns:a16="http://schemas.microsoft.com/office/drawing/2014/main" id="{7BB8726C-6756-4DE6-8B74-B87AD2E42154}"/>
            </a:ext>
          </a:extLst>
        </xdr:cNvPr>
        <xdr:cNvSpPr txBox="1"/>
      </xdr:nvSpPr>
      <xdr:spPr>
        <a:xfrm>
          <a:off x="17766811" y="6893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20772</xdr:rowOff>
    </xdr:from>
    <xdr:ext cx="534377" cy="259045"/>
    <xdr:sp macro="" textlink="">
      <xdr:nvSpPr>
        <xdr:cNvPr id="498" name="n_3mainValue【一般廃棄物処理施設】&#10;一人当たり有形固定資産（償却資産）額">
          <a:extLst>
            <a:ext uri="{FF2B5EF4-FFF2-40B4-BE49-F238E27FC236}">
              <a16:creationId xmlns:a16="http://schemas.microsoft.com/office/drawing/2014/main" id="{A8E8061A-590E-4197-9D00-328EB0B6427F}"/>
            </a:ext>
          </a:extLst>
        </xdr:cNvPr>
        <xdr:cNvSpPr txBox="1"/>
      </xdr:nvSpPr>
      <xdr:spPr>
        <a:xfrm>
          <a:off x="16969251" y="6894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21488</xdr:rowOff>
    </xdr:from>
    <xdr:ext cx="534377" cy="259045"/>
    <xdr:sp macro="" textlink="">
      <xdr:nvSpPr>
        <xdr:cNvPr id="499" name="n_4mainValue【一般廃棄物処理施設】&#10;一人当たり有形固定資産（償却資産）額">
          <a:extLst>
            <a:ext uri="{FF2B5EF4-FFF2-40B4-BE49-F238E27FC236}">
              <a16:creationId xmlns:a16="http://schemas.microsoft.com/office/drawing/2014/main" id="{8AA86330-EA93-4D36-BE3B-0DF8A2CB0D7C}"/>
            </a:ext>
          </a:extLst>
        </xdr:cNvPr>
        <xdr:cNvSpPr txBox="1"/>
      </xdr:nvSpPr>
      <xdr:spPr>
        <a:xfrm>
          <a:off x="16194551" y="6894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0" name="正方形/長方形 499">
          <a:extLst>
            <a:ext uri="{FF2B5EF4-FFF2-40B4-BE49-F238E27FC236}">
              <a16:creationId xmlns:a16="http://schemas.microsoft.com/office/drawing/2014/main" id="{026BAF00-9264-4E4C-8B14-F9A7DF81FCD2}"/>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1" name="正方形/長方形 500">
          <a:extLst>
            <a:ext uri="{FF2B5EF4-FFF2-40B4-BE49-F238E27FC236}">
              <a16:creationId xmlns:a16="http://schemas.microsoft.com/office/drawing/2014/main" id="{F324F905-BCA0-43B6-A354-0323AB308C6C}"/>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2" name="正方形/長方形 501">
          <a:extLst>
            <a:ext uri="{FF2B5EF4-FFF2-40B4-BE49-F238E27FC236}">
              <a16:creationId xmlns:a16="http://schemas.microsoft.com/office/drawing/2014/main" id="{D32306F4-325A-4032-A006-FC9CEDCE75AE}"/>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3" name="正方形/長方形 502">
          <a:extLst>
            <a:ext uri="{FF2B5EF4-FFF2-40B4-BE49-F238E27FC236}">
              <a16:creationId xmlns:a16="http://schemas.microsoft.com/office/drawing/2014/main" id="{29C83D09-E54A-473E-95AD-4599E896EDF6}"/>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4" name="正方形/長方形 503">
          <a:extLst>
            <a:ext uri="{FF2B5EF4-FFF2-40B4-BE49-F238E27FC236}">
              <a16:creationId xmlns:a16="http://schemas.microsoft.com/office/drawing/2014/main" id="{F6C5011C-391B-49F9-BB46-B0CF87A3F15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5" name="正方形/長方形 504">
          <a:extLst>
            <a:ext uri="{FF2B5EF4-FFF2-40B4-BE49-F238E27FC236}">
              <a16:creationId xmlns:a16="http://schemas.microsoft.com/office/drawing/2014/main" id="{3CBBE851-6A24-4C3A-92DE-643B336A5B75}"/>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6" name="正方形/長方形 505">
          <a:extLst>
            <a:ext uri="{FF2B5EF4-FFF2-40B4-BE49-F238E27FC236}">
              <a16:creationId xmlns:a16="http://schemas.microsoft.com/office/drawing/2014/main" id="{89003ABA-2CF9-4FF7-90F9-3D0E5D800B87}"/>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7" name="正方形/長方形 506">
          <a:extLst>
            <a:ext uri="{FF2B5EF4-FFF2-40B4-BE49-F238E27FC236}">
              <a16:creationId xmlns:a16="http://schemas.microsoft.com/office/drawing/2014/main" id="{EE5552CF-3A9A-4B32-8234-EFEC911DA1EE}"/>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8" name="テキスト ボックス 507">
          <a:extLst>
            <a:ext uri="{FF2B5EF4-FFF2-40B4-BE49-F238E27FC236}">
              <a16:creationId xmlns:a16="http://schemas.microsoft.com/office/drawing/2014/main" id="{E010A2D6-3931-42A0-A943-B7D16906CBEC}"/>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9" name="直線コネクタ 508">
          <a:extLst>
            <a:ext uri="{FF2B5EF4-FFF2-40B4-BE49-F238E27FC236}">
              <a16:creationId xmlns:a16="http://schemas.microsoft.com/office/drawing/2014/main" id="{FB61F904-D771-4A93-A555-76027AAEB15C}"/>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0" name="テキスト ボックス 509">
          <a:extLst>
            <a:ext uri="{FF2B5EF4-FFF2-40B4-BE49-F238E27FC236}">
              <a16:creationId xmlns:a16="http://schemas.microsoft.com/office/drawing/2014/main" id="{9A9A8949-E5D3-4702-9E99-73D347CB32AC}"/>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1" name="直線コネクタ 510">
          <a:extLst>
            <a:ext uri="{FF2B5EF4-FFF2-40B4-BE49-F238E27FC236}">
              <a16:creationId xmlns:a16="http://schemas.microsoft.com/office/drawing/2014/main" id="{5089B74C-9DDF-46BB-BD6A-7AEF06751732}"/>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2" name="テキスト ボックス 511">
          <a:extLst>
            <a:ext uri="{FF2B5EF4-FFF2-40B4-BE49-F238E27FC236}">
              <a16:creationId xmlns:a16="http://schemas.microsoft.com/office/drawing/2014/main" id="{FADED419-5664-48C4-A3CD-206514D42517}"/>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3" name="直線コネクタ 512">
          <a:extLst>
            <a:ext uri="{FF2B5EF4-FFF2-40B4-BE49-F238E27FC236}">
              <a16:creationId xmlns:a16="http://schemas.microsoft.com/office/drawing/2014/main" id="{BB7CDD80-0528-4AFD-B878-CE206EAF31C9}"/>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4" name="テキスト ボックス 513">
          <a:extLst>
            <a:ext uri="{FF2B5EF4-FFF2-40B4-BE49-F238E27FC236}">
              <a16:creationId xmlns:a16="http://schemas.microsoft.com/office/drawing/2014/main" id="{E7AD4C80-5ABD-4838-89EC-BB4592BFE7C4}"/>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5" name="直線コネクタ 514">
          <a:extLst>
            <a:ext uri="{FF2B5EF4-FFF2-40B4-BE49-F238E27FC236}">
              <a16:creationId xmlns:a16="http://schemas.microsoft.com/office/drawing/2014/main" id="{BB3A0E5A-926E-4D09-BBF0-09A1FF0C95C2}"/>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16" name="テキスト ボックス 515">
          <a:extLst>
            <a:ext uri="{FF2B5EF4-FFF2-40B4-BE49-F238E27FC236}">
              <a16:creationId xmlns:a16="http://schemas.microsoft.com/office/drawing/2014/main" id="{6300001D-D6E5-4CF5-952D-CEE0E40DC1B0}"/>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17" name="直線コネクタ 516">
          <a:extLst>
            <a:ext uri="{FF2B5EF4-FFF2-40B4-BE49-F238E27FC236}">
              <a16:creationId xmlns:a16="http://schemas.microsoft.com/office/drawing/2014/main" id="{D09B53D0-8272-41EC-B48C-6C6764C96E4F}"/>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18" name="テキスト ボックス 517">
          <a:extLst>
            <a:ext uri="{FF2B5EF4-FFF2-40B4-BE49-F238E27FC236}">
              <a16:creationId xmlns:a16="http://schemas.microsoft.com/office/drawing/2014/main" id="{F8D5FC3D-EBD6-410C-B158-E6A923D1174C}"/>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19" name="直線コネクタ 518">
          <a:extLst>
            <a:ext uri="{FF2B5EF4-FFF2-40B4-BE49-F238E27FC236}">
              <a16:creationId xmlns:a16="http://schemas.microsoft.com/office/drawing/2014/main" id="{1A333074-03C3-424F-B22D-144F4A3A4B4D}"/>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0" name="テキスト ボックス 519">
          <a:extLst>
            <a:ext uri="{FF2B5EF4-FFF2-40B4-BE49-F238E27FC236}">
              <a16:creationId xmlns:a16="http://schemas.microsoft.com/office/drawing/2014/main" id="{00F90CC0-22DC-458A-A682-A81BF82A5CE5}"/>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1" name="直線コネクタ 520">
          <a:extLst>
            <a:ext uri="{FF2B5EF4-FFF2-40B4-BE49-F238E27FC236}">
              <a16:creationId xmlns:a16="http://schemas.microsoft.com/office/drawing/2014/main" id="{D727A2AA-7ABB-45A9-AB91-C18BEC7AE0A4}"/>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2" name="テキスト ボックス 521">
          <a:extLst>
            <a:ext uri="{FF2B5EF4-FFF2-40B4-BE49-F238E27FC236}">
              <a16:creationId xmlns:a16="http://schemas.microsoft.com/office/drawing/2014/main" id="{273089EC-7A07-4F42-BAB7-67143515C452}"/>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3" name="【保健センター・保健所】&#10;有形固定資産減価償却率グラフ枠">
          <a:extLst>
            <a:ext uri="{FF2B5EF4-FFF2-40B4-BE49-F238E27FC236}">
              <a16:creationId xmlns:a16="http://schemas.microsoft.com/office/drawing/2014/main" id="{C6641FDE-945C-4723-A57C-B2D75CC64FA4}"/>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22860</xdr:rowOff>
    </xdr:from>
    <xdr:to>
      <xdr:col>85</xdr:col>
      <xdr:colOff>126364</xdr:colOff>
      <xdr:row>63</xdr:row>
      <xdr:rowOff>78105</xdr:rowOff>
    </xdr:to>
    <xdr:cxnSp macro="">
      <xdr:nvCxnSpPr>
        <xdr:cNvPr id="524" name="直線コネクタ 523">
          <a:extLst>
            <a:ext uri="{FF2B5EF4-FFF2-40B4-BE49-F238E27FC236}">
              <a16:creationId xmlns:a16="http://schemas.microsoft.com/office/drawing/2014/main" id="{87CD546D-3E08-4111-B052-321E9BAEB947}"/>
            </a:ext>
          </a:extLst>
        </xdr:cNvPr>
        <xdr:cNvCxnSpPr/>
      </xdr:nvCxnSpPr>
      <xdr:spPr>
        <a:xfrm flipV="1">
          <a:off x="14375764" y="9243060"/>
          <a:ext cx="0" cy="1396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81932</xdr:rowOff>
    </xdr:from>
    <xdr:ext cx="405111" cy="259045"/>
    <xdr:sp macro="" textlink="">
      <xdr:nvSpPr>
        <xdr:cNvPr id="525" name="【保健センター・保健所】&#10;有形固定資産減価償却率最小値テキスト">
          <a:extLst>
            <a:ext uri="{FF2B5EF4-FFF2-40B4-BE49-F238E27FC236}">
              <a16:creationId xmlns:a16="http://schemas.microsoft.com/office/drawing/2014/main" id="{CB46AFA1-1E4E-4648-8AC9-A86902E25B4F}"/>
            </a:ext>
          </a:extLst>
        </xdr:cNvPr>
        <xdr:cNvSpPr txBox="1"/>
      </xdr:nvSpPr>
      <xdr:spPr>
        <a:xfrm>
          <a:off x="14414500" y="10643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78105</xdr:rowOff>
    </xdr:from>
    <xdr:to>
      <xdr:col>86</xdr:col>
      <xdr:colOff>25400</xdr:colOff>
      <xdr:row>63</xdr:row>
      <xdr:rowOff>78105</xdr:rowOff>
    </xdr:to>
    <xdr:cxnSp macro="">
      <xdr:nvCxnSpPr>
        <xdr:cNvPr id="526" name="直線コネクタ 525">
          <a:extLst>
            <a:ext uri="{FF2B5EF4-FFF2-40B4-BE49-F238E27FC236}">
              <a16:creationId xmlns:a16="http://schemas.microsoft.com/office/drawing/2014/main" id="{41156965-1FC9-4F07-B775-46ED1EF29CE6}"/>
            </a:ext>
          </a:extLst>
        </xdr:cNvPr>
        <xdr:cNvCxnSpPr/>
      </xdr:nvCxnSpPr>
      <xdr:spPr>
        <a:xfrm>
          <a:off x="14287500" y="106394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140987</xdr:rowOff>
    </xdr:from>
    <xdr:ext cx="405111" cy="259045"/>
    <xdr:sp macro="" textlink="">
      <xdr:nvSpPr>
        <xdr:cNvPr id="527" name="【保健センター・保健所】&#10;有形固定資産減価償却率最大値テキスト">
          <a:extLst>
            <a:ext uri="{FF2B5EF4-FFF2-40B4-BE49-F238E27FC236}">
              <a16:creationId xmlns:a16="http://schemas.microsoft.com/office/drawing/2014/main" id="{F73685A7-F0D1-4431-95DB-84D16EFFE0BA}"/>
            </a:ext>
          </a:extLst>
        </xdr:cNvPr>
        <xdr:cNvSpPr txBox="1"/>
      </xdr:nvSpPr>
      <xdr:spPr>
        <a:xfrm>
          <a:off x="14414500" y="9025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22860</xdr:rowOff>
    </xdr:from>
    <xdr:to>
      <xdr:col>86</xdr:col>
      <xdr:colOff>25400</xdr:colOff>
      <xdr:row>55</xdr:row>
      <xdr:rowOff>22860</xdr:rowOff>
    </xdr:to>
    <xdr:cxnSp macro="">
      <xdr:nvCxnSpPr>
        <xdr:cNvPr id="528" name="直線コネクタ 527">
          <a:extLst>
            <a:ext uri="{FF2B5EF4-FFF2-40B4-BE49-F238E27FC236}">
              <a16:creationId xmlns:a16="http://schemas.microsoft.com/office/drawing/2014/main" id="{A8389334-29DA-4E47-8ED2-24B3374A7791}"/>
            </a:ext>
          </a:extLst>
        </xdr:cNvPr>
        <xdr:cNvCxnSpPr/>
      </xdr:nvCxnSpPr>
      <xdr:spPr>
        <a:xfrm>
          <a:off x="14287500" y="9243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168292</xdr:rowOff>
    </xdr:from>
    <xdr:ext cx="405111" cy="259045"/>
    <xdr:sp macro="" textlink="">
      <xdr:nvSpPr>
        <xdr:cNvPr id="529" name="【保健センター・保健所】&#10;有形固定資産減価償却率平均値テキスト">
          <a:extLst>
            <a:ext uri="{FF2B5EF4-FFF2-40B4-BE49-F238E27FC236}">
              <a16:creationId xmlns:a16="http://schemas.microsoft.com/office/drawing/2014/main" id="{EDD293F9-5ACC-4506-97C3-291A71D041DC}"/>
            </a:ext>
          </a:extLst>
        </xdr:cNvPr>
        <xdr:cNvSpPr txBox="1"/>
      </xdr:nvSpPr>
      <xdr:spPr>
        <a:xfrm>
          <a:off x="14414500" y="97237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145415</xdr:rowOff>
    </xdr:from>
    <xdr:to>
      <xdr:col>85</xdr:col>
      <xdr:colOff>177800</xdr:colOff>
      <xdr:row>59</xdr:row>
      <xdr:rowOff>75565</xdr:rowOff>
    </xdr:to>
    <xdr:sp macro="" textlink="">
      <xdr:nvSpPr>
        <xdr:cNvPr id="530" name="フローチャート: 判断 529">
          <a:extLst>
            <a:ext uri="{FF2B5EF4-FFF2-40B4-BE49-F238E27FC236}">
              <a16:creationId xmlns:a16="http://schemas.microsoft.com/office/drawing/2014/main" id="{304C57FB-40DF-4F0D-84A9-7F0F294C7F63}"/>
            </a:ext>
          </a:extLst>
        </xdr:cNvPr>
        <xdr:cNvSpPr/>
      </xdr:nvSpPr>
      <xdr:spPr>
        <a:xfrm>
          <a:off x="14325600" y="986853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153035</xdr:rowOff>
    </xdr:from>
    <xdr:to>
      <xdr:col>81</xdr:col>
      <xdr:colOff>101600</xdr:colOff>
      <xdr:row>59</xdr:row>
      <xdr:rowOff>83185</xdr:rowOff>
    </xdr:to>
    <xdr:sp macro="" textlink="">
      <xdr:nvSpPr>
        <xdr:cNvPr id="531" name="フローチャート: 判断 530">
          <a:extLst>
            <a:ext uri="{FF2B5EF4-FFF2-40B4-BE49-F238E27FC236}">
              <a16:creationId xmlns:a16="http://schemas.microsoft.com/office/drawing/2014/main" id="{D460EE3F-8060-4A10-8428-8D4FA6A71F0A}"/>
            </a:ext>
          </a:extLst>
        </xdr:cNvPr>
        <xdr:cNvSpPr/>
      </xdr:nvSpPr>
      <xdr:spPr>
        <a:xfrm>
          <a:off x="13578840" y="98761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130175</xdr:rowOff>
    </xdr:from>
    <xdr:to>
      <xdr:col>76</xdr:col>
      <xdr:colOff>165100</xdr:colOff>
      <xdr:row>59</xdr:row>
      <xdr:rowOff>60325</xdr:rowOff>
    </xdr:to>
    <xdr:sp macro="" textlink="">
      <xdr:nvSpPr>
        <xdr:cNvPr id="532" name="フローチャート: 判断 531">
          <a:extLst>
            <a:ext uri="{FF2B5EF4-FFF2-40B4-BE49-F238E27FC236}">
              <a16:creationId xmlns:a16="http://schemas.microsoft.com/office/drawing/2014/main" id="{C691B67E-EAF7-4992-81FF-D8BBA4277EF7}"/>
            </a:ext>
          </a:extLst>
        </xdr:cNvPr>
        <xdr:cNvSpPr/>
      </xdr:nvSpPr>
      <xdr:spPr>
        <a:xfrm>
          <a:off x="12804140" y="98532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40640</xdr:rowOff>
    </xdr:from>
    <xdr:to>
      <xdr:col>72</xdr:col>
      <xdr:colOff>38100</xdr:colOff>
      <xdr:row>58</xdr:row>
      <xdr:rowOff>142240</xdr:rowOff>
    </xdr:to>
    <xdr:sp macro="" textlink="">
      <xdr:nvSpPr>
        <xdr:cNvPr id="533" name="フローチャート: 判断 532">
          <a:extLst>
            <a:ext uri="{FF2B5EF4-FFF2-40B4-BE49-F238E27FC236}">
              <a16:creationId xmlns:a16="http://schemas.microsoft.com/office/drawing/2014/main" id="{D487D221-4422-4FBC-8D57-B5AFA7CC9624}"/>
            </a:ext>
          </a:extLst>
        </xdr:cNvPr>
        <xdr:cNvSpPr/>
      </xdr:nvSpPr>
      <xdr:spPr>
        <a:xfrm>
          <a:off x="12029440" y="97637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124460</xdr:rowOff>
    </xdr:from>
    <xdr:to>
      <xdr:col>67</xdr:col>
      <xdr:colOff>101600</xdr:colOff>
      <xdr:row>59</xdr:row>
      <xdr:rowOff>54610</xdr:rowOff>
    </xdr:to>
    <xdr:sp macro="" textlink="">
      <xdr:nvSpPr>
        <xdr:cNvPr id="534" name="フローチャート: 判断 533">
          <a:extLst>
            <a:ext uri="{FF2B5EF4-FFF2-40B4-BE49-F238E27FC236}">
              <a16:creationId xmlns:a16="http://schemas.microsoft.com/office/drawing/2014/main" id="{AB40498E-4A42-45A9-9BF3-55CC46D881D3}"/>
            </a:ext>
          </a:extLst>
        </xdr:cNvPr>
        <xdr:cNvSpPr/>
      </xdr:nvSpPr>
      <xdr:spPr>
        <a:xfrm>
          <a:off x="11231880" y="98475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5" name="テキスト ボックス 534">
          <a:extLst>
            <a:ext uri="{FF2B5EF4-FFF2-40B4-BE49-F238E27FC236}">
              <a16:creationId xmlns:a16="http://schemas.microsoft.com/office/drawing/2014/main" id="{9CDDF246-812B-4A23-992A-2BDE590EFFAD}"/>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3A25D8E2-A209-47CE-8DFE-187E08C8ABEB}"/>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7" name="テキスト ボックス 536">
          <a:extLst>
            <a:ext uri="{FF2B5EF4-FFF2-40B4-BE49-F238E27FC236}">
              <a16:creationId xmlns:a16="http://schemas.microsoft.com/office/drawing/2014/main" id="{0E7D729D-C2FB-4039-8C0F-9E39BE5C38BC}"/>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491D8F48-4F34-4373-86C5-F21069F488BA}"/>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3F4C35ED-694D-4F34-9EE2-EB5D5E9FDB61}"/>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132080</xdr:rowOff>
    </xdr:from>
    <xdr:to>
      <xdr:col>85</xdr:col>
      <xdr:colOff>177800</xdr:colOff>
      <xdr:row>61</xdr:row>
      <xdr:rowOff>62230</xdr:rowOff>
    </xdr:to>
    <xdr:sp macro="" textlink="">
      <xdr:nvSpPr>
        <xdr:cNvPr id="540" name="楕円 539">
          <a:extLst>
            <a:ext uri="{FF2B5EF4-FFF2-40B4-BE49-F238E27FC236}">
              <a16:creationId xmlns:a16="http://schemas.microsoft.com/office/drawing/2014/main" id="{2F1A3B8F-EA23-4BD5-943C-B578AA33C2F9}"/>
            </a:ext>
          </a:extLst>
        </xdr:cNvPr>
        <xdr:cNvSpPr/>
      </xdr:nvSpPr>
      <xdr:spPr>
        <a:xfrm>
          <a:off x="14325600" y="1019048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110507</xdr:rowOff>
    </xdr:from>
    <xdr:ext cx="405111" cy="259045"/>
    <xdr:sp macro="" textlink="">
      <xdr:nvSpPr>
        <xdr:cNvPr id="541" name="【保健センター・保健所】&#10;有形固定資産減価償却率該当値テキスト">
          <a:extLst>
            <a:ext uri="{FF2B5EF4-FFF2-40B4-BE49-F238E27FC236}">
              <a16:creationId xmlns:a16="http://schemas.microsoft.com/office/drawing/2014/main" id="{D8770CEE-669C-43EC-9E0E-67369DD2E501}"/>
            </a:ext>
          </a:extLst>
        </xdr:cNvPr>
        <xdr:cNvSpPr txBox="1"/>
      </xdr:nvSpPr>
      <xdr:spPr>
        <a:xfrm>
          <a:off x="14414500" y="1016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114935</xdr:rowOff>
    </xdr:from>
    <xdr:to>
      <xdr:col>81</xdr:col>
      <xdr:colOff>101600</xdr:colOff>
      <xdr:row>61</xdr:row>
      <xdr:rowOff>45085</xdr:rowOff>
    </xdr:to>
    <xdr:sp macro="" textlink="">
      <xdr:nvSpPr>
        <xdr:cNvPr id="542" name="楕円 541">
          <a:extLst>
            <a:ext uri="{FF2B5EF4-FFF2-40B4-BE49-F238E27FC236}">
              <a16:creationId xmlns:a16="http://schemas.microsoft.com/office/drawing/2014/main" id="{9DE8F045-5C82-4442-82BD-D9FB0EDD0C68}"/>
            </a:ext>
          </a:extLst>
        </xdr:cNvPr>
        <xdr:cNvSpPr/>
      </xdr:nvSpPr>
      <xdr:spPr>
        <a:xfrm>
          <a:off x="13578840" y="101733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165735</xdr:rowOff>
    </xdr:from>
    <xdr:to>
      <xdr:col>85</xdr:col>
      <xdr:colOff>127000</xdr:colOff>
      <xdr:row>61</xdr:row>
      <xdr:rowOff>11430</xdr:rowOff>
    </xdr:to>
    <xdr:cxnSp macro="">
      <xdr:nvCxnSpPr>
        <xdr:cNvPr id="543" name="直線コネクタ 542">
          <a:extLst>
            <a:ext uri="{FF2B5EF4-FFF2-40B4-BE49-F238E27FC236}">
              <a16:creationId xmlns:a16="http://schemas.microsoft.com/office/drawing/2014/main" id="{907F1B2A-FD15-4A2F-8644-3405836AA503}"/>
            </a:ext>
          </a:extLst>
        </xdr:cNvPr>
        <xdr:cNvCxnSpPr/>
      </xdr:nvCxnSpPr>
      <xdr:spPr>
        <a:xfrm>
          <a:off x="13629640" y="10224135"/>
          <a:ext cx="74676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101600</xdr:rowOff>
    </xdr:from>
    <xdr:to>
      <xdr:col>76</xdr:col>
      <xdr:colOff>165100</xdr:colOff>
      <xdr:row>61</xdr:row>
      <xdr:rowOff>31750</xdr:rowOff>
    </xdr:to>
    <xdr:sp macro="" textlink="">
      <xdr:nvSpPr>
        <xdr:cNvPr id="544" name="楕円 543">
          <a:extLst>
            <a:ext uri="{FF2B5EF4-FFF2-40B4-BE49-F238E27FC236}">
              <a16:creationId xmlns:a16="http://schemas.microsoft.com/office/drawing/2014/main" id="{01825A9E-D185-41EB-B54F-6C4B2F7918E6}"/>
            </a:ext>
          </a:extLst>
        </xdr:cNvPr>
        <xdr:cNvSpPr/>
      </xdr:nvSpPr>
      <xdr:spPr>
        <a:xfrm>
          <a:off x="12804140" y="101600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152400</xdr:rowOff>
    </xdr:from>
    <xdr:to>
      <xdr:col>81</xdr:col>
      <xdr:colOff>50800</xdr:colOff>
      <xdr:row>60</xdr:row>
      <xdr:rowOff>165735</xdr:rowOff>
    </xdr:to>
    <xdr:cxnSp macro="">
      <xdr:nvCxnSpPr>
        <xdr:cNvPr id="545" name="直線コネクタ 544">
          <a:extLst>
            <a:ext uri="{FF2B5EF4-FFF2-40B4-BE49-F238E27FC236}">
              <a16:creationId xmlns:a16="http://schemas.microsoft.com/office/drawing/2014/main" id="{1945FC83-281F-4F6F-943B-344C8FE06A12}"/>
            </a:ext>
          </a:extLst>
        </xdr:cNvPr>
        <xdr:cNvCxnSpPr/>
      </xdr:nvCxnSpPr>
      <xdr:spPr>
        <a:xfrm>
          <a:off x="12854940" y="10210800"/>
          <a:ext cx="7747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78740</xdr:rowOff>
    </xdr:from>
    <xdr:to>
      <xdr:col>72</xdr:col>
      <xdr:colOff>38100</xdr:colOff>
      <xdr:row>61</xdr:row>
      <xdr:rowOff>8890</xdr:rowOff>
    </xdr:to>
    <xdr:sp macro="" textlink="">
      <xdr:nvSpPr>
        <xdr:cNvPr id="546" name="楕円 545">
          <a:extLst>
            <a:ext uri="{FF2B5EF4-FFF2-40B4-BE49-F238E27FC236}">
              <a16:creationId xmlns:a16="http://schemas.microsoft.com/office/drawing/2014/main" id="{2F7A402D-E638-4560-8129-B42DEBD4BDEA}"/>
            </a:ext>
          </a:extLst>
        </xdr:cNvPr>
        <xdr:cNvSpPr/>
      </xdr:nvSpPr>
      <xdr:spPr>
        <a:xfrm>
          <a:off x="12029440" y="101371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129540</xdr:rowOff>
    </xdr:from>
    <xdr:to>
      <xdr:col>76</xdr:col>
      <xdr:colOff>114300</xdr:colOff>
      <xdr:row>60</xdr:row>
      <xdr:rowOff>152400</xdr:rowOff>
    </xdr:to>
    <xdr:cxnSp macro="">
      <xdr:nvCxnSpPr>
        <xdr:cNvPr id="547" name="直線コネクタ 546">
          <a:extLst>
            <a:ext uri="{FF2B5EF4-FFF2-40B4-BE49-F238E27FC236}">
              <a16:creationId xmlns:a16="http://schemas.microsoft.com/office/drawing/2014/main" id="{DBDCD1AE-4E4F-4ABD-8B91-4AB9CA62526E}"/>
            </a:ext>
          </a:extLst>
        </xdr:cNvPr>
        <xdr:cNvCxnSpPr/>
      </xdr:nvCxnSpPr>
      <xdr:spPr>
        <a:xfrm>
          <a:off x="12072620" y="10187940"/>
          <a:ext cx="78232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57785</xdr:rowOff>
    </xdr:from>
    <xdr:to>
      <xdr:col>67</xdr:col>
      <xdr:colOff>101600</xdr:colOff>
      <xdr:row>60</xdr:row>
      <xdr:rowOff>159385</xdr:rowOff>
    </xdr:to>
    <xdr:sp macro="" textlink="">
      <xdr:nvSpPr>
        <xdr:cNvPr id="548" name="楕円 547">
          <a:extLst>
            <a:ext uri="{FF2B5EF4-FFF2-40B4-BE49-F238E27FC236}">
              <a16:creationId xmlns:a16="http://schemas.microsoft.com/office/drawing/2014/main" id="{969FE2DD-813C-4103-AE0D-4F0247102077}"/>
            </a:ext>
          </a:extLst>
        </xdr:cNvPr>
        <xdr:cNvSpPr/>
      </xdr:nvSpPr>
      <xdr:spPr>
        <a:xfrm>
          <a:off x="11231880" y="1011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108585</xdr:rowOff>
    </xdr:from>
    <xdr:to>
      <xdr:col>71</xdr:col>
      <xdr:colOff>177800</xdr:colOff>
      <xdr:row>60</xdr:row>
      <xdr:rowOff>129540</xdr:rowOff>
    </xdr:to>
    <xdr:cxnSp macro="">
      <xdr:nvCxnSpPr>
        <xdr:cNvPr id="549" name="直線コネクタ 548">
          <a:extLst>
            <a:ext uri="{FF2B5EF4-FFF2-40B4-BE49-F238E27FC236}">
              <a16:creationId xmlns:a16="http://schemas.microsoft.com/office/drawing/2014/main" id="{6CD10637-E759-4668-AC2C-3FC93241440C}"/>
            </a:ext>
          </a:extLst>
        </xdr:cNvPr>
        <xdr:cNvCxnSpPr/>
      </xdr:nvCxnSpPr>
      <xdr:spPr>
        <a:xfrm>
          <a:off x="11282680" y="10166985"/>
          <a:ext cx="78994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99712</xdr:rowOff>
    </xdr:from>
    <xdr:ext cx="405111" cy="259045"/>
    <xdr:sp macro="" textlink="">
      <xdr:nvSpPr>
        <xdr:cNvPr id="550" name="n_1aveValue【保健センター・保健所】&#10;有形固定資産減価償却率">
          <a:extLst>
            <a:ext uri="{FF2B5EF4-FFF2-40B4-BE49-F238E27FC236}">
              <a16:creationId xmlns:a16="http://schemas.microsoft.com/office/drawing/2014/main" id="{D98891D2-C024-4F2E-85A0-3F83231AD7C4}"/>
            </a:ext>
          </a:extLst>
        </xdr:cNvPr>
        <xdr:cNvSpPr txBox="1"/>
      </xdr:nvSpPr>
      <xdr:spPr>
        <a:xfrm>
          <a:off x="13437244" y="9655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76852</xdr:rowOff>
    </xdr:from>
    <xdr:ext cx="405111" cy="259045"/>
    <xdr:sp macro="" textlink="">
      <xdr:nvSpPr>
        <xdr:cNvPr id="551" name="n_2aveValue【保健センター・保健所】&#10;有形固定資産減価償却率">
          <a:extLst>
            <a:ext uri="{FF2B5EF4-FFF2-40B4-BE49-F238E27FC236}">
              <a16:creationId xmlns:a16="http://schemas.microsoft.com/office/drawing/2014/main" id="{FB69649B-3F20-417C-A46C-0C644CB3772C}"/>
            </a:ext>
          </a:extLst>
        </xdr:cNvPr>
        <xdr:cNvSpPr txBox="1"/>
      </xdr:nvSpPr>
      <xdr:spPr>
        <a:xfrm>
          <a:off x="12675244" y="963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158767</xdr:rowOff>
    </xdr:from>
    <xdr:ext cx="405111" cy="259045"/>
    <xdr:sp macro="" textlink="">
      <xdr:nvSpPr>
        <xdr:cNvPr id="552" name="n_3aveValue【保健センター・保健所】&#10;有形固定資産減価償却率">
          <a:extLst>
            <a:ext uri="{FF2B5EF4-FFF2-40B4-BE49-F238E27FC236}">
              <a16:creationId xmlns:a16="http://schemas.microsoft.com/office/drawing/2014/main" id="{CE83E0BA-CD95-48FD-A8FD-FEB4071D18D2}"/>
            </a:ext>
          </a:extLst>
        </xdr:cNvPr>
        <xdr:cNvSpPr txBox="1"/>
      </xdr:nvSpPr>
      <xdr:spPr>
        <a:xfrm>
          <a:off x="11900544" y="954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71137</xdr:rowOff>
    </xdr:from>
    <xdr:ext cx="405111" cy="259045"/>
    <xdr:sp macro="" textlink="">
      <xdr:nvSpPr>
        <xdr:cNvPr id="553" name="n_4aveValue【保健センター・保健所】&#10;有形固定資産減価償却率">
          <a:extLst>
            <a:ext uri="{FF2B5EF4-FFF2-40B4-BE49-F238E27FC236}">
              <a16:creationId xmlns:a16="http://schemas.microsoft.com/office/drawing/2014/main" id="{B57ED550-B8F6-4C5D-8F25-CABC9624BE0D}"/>
            </a:ext>
          </a:extLst>
        </xdr:cNvPr>
        <xdr:cNvSpPr txBox="1"/>
      </xdr:nvSpPr>
      <xdr:spPr>
        <a:xfrm>
          <a:off x="11102984" y="962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36212</xdr:rowOff>
    </xdr:from>
    <xdr:ext cx="405111" cy="259045"/>
    <xdr:sp macro="" textlink="">
      <xdr:nvSpPr>
        <xdr:cNvPr id="554" name="n_1mainValue【保健センター・保健所】&#10;有形固定資産減価償却率">
          <a:extLst>
            <a:ext uri="{FF2B5EF4-FFF2-40B4-BE49-F238E27FC236}">
              <a16:creationId xmlns:a16="http://schemas.microsoft.com/office/drawing/2014/main" id="{37138354-1002-4944-B081-1B086B9AD9A0}"/>
            </a:ext>
          </a:extLst>
        </xdr:cNvPr>
        <xdr:cNvSpPr txBox="1"/>
      </xdr:nvSpPr>
      <xdr:spPr>
        <a:xfrm>
          <a:off x="13437244" y="10262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22877</xdr:rowOff>
    </xdr:from>
    <xdr:ext cx="405111" cy="259045"/>
    <xdr:sp macro="" textlink="">
      <xdr:nvSpPr>
        <xdr:cNvPr id="555" name="n_2mainValue【保健センター・保健所】&#10;有形固定資産減価償却率">
          <a:extLst>
            <a:ext uri="{FF2B5EF4-FFF2-40B4-BE49-F238E27FC236}">
              <a16:creationId xmlns:a16="http://schemas.microsoft.com/office/drawing/2014/main" id="{80465D30-FE5B-454F-8897-148812C9E380}"/>
            </a:ext>
          </a:extLst>
        </xdr:cNvPr>
        <xdr:cNvSpPr txBox="1"/>
      </xdr:nvSpPr>
      <xdr:spPr>
        <a:xfrm>
          <a:off x="12675244" y="10248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17</xdr:rowOff>
    </xdr:from>
    <xdr:ext cx="405111" cy="259045"/>
    <xdr:sp macro="" textlink="">
      <xdr:nvSpPr>
        <xdr:cNvPr id="556" name="n_3mainValue【保健センター・保健所】&#10;有形固定資産減価償却率">
          <a:extLst>
            <a:ext uri="{FF2B5EF4-FFF2-40B4-BE49-F238E27FC236}">
              <a16:creationId xmlns:a16="http://schemas.microsoft.com/office/drawing/2014/main" id="{2F04035E-715E-40F8-B2EB-1179AD73D29F}"/>
            </a:ext>
          </a:extLst>
        </xdr:cNvPr>
        <xdr:cNvSpPr txBox="1"/>
      </xdr:nvSpPr>
      <xdr:spPr>
        <a:xfrm>
          <a:off x="11900544" y="1022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150512</xdr:rowOff>
    </xdr:from>
    <xdr:ext cx="405111" cy="259045"/>
    <xdr:sp macro="" textlink="">
      <xdr:nvSpPr>
        <xdr:cNvPr id="557" name="n_4mainValue【保健センター・保健所】&#10;有形固定資産減価償却率">
          <a:extLst>
            <a:ext uri="{FF2B5EF4-FFF2-40B4-BE49-F238E27FC236}">
              <a16:creationId xmlns:a16="http://schemas.microsoft.com/office/drawing/2014/main" id="{5B4D41CC-6DFB-4E3C-B7ED-6F35F430F832}"/>
            </a:ext>
          </a:extLst>
        </xdr:cNvPr>
        <xdr:cNvSpPr txBox="1"/>
      </xdr:nvSpPr>
      <xdr:spPr>
        <a:xfrm>
          <a:off x="11102984" y="10208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8" name="正方形/長方形 557">
          <a:extLst>
            <a:ext uri="{FF2B5EF4-FFF2-40B4-BE49-F238E27FC236}">
              <a16:creationId xmlns:a16="http://schemas.microsoft.com/office/drawing/2014/main" id="{D639F557-F09B-43C6-9FCB-A17280363771}"/>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9" name="正方形/長方形 558">
          <a:extLst>
            <a:ext uri="{FF2B5EF4-FFF2-40B4-BE49-F238E27FC236}">
              <a16:creationId xmlns:a16="http://schemas.microsoft.com/office/drawing/2014/main" id="{10AB41A6-E90B-4587-B2D5-EE099C64406C}"/>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0" name="正方形/長方形 559">
          <a:extLst>
            <a:ext uri="{FF2B5EF4-FFF2-40B4-BE49-F238E27FC236}">
              <a16:creationId xmlns:a16="http://schemas.microsoft.com/office/drawing/2014/main" id="{DE9B54B9-1D61-4D74-A151-5EBDA4425374}"/>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1" name="正方形/長方形 560">
          <a:extLst>
            <a:ext uri="{FF2B5EF4-FFF2-40B4-BE49-F238E27FC236}">
              <a16:creationId xmlns:a16="http://schemas.microsoft.com/office/drawing/2014/main" id="{6AD56BA4-3C4F-49D2-A236-7073EE268AD3}"/>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2" name="正方形/長方形 561">
          <a:extLst>
            <a:ext uri="{FF2B5EF4-FFF2-40B4-BE49-F238E27FC236}">
              <a16:creationId xmlns:a16="http://schemas.microsoft.com/office/drawing/2014/main" id="{4D8B4802-257B-41F2-B3F9-9E26384CCE6E}"/>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3" name="正方形/長方形 562">
          <a:extLst>
            <a:ext uri="{FF2B5EF4-FFF2-40B4-BE49-F238E27FC236}">
              <a16:creationId xmlns:a16="http://schemas.microsoft.com/office/drawing/2014/main" id="{6627FD98-EEA1-4A5F-BC7C-ADC2B6FD64D6}"/>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4" name="正方形/長方形 563">
          <a:extLst>
            <a:ext uri="{FF2B5EF4-FFF2-40B4-BE49-F238E27FC236}">
              <a16:creationId xmlns:a16="http://schemas.microsoft.com/office/drawing/2014/main" id="{F0A6AAE4-685E-4FE9-B7C1-E41FB5CFE44D}"/>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5" name="正方形/長方形 564">
          <a:extLst>
            <a:ext uri="{FF2B5EF4-FFF2-40B4-BE49-F238E27FC236}">
              <a16:creationId xmlns:a16="http://schemas.microsoft.com/office/drawing/2014/main" id="{47EC9B8D-708C-4FD9-8220-ABA83C1DB291}"/>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6" name="テキスト ボックス 565">
          <a:extLst>
            <a:ext uri="{FF2B5EF4-FFF2-40B4-BE49-F238E27FC236}">
              <a16:creationId xmlns:a16="http://schemas.microsoft.com/office/drawing/2014/main" id="{BCB85DDA-DEAC-4B1C-A257-F80CFD7ADF39}"/>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7" name="直線コネクタ 566">
          <a:extLst>
            <a:ext uri="{FF2B5EF4-FFF2-40B4-BE49-F238E27FC236}">
              <a16:creationId xmlns:a16="http://schemas.microsoft.com/office/drawing/2014/main" id="{B08447B8-FC3F-401E-B031-A28400BBC2C9}"/>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68" name="直線コネクタ 567">
          <a:extLst>
            <a:ext uri="{FF2B5EF4-FFF2-40B4-BE49-F238E27FC236}">
              <a16:creationId xmlns:a16="http://schemas.microsoft.com/office/drawing/2014/main" id="{C5997DD4-5872-44EA-BE24-30A0C2CAC372}"/>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69" name="テキスト ボックス 568">
          <a:extLst>
            <a:ext uri="{FF2B5EF4-FFF2-40B4-BE49-F238E27FC236}">
              <a16:creationId xmlns:a16="http://schemas.microsoft.com/office/drawing/2014/main" id="{D15A85B3-7FBA-4E6A-BB00-AEF94FF286AF}"/>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0" name="直線コネクタ 569">
          <a:extLst>
            <a:ext uri="{FF2B5EF4-FFF2-40B4-BE49-F238E27FC236}">
              <a16:creationId xmlns:a16="http://schemas.microsoft.com/office/drawing/2014/main" id="{EA5542E4-4962-4FBE-BD05-08D17E882600}"/>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1" name="テキスト ボックス 570">
          <a:extLst>
            <a:ext uri="{FF2B5EF4-FFF2-40B4-BE49-F238E27FC236}">
              <a16:creationId xmlns:a16="http://schemas.microsoft.com/office/drawing/2014/main" id="{ECE8A606-3161-4E6E-9CC8-42340FABDB7A}"/>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2" name="直線コネクタ 571">
          <a:extLst>
            <a:ext uri="{FF2B5EF4-FFF2-40B4-BE49-F238E27FC236}">
              <a16:creationId xmlns:a16="http://schemas.microsoft.com/office/drawing/2014/main" id="{1C93BFFD-0756-499B-834E-50F4FE1775C8}"/>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3" name="テキスト ボックス 572">
          <a:extLst>
            <a:ext uri="{FF2B5EF4-FFF2-40B4-BE49-F238E27FC236}">
              <a16:creationId xmlns:a16="http://schemas.microsoft.com/office/drawing/2014/main" id="{F0F9F0BC-252B-46C2-A583-25A1099A89FA}"/>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4" name="直線コネクタ 573">
          <a:extLst>
            <a:ext uri="{FF2B5EF4-FFF2-40B4-BE49-F238E27FC236}">
              <a16:creationId xmlns:a16="http://schemas.microsoft.com/office/drawing/2014/main" id="{ED0997B2-3118-4355-A03E-CB39D4FE929F}"/>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75" name="テキスト ボックス 574">
          <a:extLst>
            <a:ext uri="{FF2B5EF4-FFF2-40B4-BE49-F238E27FC236}">
              <a16:creationId xmlns:a16="http://schemas.microsoft.com/office/drawing/2014/main" id="{33262E8A-6733-4DC5-9F92-E45DAB98B3A2}"/>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76" name="直線コネクタ 575">
          <a:extLst>
            <a:ext uri="{FF2B5EF4-FFF2-40B4-BE49-F238E27FC236}">
              <a16:creationId xmlns:a16="http://schemas.microsoft.com/office/drawing/2014/main" id="{8E6AE447-9864-4B68-9683-4090A58D84D6}"/>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77" name="テキスト ボックス 576">
          <a:extLst>
            <a:ext uri="{FF2B5EF4-FFF2-40B4-BE49-F238E27FC236}">
              <a16:creationId xmlns:a16="http://schemas.microsoft.com/office/drawing/2014/main" id="{303AF418-ACA4-45AE-B408-BC04D48A27F5}"/>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8" name="直線コネクタ 577">
          <a:extLst>
            <a:ext uri="{FF2B5EF4-FFF2-40B4-BE49-F238E27FC236}">
              <a16:creationId xmlns:a16="http://schemas.microsoft.com/office/drawing/2014/main" id="{765E727B-DECD-4808-BD1A-197360E8F837}"/>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9" name="テキスト ボックス 578">
          <a:extLst>
            <a:ext uri="{FF2B5EF4-FFF2-40B4-BE49-F238E27FC236}">
              <a16:creationId xmlns:a16="http://schemas.microsoft.com/office/drawing/2014/main" id="{65D21E7D-16A8-488D-B91D-C4082AEC5B29}"/>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0" name="【保健センター・保健所】&#10;一人当たり面積グラフ枠">
          <a:extLst>
            <a:ext uri="{FF2B5EF4-FFF2-40B4-BE49-F238E27FC236}">
              <a16:creationId xmlns:a16="http://schemas.microsoft.com/office/drawing/2014/main" id="{3249FB1C-8958-404E-B193-8AE2BB157ECE}"/>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7620</xdr:rowOff>
    </xdr:from>
    <xdr:to>
      <xdr:col>116</xdr:col>
      <xdr:colOff>62864</xdr:colOff>
      <xdr:row>64</xdr:row>
      <xdr:rowOff>21590</xdr:rowOff>
    </xdr:to>
    <xdr:cxnSp macro="">
      <xdr:nvCxnSpPr>
        <xdr:cNvPr id="581" name="直線コネクタ 580">
          <a:extLst>
            <a:ext uri="{FF2B5EF4-FFF2-40B4-BE49-F238E27FC236}">
              <a16:creationId xmlns:a16="http://schemas.microsoft.com/office/drawing/2014/main" id="{6DB94ECB-2C8B-4B5C-80BB-6B7879E49F5C}"/>
            </a:ext>
          </a:extLst>
        </xdr:cNvPr>
        <xdr:cNvCxnSpPr/>
      </xdr:nvCxnSpPr>
      <xdr:spPr>
        <a:xfrm flipV="1">
          <a:off x="19509104" y="9395460"/>
          <a:ext cx="0" cy="1355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25417</xdr:rowOff>
    </xdr:from>
    <xdr:ext cx="469744" cy="259045"/>
    <xdr:sp macro="" textlink="">
      <xdr:nvSpPr>
        <xdr:cNvPr id="582" name="【保健センター・保健所】&#10;一人当たり面積最小値テキスト">
          <a:extLst>
            <a:ext uri="{FF2B5EF4-FFF2-40B4-BE49-F238E27FC236}">
              <a16:creationId xmlns:a16="http://schemas.microsoft.com/office/drawing/2014/main" id="{3D1C18CF-48A9-4E49-885B-C406FF791501}"/>
            </a:ext>
          </a:extLst>
        </xdr:cNvPr>
        <xdr:cNvSpPr txBox="1"/>
      </xdr:nvSpPr>
      <xdr:spPr>
        <a:xfrm>
          <a:off x="19547840" y="1075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21590</xdr:rowOff>
    </xdr:from>
    <xdr:to>
      <xdr:col>116</xdr:col>
      <xdr:colOff>152400</xdr:colOff>
      <xdr:row>64</xdr:row>
      <xdr:rowOff>21590</xdr:rowOff>
    </xdr:to>
    <xdr:cxnSp macro="">
      <xdr:nvCxnSpPr>
        <xdr:cNvPr id="583" name="直線コネクタ 582">
          <a:extLst>
            <a:ext uri="{FF2B5EF4-FFF2-40B4-BE49-F238E27FC236}">
              <a16:creationId xmlns:a16="http://schemas.microsoft.com/office/drawing/2014/main" id="{C0408348-F08B-41C8-B621-A50DF685E768}"/>
            </a:ext>
          </a:extLst>
        </xdr:cNvPr>
        <xdr:cNvCxnSpPr/>
      </xdr:nvCxnSpPr>
      <xdr:spPr>
        <a:xfrm>
          <a:off x="19443700" y="107505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125747</xdr:rowOff>
    </xdr:from>
    <xdr:ext cx="469744" cy="259045"/>
    <xdr:sp macro="" textlink="">
      <xdr:nvSpPr>
        <xdr:cNvPr id="584" name="【保健センター・保健所】&#10;一人当たり面積最大値テキスト">
          <a:extLst>
            <a:ext uri="{FF2B5EF4-FFF2-40B4-BE49-F238E27FC236}">
              <a16:creationId xmlns:a16="http://schemas.microsoft.com/office/drawing/2014/main" id="{A6285D78-8B95-4540-9452-191CF24C521C}"/>
            </a:ext>
          </a:extLst>
        </xdr:cNvPr>
        <xdr:cNvSpPr txBox="1"/>
      </xdr:nvSpPr>
      <xdr:spPr>
        <a:xfrm>
          <a:off x="19547840" y="9178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7620</xdr:rowOff>
    </xdr:from>
    <xdr:to>
      <xdr:col>116</xdr:col>
      <xdr:colOff>152400</xdr:colOff>
      <xdr:row>56</xdr:row>
      <xdr:rowOff>7620</xdr:rowOff>
    </xdr:to>
    <xdr:cxnSp macro="">
      <xdr:nvCxnSpPr>
        <xdr:cNvPr id="585" name="直線コネクタ 584">
          <a:extLst>
            <a:ext uri="{FF2B5EF4-FFF2-40B4-BE49-F238E27FC236}">
              <a16:creationId xmlns:a16="http://schemas.microsoft.com/office/drawing/2014/main" id="{9923D04C-A49A-4DCA-8DCD-B4D583CCEED1}"/>
            </a:ext>
          </a:extLst>
        </xdr:cNvPr>
        <xdr:cNvCxnSpPr/>
      </xdr:nvCxnSpPr>
      <xdr:spPr>
        <a:xfrm>
          <a:off x="19443700" y="93954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67327</xdr:rowOff>
    </xdr:from>
    <xdr:ext cx="469744" cy="259045"/>
    <xdr:sp macro="" textlink="">
      <xdr:nvSpPr>
        <xdr:cNvPr id="586" name="【保健センター・保健所】&#10;一人当たり面積平均値テキスト">
          <a:extLst>
            <a:ext uri="{FF2B5EF4-FFF2-40B4-BE49-F238E27FC236}">
              <a16:creationId xmlns:a16="http://schemas.microsoft.com/office/drawing/2014/main" id="{5A5DED09-B808-499E-A8EC-AA6FBC78AC36}"/>
            </a:ext>
          </a:extLst>
        </xdr:cNvPr>
        <xdr:cNvSpPr txBox="1"/>
      </xdr:nvSpPr>
      <xdr:spPr>
        <a:xfrm>
          <a:off x="19547840" y="102933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587" name="フローチャート: 判断 586">
          <a:extLst>
            <a:ext uri="{FF2B5EF4-FFF2-40B4-BE49-F238E27FC236}">
              <a16:creationId xmlns:a16="http://schemas.microsoft.com/office/drawing/2014/main" id="{53F4C773-794C-4894-A25A-D435198C50F3}"/>
            </a:ext>
          </a:extLst>
        </xdr:cNvPr>
        <xdr:cNvSpPr/>
      </xdr:nvSpPr>
      <xdr:spPr>
        <a:xfrm>
          <a:off x="1945894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76200</xdr:rowOff>
    </xdr:from>
    <xdr:to>
      <xdr:col>112</xdr:col>
      <xdr:colOff>38100</xdr:colOff>
      <xdr:row>63</xdr:row>
      <xdr:rowOff>6350</xdr:rowOff>
    </xdr:to>
    <xdr:sp macro="" textlink="">
      <xdr:nvSpPr>
        <xdr:cNvPr id="588" name="フローチャート: 判断 587">
          <a:extLst>
            <a:ext uri="{FF2B5EF4-FFF2-40B4-BE49-F238E27FC236}">
              <a16:creationId xmlns:a16="http://schemas.microsoft.com/office/drawing/2014/main" id="{7B6DDC45-14DF-48DA-8C73-43E0B6B8365E}"/>
            </a:ext>
          </a:extLst>
        </xdr:cNvPr>
        <xdr:cNvSpPr/>
      </xdr:nvSpPr>
      <xdr:spPr>
        <a:xfrm>
          <a:off x="18735040" y="104698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85090</xdr:rowOff>
    </xdr:from>
    <xdr:to>
      <xdr:col>107</xdr:col>
      <xdr:colOff>101600</xdr:colOff>
      <xdr:row>63</xdr:row>
      <xdr:rowOff>15240</xdr:rowOff>
    </xdr:to>
    <xdr:sp macro="" textlink="">
      <xdr:nvSpPr>
        <xdr:cNvPr id="589" name="フローチャート: 判断 588">
          <a:extLst>
            <a:ext uri="{FF2B5EF4-FFF2-40B4-BE49-F238E27FC236}">
              <a16:creationId xmlns:a16="http://schemas.microsoft.com/office/drawing/2014/main" id="{CF9E3114-9722-4BA8-BB33-2462EBE38AC0}"/>
            </a:ext>
          </a:extLst>
        </xdr:cNvPr>
        <xdr:cNvSpPr/>
      </xdr:nvSpPr>
      <xdr:spPr>
        <a:xfrm>
          <a:off x="17937480" y="10478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2540</xdr:rowOff>
    </xdr:from>
    <xdr:to>
      <xdr:col>102</xdr:col>
      <xdr:colOff>165100</xdr:colOff>
      <xdr:row>62</xdr:row>
      <xdr:rowOff>104140</xdr:rowOff>
    </xdr:to>
    <xdr:sp macro="" textlink="">
      <xdr:nvSpPr>
        <xdr:cNvPr id="590" name="フローチャート: 判断 589">
          <a:extLst>
            <a:ext uri="{FF2B5EF4-FFF2-40B4-BE49-F238E27FC236}">
              <a16:creationId xmlns:a16="http://schemas.microsoft.com/office/drawing/2014/main" id="{2F4A112A-DC21-4049-9413-49ADEB3D60B7}"/>
            </a:ext>
          </a:extLst>
        </xdr:cNvPr>
        <xdr:cNvSpPr/>
      </xdr:nvSpPr>
      <xdr:spPr>
        <a:xfrm>
          <a:off x="1716278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30480</xdr:rowOff>
    </xdr:from>
    <xdr:to>
      <xdr:col>98</xdr:col>
      <xdr:colOff>38100</xdr:colOff>
      <xdr:row>63</xdr:row>
      <xdr:rowOff>132080</xdr:rowOff>
    </xdr:to>
    <xdr:sp macro="" textlink="">
      <xdr:nvSpPr>
        <xdr:cNvPr id="591" name="フローチャート: 判断 590">
          <a:extLst>
            <a:ext uri="{FF2B5EF4-FFF2-40B4-BE49-F238E27FC236}">
              <a16:creationId xmlns:a16="http://schemas.microsoft.com/office/drawing/2014/main" id="{C3BF3D36-9421-4BF9-B554-727149935382}"/>
            </a:ext>
          </a:extLst>
        </xdr:cNvPr>
        <xdr:cNvSpPr/>
      </xdr:nvSpPr>
      <xdr:spPr>
        <a:xfrm>
          <a:off x="16388080" y="105918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2" name="テキスト ボックス 591">
          <a:extLst>
            <a:ext uri="{FF2B5EF4-FFF2-40B4-BE49-F238E27FC236}">
              <a16:creationId xmlns:a16="http://schemas.microsoft.com/office/drawing/2014/main" id="{0522B4BA-5C20-4556-B28F-61BE6CB8F1A3}"/>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3" name="テキスト ボックス 592">
          <a:extLst>
            <a:ext uri="{FF2B5EF4-FFF2-40B4-BE49-F238E27FC236}">
              <a16:creationId xmlns:a16="http://schemas.microsoft.com/office/drawing/2014/main" id="{D1AB65CD-50F5-473C-9E83-2C8B2176E793}"/>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85EA8EAD-87A2-4211-9641-FEE8494900B6}"/>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49AF2715-E28F-45AD-82D7-8E0261C9F1A1}"/>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8C211813-6C73-467D-A3AB-4CAF060BD599}"/>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127000</xdr:rowOff>
    </xdr:from>
    <xdr:to>
      <xdr:col>116</xdr:col>
      <xdr:colOff>114300</xdr:colOff>
      <xdr:row>63</xdr:row>
      <xdr:rowOff>57150</xdr:rowOff>
    </xdr:to>
    <xdr:sp macro="" textlink="">
      <xdr:nvSpPr>
        <xdr:cNvPr id="597" name="楕円 596">
          <a:extLst>
            <a:ext uri="{FF2B5EF4-FFF2-40B4-BE49-F238E27FC236}">
              <a16:creationId xmlns:a16="http://schemas.microsoft.com/office/drawing/2014/main" id="{8351A63A-F70C-4A62-8CAD-033FF1E3EEEA}"/>
            </a:ext>
          </a:extLst>
        </xdr:cNvPr>
        <xdr:cNvSpPr/>
      </xdr:nvSpPr>
      <xdr:spPr>
        <a:xfrm>
          <a:off x="19458940" y="105206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105427</xdr:rowOff>
    </xdr:from>
    <xdr:ext cx="469744" cy="259045"/>
    <xdr:sp macro="" textlink="">
      <xdr:nvSpPr>
        <xdr:cNvPr id="598" name="【保健センター・保健所】&#10;一人当たり面積該当値テキスト">
          <a:extLst>
            <a:ext uri="{FF2B5EF4-FFF2-40B4-BE49-F238E27FC236}">
              <a16:creationId xmlns:a16="http://schemas.microsoft.com/office/drawing/2014/main" id="{4D6344D8-4AF9-41B2-98A2-D5AC01446642}"/>
            </a:ext>
          </a:extLst>
        </xdr:cNvPr>
        <xdr:cNvSpPr txBox="1"/>
      </xdr:nvSpPr>
      <xdr:spPr>
        <a:xfrm>
          <a:off x="19547840" y="10499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130810</xdr:rowOff>
    </xdr:from>
    <xdr:to>
      <xdr:col>112</xdr:col>
      <xdr:colOff>38100</xdr:colOff>
      <xdr:row>63</xdr:row>
      <xdr:rowOff>60960</xdr:rowOff>
    </xdr:to>
    <xdr:sp macro="" textlink="">
      <xdr:nvSpPr>
        <xdr:cNvPr id="599" name="楕円 598">
          <a:extLst>
            <a:ext uri="{FF2B5EF4-FFF2-40B4-BE49-F238E27FC236}">
              <a16:creationId xmlns:a16="http://schemas.microsoft.com/office/drawing/2014/main" id="{E83701CA-2432-4323-81B4-52D99821E22B}"/>
            </a:ext>
          </a:extLst>
        </xdr:cNvPr>
        <xdr:cNvSpPr/>
      </xdr:nvSpPr>
      <xdr:spPr>
        <a:xfrm>
          <a:off x="18735040" y="105244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6350</xdr:rowOff>
    </xdr:from>
    <xdr:to>
      <xdr:col>116</xdr:col>
      <xdr:colOff>63500</xdr:colOff>
      <xdr:row>63</xdr:row>
      <xdr:rowOff>10160</xdr:rowOff>
    </xdr:to>
    <xdr:cxnSp macro="">
      <xdr:nvCxnSpPr>
        <xdr:cNvPr id="600" name="直線コネクタ 599">
          <a:extLst>
            <a:ext uri="{FF2B5EF4-FFF2-40B4-BE49-F238E27FC236}">
              <a16:creationId xmlns:a16="http://schemas.microsoft.com/office/drawing/2014/main" id="{7AFE37AC-6910-44ED-A918-48AF871C5858}"/>
            </a:ext>
          </a:extLst>
        </xdr:cNvPr>
        <xdr:cNvCxnSpPr/>
      </xdr:nvCxnSpPr>
      <xdr:spPr>
        <a:xfrm flipV="1">
          <a:off x="18778220" y="10567670"/>
          <a:ext cx="73152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135890</xdr:rowOff>
    </xdr:from>
    <xdr:to>
      <xdr:col>107</xdr:col>
      <xdr:colOff>101600</xdr:colOff>
      <xdr:row>63</xdr:row>
      <xdr:rowOff>66040</xdr:rowOff>
    </xdr:to>
    <xdr:sp macro="" textlink="">
      <xdr:nvSpPr>
        <xdr:cNvPr id="601" name="楕円 600">
          <a:extLst>
            <a:ext uri="{FF2B5EF4-FFF2-40B4-BE49-F238E27FC236}">
              <a16:creationId xmlns:a16="http://schemas.microsoft.com/office/drawing/2014/main" id="{463DA226-173F-4969-A593-16B8EEA263D1}"/>
            </a:ext>
          </a:extLst>
        </xdr:cNvPr>
        <xdr:cNvSpPr/>
      </xdr:nvSpPr>
      <xdr:spPr>
        <a:xfrm>
          <a:off x="17937480" y="105295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10160</xdr:rowOff>
    </xdr:from>
    <xdr:to>
      <xdr:col>111</xdr:col>
      <xdr:colOff>177800</xdr:colOff>
      <xdr:row>63</xdr:row>
      <xdr:rowOff>15240</xdr:rowOff>
    </xdr:to>
    <xdr:cxnSp macro="">
      <xdr:nvCxnSpPr>
        <xdr:cNvPr id="602" name="直線コネクタ 601">
          <a:extLst>
            <a:ext uri="{FF2B5EF4-FFF2-40B4-BE49-F238E27FC236}">
              <a16:creationId xmlns:a16="http://schemas.microsoft.com/office/drawing/2014/main" id="{D69A1688-36D6-4E35-856B-4C7A0F4EF8C3}"/>
            </a:ext>
          </a:extLst>
        </xdr:cNvPr>
        <xdr:cNvCxnSpPr/>
      </xdr:nvCxnSpPr>
      <xdr:spPr>
        <a:xfrm flipV="1">
          <a:off x="17988280" y="10571480"/>
          <a:ext cx="78994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142240</xdr:rowOff>
    </xdr:from>
    <xdr:to>
      <xdr:col>102</xdr:col>
      <xdr:colOff>165100</xdr:colOff>
      <xdr:row>63</xdr:row>
      <xdr:rowOff>72390</xdr:rowOff>
    </xdr:to>
    <xdr:sp macro="" textlink="">
      <xdr:nvSpPr>
        <xdr:cNvPr id="603" name="楕円 602">
          <a:extLst>
            <a:ext uri="{FF2B5EF4-FFF2-40B4-BE49-F238E27FC236}">
              <a16:creationId xmlns:a16="http://schemas.microsoft.com/office/drawing/2014/main" id="{93B350A1-D13E-45A6-A591-2F40328725A4}"/>
            </a:ext>
          </a:extLst>
        </xdr:cNvPr>
        <xdr:cNvSpPr/>
      </xdr:nvSpPr>
      <xdr:spPr>
        <a:xfrm>
          <a:off x="17162780" y="105359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15240</xdr:rowOff>
    </xdr:from>
    <xdr:to>
      <xdr:col>107</xdr:col>
      <xdr:colOff>50800</xdr:colOff>
      <xdr:row>63</xdr:row>
      <xdr:rowOff>21590</xdr:rowOff>
    </xdr:to>
    <xdr:cxnSp macro="">
      <xdr:nvCxnSpPr>
        <xdr:cNvPr id="604" name="直線コネクタ 603">
          <a:extLst>
            <a:ext uri="{FF2B5EF4-FFF2-40B4-BE49-F238E27FC236}">
              <a16:creationId xmlns:a16="http://schemas.microsoft.com/office/drawing/2014/main" id="{A7D6CDE6-5946-48AF-887D-A2F828EF2A2E}"/>
            </a:ext>
          </a:extLst>
        </xdr:cNvPr>
        <xdr:cNvCxnSpPr/>
      </xdr:nvCxnSpPr>
      <xdr:spPr>
        <a:xfrm flipV="1">
          <a:off x="17213580" y="10576560"/>
          <a:ext cx="7747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146050</xdr:rowOff>
    </xdr:from>
    <xdr:to>
      <xdr:col>98</xdr:col>
      <xdr:colOff>38100</xdr:colOff>
      <xdr:row>63</xdr:row>
      <xdr:rowOff>76200</xdr:rowOff>
    </xdr:to>
    <xdr:sp macro="" textlink="">
      <xdr:nvSpPr>
        <xdr:cNvPr id="605" name="楕円 604">
          <a:extLst>
            <a:ext uri="{FF2B5EF4-FFF2-40B4-BE49-F238E27FC236}">
              <a16:creationId xmlns:a16="http://schemas.microsoft.com/office/drawing/2014/main" id="{DA035527-0B43-4353-BD01-3A0B0C701434}"/>
            </a:ext>
          </a:extLst>
        </xdr:cNvPr>
        <xdr:cNvSpPr/>
      </xdr:nvSpPr>
      <xdr:spPr>
        <a:xfrm>
          <a:off x="16388080" y="105397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21590</xdr:rowOff>
    </xdr:from>
    <xdr:to>
      <xdr:col>102</xdr:col>
      <xdr:colOff>114300</xdr:colOff>
      <xdr:row>63</xdr:row>
      <xdr:rowOff>25400</xdr:rowOff>
    </xdr:to>
    <xdr:cxnSp macro="">
      <xdr:nvCxnSpPr>
        <xdr:cNvPr id="606" name="直線コネクタ 605">
          <a:extLst>
            <a:ext uri="{FF2B5EF4-FFF2-40B4-BE49-F238E27FC236}">
              <a16:creationId xmlns:a16="http://schemas.microsoft.com/office/drawing/2014/main" id="{7F4AB382-BB34-4626-A9B8-76C374A73C9D}"/>
            </a:ext>
          </a:extLst>
        </xdr:cNvPr>
        <xdr:cNvCxnSpPr/>
      </xdr:nvCxnSpPr>
      <xdr:spPr>
        <a:xfrm flipV="1">
          <a:off x="16431260" y="10582910"/>
          <a:ext cx="78232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22877</xdr:rowOff>
    </xdr:from>
    <xdr:ext cx="469744" cy="259045"/>
    <xdr:sp macro="" textlink="">
      <xdr:nvSpPr>
        <xdr:cNvPr id="607" name="n_1aveValue【保健センター・保健所】&#10;一人当たり面積">
          <a:extLst>
            <a:ext uri="{FF2B5EF4-FFF2-40B4-BE49-F238E27FC236}">
              <a16:creationId xmlns:a16="http://schemas.microsoft.com/office/drawing/2014/main" id="{4D091C1F-D13D-40FF-A4BC-624ABA956A0A}"/>
            </a:ext>
          </a:extLst>
        </xdr:cNvPr>
        <xdr:cNvSpPr txBox="1"/>
      </xdr:nvSpPr>
      <xdr:spPr>
        <a:xfrm>
          <a:off x="18561127" y="10248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31767</xdr:rowOff>
    </xdr:from>
    <xdr:ext cx="469744" cy="259045"/>
    <xdr:sp macro="" textlink="">
      <xdr:nvSpPr>
        <xdr:cNvPr id="608" name="n_2aveValue【保健センター・保健所】&#10;一人当たり面積">
          <a:extLst>
            <a:ext uri="{FF2B5EF4-FFF2-40B4-BE49-F238E27FC236}">
              <a16:creationId xmlns:a16="http://schemas.microsoft.com/office/drawing/2014/main" id="{93F9D50F-F7DF-4D21-A735-B51D990375B8}"/>
            </a:ext>
          </a:extLst>
        </xdr:cNvPr>
        <xdr:cNvSpPr txBox="1"/>
      </xdr:nvSpPr>
      <xdr:spPr>
        <a:xfrm>
          <a:off x="17776267" y="10257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120667</xdr:rowOff>
    </xdr:from>
    <xdr:ext cx="469744" cy="259045"/>
    <xdr:sp macro="" textlink="">
      <xdr:nvSpPr>
        <xdr:cNvPr id="609" name="n_3aveValue【保健センター・保健所】&#10;一人当たり面積">
          <a:extLst>
            <a:ext uri="{FF2B5EF4-FFF2-40B4-BE49-F238E27FC236}">
              <a16:creationId xmlns:a16="http://schemas.microsoft.com/office/drawing/2014/main" id="{EB3947A5-7534-4665-AD9E-F8ECA1E31D33}"/>
            </a:ext>
          </a:extLst>
        </xdr:cNvPr>
        <xdr:cNvSpPr txBox="1"/>
      </xdr:nvSpPr>
      <xdr:spPr>
        <a:xfrm>
          <a:off x="17001567" y="10179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123207</xdr:rowOff>
    </xdr:from>
    <xdr:ext cx="469744" cy="259045"/>
    <xdr:sp macro="" textlink="">
      <xdr:nvSpPr>
        <xdr:cNvPr id="610" name="n_4aveValue【保健センター・保健所】&#10;一人当たり面積">
          <a:extLst>
            <a:ext uri="{FF2B5EF4-FFF2-40B4-BE49-F238E27FC236}">
              <a16:creationId xmlns:a16="http://schemas.microsoft.com/office/drawing/2014/main" id="{372408A6-8AE6-4280-BA8B-1231FE63B79D}"/>
            </a:ext>
          </a:extLst>
        </xdr:cNvPr>
        <xdr:cNvSpPr txBox="1"/>
      </xdr:nvSpPr>
      <xdr:spPr>
        <a:xfrm>
          <a:off x="16226867" y="1068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52087</xdr:rowOff>
    </xdr:from>
    <xdr:ext cx="469744" cy="259045"/>
    <xdr:sp macro="" textlink="">
      <xdr:nvSpPr>
        <xdr:cNvPr id="611" name="n_1mainValue【保健センター・保健所】&#10;一人当たり面積">
          <a:extLst>
            <a:ext uri="{FF2B5EF4-FFF2-40B4-BE49-F238E27FC236}">
              <a16:creationId xmlns:a16="http://schemas.microsoft.com/office/drawing/2014/main" id="{4B552BDE-8205-43C4-9E3A-8DDBC48B2326}"/>
            </a:ext>
          </a:extLst>
        </xdr:cNvPr>
        <xdr:cNvSpPr txBox="1"/>
      </xdr:nvSpPr>
      <xdr:spPr>
        <a:xfrm>
          <a:off x="18561127" y="10613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57167</xdr:rowOff>
    </xdr:from>
    <xdr:ext cx="469744" cy="259045"/>
    <xdr:sp macro="" textlink="">
      <xdr:nvSpPr>
        <xdr:cNvPr id="612" name="n_2mainValue【保健センター・保健所】&#10;一人当たり面積">
          <a:extLst>
            <a:ext uri="{FF2B5EF4-FFF2-40B4-BE49-F238E27FC236}">
              <a16:creationId xmlns:a16="http://schemas.microsoft.com/office/drawing/2014/main" id="{AE5E7E0D-A3A0-48C0-B626-DF2A6F0FE216}"/>
            </a:ext>
          </a:extLst>
        </xdr:cNvPr>
        <xdr:cNvSpPr txBox="1"/>
      </xdr:nvSpPr>
      <xdr:spPr>
        <a:xfrm>
          <a:off x="17776267" y="1061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63517</xdr:rowOff>
    </xdr:from>
    <xdr:ext cx="469744" cy="259045"/>
    <xdr:sp macro="" textlink="">
      <xdr:nvSpPr>
        <xdr:cNvPr id="613" name="n_3mainValue【保健センター・保健所】&#10;一人当たり面積">
          <a:extLst>
            <a:ext uri="{FF2B5EF4-FFF2-40B4-BE49-F238E27FC236}">
              <a16:creationId xmlns:a16="http://schemas.microsoft.com/office/drawing/2014/main" id="{D8D114D8-95B5-4CCE-875D-34B6C15E317C}"/>
            </a:ext>
          </a:extLst>
        </xdr:cNvPr>
        <xdr:cNvSpPr txBox="1"/>
      </xdr:nvSpPr>
      <xdr:spPr>
        <a:xfrm>
          <a:off x="17001567" y="10624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92727</xdr:rowOff>
    </xdr:from>
    <xdr:ext cx="469744" cy="259045"/>
    <xdr:sp macro="" textlink="">
      <xdr:nvSpPr>
        <xdr:cNvPr id="614" name="n_4mainValue【保健センター・保健所】&#10;一人当たり面積">
          <a:extLst>
            <a:ext uri="{FF2B5EF4-FFF2-40B4-BE49-F238E27FC236}">
              <a16:creationId xmlns:a16="http://schemas.microsoft.com/office/drawing/2014/main" id="{5D84C5EE-9927-4A1F-8E0C-C6132CB17B1F}"/>
            </a:ext>
          </a:extLst>
        </xdr:cNvPr>
        <xdr:cNvSpPr txBox="1"/>
      </xdr:nvSpPr>
      <xdr:spPr>
        <a:xfrm>
          <a:off x="16226867" y="10318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5" name="正方形/長方形 614">
          <a:extLst>
            <a:ext uri="{FF2B5EF4-FFF2-40B4-BE49-F238E27FC236}">
              <a16:creationId xmlns:a16="http://schemas.microsoft.com/office/drawing/2014/main" id="{83497AC2-512A-449A-9A3D-DF581115B553}"/>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6" name="正方形/長方形 615">
          <a:extLst>
            <a:ext uri="{FF2B5EF4-FFF2-40B4-BE49-F238E27FC236}">
              <a16:creationId xmlns:a16="http://schemas.microsoft.com/office/drawing/2014/main" id="{11808727-6B32-45E6-BD0C-83C8EE14CDBF}"/>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7" name="正方形/長方形 616">
          <a:extLst>
            <a:ext uri="{FF2B5EF4-FFF2-40B4-BE49-F238E27FC236}">
              <a16:creationId xmlns:a16="http://schemas.microsoft.com/office/drawing/2014/main" id="{FE2F0833-6858-4221-9383-F0A18E3FF765}"/>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8" name="正方形/長方形 617">
          <a:extLst>
            <a:ext uri="{FF2B5EF4-FFF2-40B4-BE49-F238E27FC236}">
              <a16:creationId xmlns:a16="http://schemas.microsoft.com/office/drawing/2014/main" id="{14968BE9-24AB-42A6-AB43-203231E5FC38}"/>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9" name="正方形/長方形 618">
          <a:extLst>
            <a:ext uri="{FF2B5EF4-FFF2-40B4-BE49-F238E27FC236}">
              <a16:creationId xmlns:a16="http://schemas.microsoft.com/office/drawing/2014/main" id="{217B43E1-140C-4981-B231-0EF6B3CC79D0}"/>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0" name="正方形/長方形 619">
          <a:extLst>
            <a:ext uri="{FF2B5EF4-FFF2-40B4-BE49-F238E27FC236}">
              <a16:creationId xmlns:a16="http://schemas.microsoft.com/office/drawing/2014/main" id="{7CB79C5C-0B97-4A2B-8BAE-88F9A9504E97}"/>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1" name="正方形/長方形 620">
          <a:extLst>
            <a:ext uri="{FF2B5EF4-FFF2-40B4-BE49-F238E27FC236}">
              <a16:creationId xmlns:a16="http://schemas.microsoft.com/office/drawing/2014/main" id="{BE5B0B28-D3B1-442E-A535-841D7DDD1F11}"/>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2" name="正方形/長方形 621">
          <a:extLst>
            <a:ext uri="{FF2B5EF4-FFF2-40B4-BE49-F238E27FC236}">
              <a16:creationId xmlns:a16="http://schemas.microsoft.com/office/drawing/2014/main" id="{E114E124-AD0A-41C2-80D5-F2A875C2174D}"/>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3" name="テキスト ボックス 622">
          <a:extLst>
            <a:ext uri="{FF2B5EF4-FFF2-40B4-BE49-F238E27FC236}">
              <a16:creationId xmlns:a16="http://schemas.microsoft.com/office/drawing/2014/main" id="{C4E6D8E3-F940-4578-8FA9-DBC4175BC2FE}"/>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4" name="直線コネクタ 623">
          <a:extLst>
            <a:ext uri="{FF2B5EF4-FFF2-40B4-BE49-F238E27FC236}">
              <a16:creationId xmlns:a16="http://schemas.microsoft.com/office/drawing/2014/main" id="{D20A96FA-CF8B-4DB5-8BD8-A2D7E4D0A1D5}"/>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5" name="テキスト ボックス 624">
          <a:extLst>
            <a:ext uri="{FF2B5EF4-FFF2-40B4-BE49-F238E27FC236}">
              <a16:creationId xmlns:a16="http://schemas.microsoft.com/office/drawing/2014/main" id="{26924754-B8C9-4B06-B486-DC5535FBF75D}"/>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6" name="直線コネクタ 625">
          <a:extLst>
            <a:ext uri="{FF2B5EF4-FFF2-40B4-BE49-F238E27FC236}">
              <a16:creationId xmlns:a16="http://schemas.microsoft.com/office/drawing/2014/main" id="{1B2936A5-5A14-4BA6-86C4-76C94730EA31}"/>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7" name="テキスト ボックス 626">
          <a:extLst>
            <a:ext uri="{FF2B5EF4-FFF2-40B4-BE49-F238E27FC236}">
              <a16:creationId xmlns:a16="http://schemas.microsoft.com/office/drawing/2014/main" id="{DF323072-EA25-4151-9F32-6D7955570F1E}"/>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28" name="直線コネクタ 627">
          <a:extLst>
            <a:ext uri="{FF2B5EF4-FFF2-40B4-BE49-F238E27FC236}">
              <a16:creationId xmlns:a16="http://schemas.microsoft.com/office/drawing/2014/main" id="{D0DFB5DD-F1B7-4997-A4E8-82E38E0CAC2D}"/>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29" name="テキスト ボックス 628">
          <a:extLst>
            <a:ext uri="{FF2B5EF4-FFF2-40B4-BE49-F238E27FC236}">
              <a16:creationId xmlns:a16="http://schemas.microsoft.com/office/drawing/2014/main" id="{956F7F99-FCBD-49FD-B17C-4F20C0683FC0}"/>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0" name="直線コネクタ 629">
          <a:extLst>
            <a:ext uri="{FF2B5EF4-FFF2-40B4-BE49-F238E27FC236}">
              <a16:creationId xmlns:a16="http://schemas.microsoft.com/office/drawing/2014/main" id="{CF1DE96F-4F73-48F3-994E-C7BF695FC2CB}"/>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1" name="テキスト ボックス 630">
          <a:extLst>
            <a:ext uri="{FF2B5EF4-FFF2-40B4-BE49-F238E27FC236}">
              <a16:creationId xmlns:a16="http://schemas.microsoft.com/office/drawing/2014/main" id="{B500FC23-16F4-44DA-A817-6CB1D9F33BD4}"/>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2" name="直線コネクタ 631">
          <a:extLst>
            <a:ext uri="{FF2B5EF4-FFF2-40B4-BE49-F238E27FC236}">
              <a16:creationId xmlns:a16="http://schemas.microsoft.com/office/drawing/2014/main" id="{B15379A8-7622-4E27-B5A0-57F26EB3663F}"/>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3" name="テキスト ボックス 632">
          <a:extLst>
            <a:ext uri="{FF2B5EF4-FFF2-40B4-BE49-F238E27FC236}">
              <a16:creationId xmlns:a16="http://schemas.microsoft.com/office/drawing/2014/main" id="{376E9971-95C8-4DC9-85E6-1614B239A127}"/>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4" name="直線コネクタ 633">
          <a:extLst>
            <a:ext uri="{FF2B5EF4-FFF2-40B4-BE49-F238E27FC236}">
              <a16:creationId xmlns:a16="http://schemas.microsoft.com/office/drawing/2014/main" id="{202B18F8-CD73-4A38-A829-13614D656C21}"/>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5" name="テキスト ボックス 634">
          <a:extLst>
            <a:ext uri="{FF2B5EF4-FFF2-40B4-BE49-F238E27FC236}">
              <a16:creationId xmlns:a16="http://schemas.microsoft.com/office/drawing/2014/main" id="{D8B23C75-1EA4-402A-BD71-66215EC7982B}"/>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6" name="直線コネクタ 635">
          <a:extLst>
            <a:ext uri="{FF2B5EF4-FFF2-40B4-BE49-F238E27FC236}">
              <a16:creationId xmlns:a16="http://schemas.microsoft.com/office/drawing/2014/main" id="{04D6517B-82FE-471C-BB57-8ECFDE6BC61F}"/>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7" name="テキスト ボックス 636">
          <a:extLst>
            <a:ext uri="{FF2B5EF4-FFF2-40B4-BE49-F238E27FC236}">
              <a16:creationId xmlns:a16="http://schemas.microsoft.com/office/drawing/2014/main" id="{D03B0241-6DF9-4662-8923-4119210A2E48}"/>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38" name="【消防施設】&#10;有形固定資産減価償却率グラフ枠">
          <a:extLst>
            <a:ext uri="{FF2B5EF4-FFF2-40B4-BE49-F238E27FC236}">
              <a16:creationId xmlns:a16="http://schemas.microsoft.com/office/drawing/2014/main" id="{D07AACC6-803D-4039-8B08-656B3B3B7EA2}"/>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86</xdr:row>
      <xdr:rowOff>114300</xdr:rowOff>
    </xdr:to>
    <xdr:cxnSp macro="">
      <xdr:nvCxnSpPr>
        <xdr:cNvPr id="639" name="直線コネクタ 638">
          <a:extLst>
            <a:ext uri="{FF2B5EF4-FFF2-40B4-BE49-F238E27FC236}">
              <a16:creationId xmlns:a16="http://schemas.microsoft.com/office/drawing/2014/main" id="{D52AE99F-4893-4D07-BC65-9429DDE8F9C9}"/>
            </a:ext>
          </a:extLst>
        </xdr:cNvPr>
        <xdr:cNvCxnSpPr/>
      </xdr:nvCxnSpPr>
      <xdr:spPr>
        <a:xfrm flipV="1">
          <a:off x="14375764" y="12952094"/>
          <a:ext cx="0" cy="15792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0" name="【消防施設】&#10;有形固定資産減価償却率最小値テキスト">
          <a:extLst>
            <a:ext uri="{FF2B5EF4-FFF2-40B4-BE49-F238E27FC236}">
              <a16:creationId xmlns:a16="http://schemas.microsoft.com/office/drawing/2014/main" id="{53E5A5FB-9D3D-45B4-8C32-C1C33EE79914}"/>
            </a:ext>
          </a:extLst>
        </xdr:cNvPr>
        <xdr:cNvSpPr txBox="1"/>
      </xdr:nvSpPr>
      <xdr:spPr>
        <a:xfrm>
          <a:off x="144145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1" name="直線コネクタ 640">
          <a:extLst>
            <a:ext uri="{FF2B5EF4-FFF2-40B4-BE49-F238E27FC236}">
              <a16:creationId xmlns:a16="http://schemas.microsoft.com/office/drawing/2014/main" id="{CD7AFEB8-3162-4921-B99A-CB4854BC7CB1}"/>
            </a:ext>
          </a:extLst>
        </xdr:cNvPr>
        <xdr:cNvCxnSpPr/>
      </xdr:nvCxnSpPr>
      <xdr:spPr>
        <a:xfrm>
          <a:off x="1428750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642" name="【消防施設】&#10;有形固定資産減価償却率最大値テキスト">
          <a:extLst>
            <a:ext uri="{FF2B5EF4-FFF2-40B4-BE49-F238E27FC236}">
              <a16:creationId xmlns:a16="http://schemas.microsoft.com/office/drawing/2014/main" id="{9206DCB9-ADC7-4042-966E-251F304772AD}"/>
            </a:ext>
          </a:extLst>
        </xdr:cNvPr>
        <xdr:cNvSpPr txBox="1"/>
      </xdr:nvSpPr>
      <xdr:spPr>
        <a:xfrm>
          <a:off x="14414500" y="12734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643" name="直線コネクタ 642">
          <a:extLst>
            <a:ext uri="{FF2B5EF4-FFF2-40B4-BE49-F238E27FC236}">
              <a16:creationId xmlns:a16="http://schemas.microsoft.com/office/drawing/2014/main" id="{3F5585E7-9D53-4370-82F5-DB17F45DF6E8}"/>
            </a:ext>
          </a:extLst>
        </xdr:cNvPr>
        <xdr:cNvCxnSpPr/>
      </xdr:nvCxnSpPr>
      <xdr:spPr>
        <a:xfrm>
          <a:off x="14287500" y="129520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163847</xdr:rowOff>
    </xdr:from>
    <xdr:ext cx="405111" cy="259045"/>
    <xdr:sp macro="" textlink="">
      <xdr:nvSpPr>
        <xdr:cNvPr id="644" name="【消防施設】&#10;有形固定資産減価償却率平均値テキスト">
          <a:extLst>
            <a:ext uri="{FF2B5EF4-FFF2-40B4-BE49-F238E27FC236}">
              <a16:creationId xmlns:a16="http://schemas.microsoft.com/office/drawing/2014/main" id="{C4C84A42-D57D-4479-9548-95A7BC9AC02B}"/>
            </a:ext>
          </a:extLst>
        </xdr:cNvPr>
        <xdr:cNvSpPr txBox="1"/>
      </xdr:nvSpPr>
      <xdr:spPr>
        <a:xfrm>
          <a:off x="14414500" y="137426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13970</xdr:rowOff>
    </xdr:from>
    <xdr:to>
      <xdr:col>85</xdr:col>
      <xdr:colOff>177800</xdr:colOff>
      <xdr:row>82</xdr:row>
      <xdr:rowOff>115570</xdr:rowOff>
    </xdr:to>
    <xdr:sp macro="" textlink="">
      <xdr:nvSpPr>
        <xdr:cNvPr id="645" name="フローチャート: 判断 644">
          <a:extLst>
            <a:ext uri="{FF2B5EF4-FFF2-40B4-BE49-F238E27FC236}">
              <a16:creationId xmlns:a16="http://schemas.microsoft.com/office/drawing/2014/main" id="{67203F20-7E1A-466A-A26B-1E91A38622E9}"/>
            </a:ext>
          </a:extLst>
        </xdr:cNvPr>
        <xdr:cNvSpPr/>
      </xdr:nvSpPr>
      <xdr:spPr>
        <a:xfrm>
          <a:off x="14325600" y="1376045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27305</xdr:rowOff>
    </xdr:from>
    <xdr:to>
      <xdr:col>81</xdr:col>
      <xdr:colOff>101600</xdr:colOff>
      <xdr:row>82</xdr:row>
      <xdr:rowOff>128905</xdr:rowOff>
    </xdr:to>
    <xdr:sp macro="" textlink="">
      <xdr:nvSpPr>
        <xdr:cNvPr id="646" name="フローチャート: 判断 645">
          <a:extLst>
            <a:ext uri="{FF2B5EF4-FFF2-40B4-BE49-F238E27FC236}">
              <a16:creationId xmlns:a16="http://schemas.microsoft.com/office/drawing/2014/main" id="{B638C98F-4F5D-45D9-BACF-F2A527D2C6A7}"/>
            </a:ext>
          </a:extLst>
        </xdr:cNvPr>
        <xdr:cNvSpPr/>
      </xdr:nvSpPr>
      <xdr:spPr>
        <a:xfrm>
          <a:off x="13578840" y="13773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118745</xdr:rowOff>
    </xdr:from>
    <xdr:to>
      <xdr:col>76</xdr:col>
      <xdr:colOff>165100</xdr:colOff>
      <xdr:row>82</xdr:row>
      <xdr:rowOff>48895</xdr:rowOff>
    </xdr:to>
    <xdr:sp macro="" textlink="">
      <xdr:nvSpPr>
        <xdr:cNvPr id="647" name="フローチャート: 判断 646">
          <a:extLst>
            <a:ext uri="{FF2B5EF4-FFF2-40B4-BE49-F238E27FC236}">
              <a16:creationId xmlns:a16="http://schemas.microsoft.com/office/drawing/2014/main" id="{706A3A72-C867-4D1D-802B-35B7A442F987}"/>
            </a:ext>
          </a:extLst>
        </xdr:cNvPr>
        <xdr:cNvSpPr/>
      </xdr:nvSpPr>
      <xdr:spPr>
        <a:xfrm>
          <a:off x="12804140" y="136975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124461</xdr:rowOff>
    </xdr:from>
    <xdr:to>
      <xdr:col>72</xdr:col>
      <xdr:colOff>38100</xdr:colOff>
      <xdr:row>82</xdr:row>
      <xdr:rowOff>54611</xdr:rowOff>
    </xdr:to>
    <xdr:sp macro="" textlink="">
      <xdr:nvSpPr>
        <xdr:cNvPr id="648" name="フローチャート: 判断 647">
          <a:extLst>
            <a:ext uri="{FF2B5EF4-FFF2-40B4-BE49-F238E27FC236}">
              <a16:creationId xmlns:a16="http://schemas.microsoft.com/office/drawing/2014/main" id="{75FD36E3-27FB-4E5F-820E-86D968A77205}"/>
            </a:ext>
          </a:extLst>
        </xdr:cNvPr>
        <xdr:cNvSpPr/>
      </xdr:nvSpPr>
      <xdr:spPr>
        <a:xfrm>
          <a:off x="12029440" y="1370330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111125</xdr:rowOff>
    </xdr:from>
    <xdr:to>
      <xdr:col>67</xdr:col>
      <xdr:colOff>101600</xdr:colOff>
      <xdr:row>82</xdr:row>
      <xdr:rowOff>41275</xdr:rowOff>
    </xdr:to>
    <xdr:sp macro="" textlink="">
      <xdr:nvSpPr>
        <xdr:cNvPr id="649" name="フローチャート: 判断 648">
          <a:extLst>
            <a:ext uri="{FF2B5EF4-FFF2-40B4-BE49-F238E27FC236}">
              <a16:creationId xmlns:a16="http://schemas.microsoft.com/office/drawing/2014/main" id="{76054614-9001-4F12-9F42-71648317D2CB}"/>
            </a:ext>
          </a:extLst>
        </xdr:cNvPr>
        <xdr:cNvSpPr/>
      </xdr:nvSpPr>
      <xdr:spPr>
        <a:xfrm>
          <a:off x="11231880" y="136899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0" name="テキスト ボックス 649">
          <a:extLst>
            <a:ext uri="{FF2B5EF4-FFF2-40B4-BE49-F238E27FC236}">
              <a16:creationId xmlns:a16="http://schemas.microsoft.com/office/drawing/2014/main" id="{89EB5669-F649-44E3-BB9B-5C4D25A0A866}"/>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1" name="テキスト ボックス 650">
          <a:extLst>
            <a:ext uri="{FF2B5EF4-FFF2-40B4-BE49-F238E27FC236}">
              <a16:creationId xmlns:a16="http://schemas.microsoft.com/office/drawing/2014/main" id="{EE8F0A11-D4AF-4BDC-B797-469B35F30526}"/>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8AB4620F-B41E-4ADA-B65D-CC4B7FE71911}"/>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1F718B69-522A-4101-97AE-1B31FBA48FA2}"/>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CF196CB9-D915-454F-AB2D-7D33EBE3EC28}"/>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52070</xdr:rowOff>
    </xdr:from>
    <xdr:to>
      <xdr:col>85</xdr:col>
      <xdr:colOff>177800</xdr:colOff>
      <xdr:row>78</xdr:row>
      <xdr:rowOff>153670</xdr:rowOff>
    </xdr:to>
    <xdr:sp macro="" textlink="">
      <xdr:nvSpPr>
        <xdr:cNvPr id="655" name="楕円 654">
          <a:extLst>
            <a:ext uri="{FF2B5EF4-FFF2-40B4-BE49-F238E27FC236}">
              <a16:creationId xmlns:a16="http://schemas.microsoft.com/office/drawing/2014/main" id="{89DD4BB0-D688-4DFD-9FBC-7E51FA63610D}"/>
            </a:ext>
          </a:extLst>
        </xdr:cNvPr>
        <xdr:cNvSpPr/>
      </xdr:nvSpPr>
      <xdr:spPr>
        <a:xfrm>
          <a:off x="14325600" y="1312799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74947</xdr:rowOff>
    </xdr:from>
    <xdr:ext cx="405111" cy="259045"/>
    <xdr:sp macro="" textlink="">
      <xdr:nvSpPr>
        <xdr:cNvPr id="656" name="【消防施設】&#10;有形固定資産減価償却率該当値テキスト">
          <a:extLst>
            <a:ext uri="{FF2B5EF4-FFF2-40B4-BE49-F238E27FC236}">
              <a16:creationId xmlns:a16="http://schemas.microsoft.com/office/drawing/2014/main" id="{281FC052-A318-420D-AB00-31DBBA738984}"/>
            </a:ext>
          </a:extLst>
        </xdr:cNvPr>
        <xdr:cNvSpPr txBox="1"/>
      </xdr:nvSpPr>
      <xdr:spPr>
        <a:xfrm>
          <a:off x="14414500" y="1298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164464</xdr:rowOff>
    </xdr:from>
    <xdr:to>
      <xdr:col>81</xdr:col>
      <xdr:colOff>101600</xdr:colOff>
      <xdr:row>78</xdr:row>
      <xdr:rowOff>94614</xdr:rowOff>
    </xdr:to>
    <xdr:sp macro="" textlink="">
      <xdr:nvSpPr>
        <xdr:cNvPr id="657" name="楕円 656">
          <a:extLst>
            <a:ext uri="{FF2B5EF4-FFF2-40B4-BE49-F238E27FC236}">
              <a16:creationId xmlns:a16="http://schemas.microsoft.com/office/drawing/2014/main" id="{A77C58D7-E8E9-4C33-9D4B-A1AFBBD2043E}"/>
            </a:ext>
          </a:extLst>
        </xdr:cNvPr>
        <xdr:cNvSpPr/>
      </xdr:nvSpPr>
      <xdr:spPr>
        <a:xfrm>
          <a:off x="13578840" y="1307274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43814</xdr:rowOff>
    </xdr:from>
    <xdr:to>
      <xdr:col>85</xdr:col>
      <xdr:colOff>127000</xdr:colOff>
      <xdr:row>78</xdr:row>
      <xdr:rowOff>102870</xdr:rowOff>
    </xdr:to>
    <xdr:cxnSp macro="">
      <xdr:nvCxnSpPr>
        <xdr:cNvPr id="658" name="直線コネクタ 657">
          <a:extLst>
            <a:ext uri="{FF2B5EF4-FFF2-40B4-BE49-F238E27FC236}">
              <a16:creationId xmlns:a16="http://schemas.microsoft.com/office/drawing/2014/main" id="{7287077E-DA1F-4E47-98FA-3D6475D27F8F}"/>
            </a:ext>
          </a:extLst>
        </xdr:cNvPr>
        <xdr:cNvCxnSpPr/>
      </xdr:nvCxnSpPr>
      <xdr:spPr>
        <a:xfrm>
          <a:off x="13629640" y="13119734"/>
          <a:ext cx="746760" cy="5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105411</xdr:rowOff>
    </xdr:from>
    <xdr:to>
      <xdr:col>76</xdr:col>
      <xdr:colOff>165100</xdr:colOff>
      <xdr:row>78</xdr:row>
      <xdr:rowOff>35561</xdr:rowOff>
    </xdr:to>
    <xdr:sp macro="" textlink="">
      <xdr:nvSpPr>
        <xdr:cNvPr id="659" name="楕円 658">
          <a:extLst>
            <a:ext uri="{FF2B5EF4-FFF2-40B4-BE49-F238E27FC236}">
              <a16:creationId xmlns:a16="http://schemas.microsoft.com/office/drawing/2014/main" id="{9FF77716-A7EE-48D7-B274-B536E1AE8DC1}"/>
            </a:ext>
          </a:extLst>
        </xdr:cNvPr>
        <xdr:cNvSpPr/>
      </xdr:nvSpPr>
      <xdr:spPr>
        <a:xfrm>
          <a:off x="12804140" y="130136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156211</xdr:rowOff>
    </xdr:from>
    <xdr:to>
      <xdr:col>81</xdr:col>
      <xdr:colOff>50800</xdr:colOff>
      <xdr:row>78</xdr:row>
      <xdr:rowOff>43814</xdr:rowOff>
    </xdr:to>
    <xdr:cxnSp macro="">
      <xdr:nvCxnSpPr>
        <xdr:cNvPr id="660" name="直線コネクタ 659">
          <a:extLst>
            <a:ext uri="{FF2B5EF4-FFF2-40B4-BE49-F238E27FC236}">
              <a16:creationId xmlns:a16="http://schemas.microsoft.com/office/drawing/2014/main" id="{763D473C-BD9C-45BE-911F-1ED359342A30}"/>
            </a:ext>
          </a:extLst>
        </xdr:cNvPr>
        <xdr:cNvCxnSpPr/>
      </xdr:nvCxnSpPr>
      <xdr:spPr>
        <a:xfrm>
          <a:off x="12854940" y="13064491"/>
          <a:ext cx="774700" cy="55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46355</xdr:rowOff>
    </xdr:from>
    <xdr:to>
      <xdr:col>72</xdr:col>
      <xdr:colOff>38100</xdr:colOff>
      <xdr:row>77</xdr:row>
      <xdr:rowOff>147955</xdr:rowOff>
    </xdr:to>
    <xdr:sp macro="" textlink="">
      <xdr:nvSpPr>
        <xdr:cNvPr id="661" name="楕円 660">
          <a:extLst>
            <a:ext uri="{FF2B5EF4-FFF2-40B4-BE49-F238E27FC236}">
              <a16:creationId xmlns:a16="http://schemas.microsoft.com/office/drawing/2014/main" id="{7D90912E-5D14-4660-98FF-393B051083CD}"/>
            </a:ext>
          </a:extLst>
        </xdr:cNvPr>
        <xdr:cNvSpPr/>
      </xdr:nvSpPr>
      <xdr:spPr>
        <a:xfrm>
          <a:off x="12029440" y="1295463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77</xdr:row>
      <xdr:rowOff>97155</xdr:rowOff>
    </xdr:from>
    <xdr:to>
      <xdr:col>76</xdr:col>
      <xdr:colOff>114300</xdr:colOff>
      <xdr:row>77</xdr:row>
      <xdr:rowOff>156211</xdr:rowOff>
    </xdr:to>
    <xdr:cxnSp macro="">
      <xdr:nvCxnSpPr>
        <xdr:cNvPr id="662" name="直線コネクタ 661">
          <a:extLst>
            <a:ext uri="{FF2B5EF4-FFF2-40B4-BE49-F238E27FC236}">
              <a16:creationId xmlns:a16="http://schemas.microsoft.com/office/drawing/2014/main" id="{EAB93FAA-A403-4CE6-A0D5-F5C90B992017}"/>
            </a:ext>
          </a:extLst>
        </xdr:cNvPr>
        <xdr:cNvCxnSpPr/>
      </xdr:nvCxnSpPr>
      <xdr:spPr>
        <a:xfrm>
          <a:off x="12072620" y="13005435"/>
          <a:ext cx="782320" cy="5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137795</xdr:rowOff>
    </xdr:from>
    <xdr:to>
      <xdr:col>67</xdr:col>
      <xdr:colOff>101600</xdr:colOff>
      <xdr:row>83</xdr:row>
      <xdr:rowOff>67945</xdr:rowOff>
    </xdr:to>
    <xdr:sp macro="" textlink="">
      <xdr:nvSpPr>
        <xdr:cNvPr id="663" name="楕円 662">
          <a:extLst>
            <a:ext uri="{FF2B5EF4-FFF2-40B4-BE49-F238E27FC236}">
              <a16:creationId xmlns:a16="http://schemas.microsoft.com/office/drawing/2014/main" id="{71CF5971-8A95-4E87-9625-B44BD4E69C99}"/>
            </a:ext>
          </a:extLst>
        </xdr:cNvPr>
        <xdr:cNvSpPr/>
      </xdr:nvSpPr>
      <xdr:spPr>
        <a:xfrm>
          <a:off x="11231880" y="138842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77</xdr:row>
      <xdr:rowOff>97155</xdr:rowOff>
    </xdr:from>
    <xdr:to>
      <xdr:col>71</xdr:col>
      <xdr:colOff>177800</xdr:colOff>
      <xdr:row>83</xdr:row>
      <xdr:rowOff>17145</xdr:rowOff>
    </xdr:to>
    <xdr:cxnSp macro="">
      <xdr:nvCxnSpPr>
        <xdr:cNvPr id="664" name="直線コネクタ 663">
          <a:extLst>
            <a:ext uri="{FF2B5EF4-FFF2-40B4-BE49-F238E27FC236}">
              <a16:creationId xmlns:a16="http://schemas.microsoft.com/office/drawing/2014/main" id="{56FEDDA5-C5F8-41C1-898D-37241533EDD0}"/>
            </a:ext>
          </a:extLst>
        </xdr:cNvPr>
        <xdr:cNvCxnSpPr/>
      </xdr:nvCxnSpPr>
      <xdr:spPr>
        <a:xfrm flipV="1">
          <a:off x="11282680" y="13005435"/>
          <a:ext cx="789940" cy="925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120032</xdr:rowOff>
    </xdr:from>
    <xdr:ext cx="405111" cy="259045"/>
    <xdr:sp macro="" textlink="">
      <xdr:nvSpPr>
        <xdr:cNvPr id="665" name="n_1aveValue【消防施設】&#10;有形固定資産減価償却率">
          <a:extLst>
            <a:ext uri="{FF2B5EF4-FFF2-40B4-BE49-F238E27FC236}">
              <a16:creationId xmlns:a16="http://schemas.microsoft.com/office/drawing/2014/main" id="{DC1ABAA6-75D1-4B6D-8C9A-2C826D51D9A9}"/>
            </a:ext>
          </a:extLst>
        </xdr:cNvPr>
        <xdr:cNvSpPr txBox="1"/>
      </xdr:nvSpPr>
      <xdr:spPr>
        <a:xfrm>
          <a:off x="13437244" y="13866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40022</xdr:rowOff>
    </xdr:from>
    <xdr:ext cx="405111" cy="259045"/>
    <xdr:sp macro="" textlink="">
      <xdr:nvSpPr>
        <xdr:cNvPr id="666" name="n_2aveValue【消防施設】&#10;有形固定資産減価償却率">
          <a:extLst>
            <a:ext uri="{FF2B5EF4-FFF2-40B4-BE49-F238E27FC236}">
              <a16:creationId xmlns:a16="http://schemas.microsoft.com/office/drawing/2014/main" id="{A3B3AA82-2F7E-46BF-BFF9-620E4C66E7C7}"/>
            </a:ext>
          </a:extLst>
        </xdr:cNvPr>
        <xdr:cNvSpPr txBox="1"/>
      </xdr:nvSpPr>
      <xdr:spPr>
        <a:xfrm>
          <a:off x="12675244" y="13786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45738</xdr:rowOff>
    </xdr:from>
    <xdr:ext cx="405111" cy="259045"/>
    <xdr:sp macro="" textlink="">
      <xdr:nvSpPr>
        <xdr:cNvPr id="667" name="n_3aveValue【消防施設】&#10;有形固定資産減価償却率">
          <a:extLst>
            <a:ext uri="{FF2B5EF4-FFF2-40B4-BE49-F238E27FC236}">
              <a16:creationId xmlns:a16="http://schemas.microsoft.com/office/drawing/2014/main" id="{056673E0-CDED-4AB6-8491-332B23FBBBB1}"/>
            </a:ext>
          </a:extLst>
        </xdr:cNvPr>
        <xdr:cNvSpPr txBox="1"/>
      </xdr:nvSpPr>
      <xdr:spPr>
        <a:xfrm>
          <a:off x="11900544" y="13792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57802</xdr:rowOff>
    </xdr:from>
    <xdr:ext cx="405111" cy="259045"/>
    <xdr:sp macro="" textlink="">
      <xdr:nvSpPr>
        <xdr:cNvPr id="668" name="n_4aveValue【消防施設】&#10;有形固定資産減価償却率">
          <a:extLst>
            <a:ext uri="{FF2B5EF4-FFF2-40B4-BE49-F238E27FC236}">
              <a16:creationId xmlns:a16="http://schemas.microsoft.com/office/drawing/2014/main" id="{32BFDFDD-B64C-46F6-8E0A-38E8F3214A79}"/>
            </a:ext>
          </a:extLst>
        </xdr:cNvPr>
        <xdr:cNvSpPr txBox="1"/>
      </xdr:nvSpPr>
      <xdr:spPr>
        <a:xfrm>
          <a:off x="11102984" y="13469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76</xdr:row>
      <xdr:rowOff>111141</xdr:rowOff>
    </xdr:from>
    <xdr:ext cx="405111" cy="259045"/>
    <xdr:sp macro="" textlink="">
      <xdr:nvSpPr>
        <xdr:cNvPr id="669" name="n_1mainValue【消防施設】&#10;有形固定資産減価償却率">
          <a:extLst>
            <a:ext uri="{FF2B5EF4-FFF2-40B4-BE49-F238E27FC236}">
              <a16:creationId xmlns:a16="http://schemas.microsoft.com/office/drawing/2014/main" id="{BA98ADAD-6E38-499E-8A16-82AF2C6AB8BC}"/>
            </a:ext>
          </a:extLst>
        </xdr:cNvPr>
        <xdr:cNvSpPr txBox="1"/>
      </xdr:nvSpPr>
      <xdr:spPr>
        <a:xfrm>
          <a:off x="13437244" y="12851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52088</xdr:rowOff>
    </xdr:from>
    <xdr:ext cx="405111" cy="259045"/>
    <xdr:sp macro="" textlink="">
      <xdr:nvSpPr>
        <xdr:cNvPr id="670" name="n_2mainValue【消防施設】&#10;有形固定資産減価償却率">
          <a:extLst>
            <a:ext uri="{FF2B5EF4-FFF2-40B4-BE49-F238E27FC236}">
              <a16:creationId xmlns:a16="http://schemas.microsoft.com/office/drawing/2014/main" id="{645F2939-7D11-4469-B757-2C38CD01B03A}"/>
            </a:ext>
          </a:extLst>
        </xdr:cNvPr>
        <xdr:cNvSpPr txBox="1"/>
      </xdr:nvSpPr>
      <xdr:spPr>
        <a:xfrm>
          <a:off x="12675244" y="127927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75</xdr:row>
      <xdr:rowOff>164482</xdr:rowOff>
    </xdr:from>
    <xdr:ext cx="405111" cy="259045"/>
    <xdr:sp macro="" textlink="">
      <xdr:nvSpPr>
        <xdr:cNvPr id="671" name="n_3mainValue【消防施設】&#10;有形固定資産減価償却率">
          <a:extLst>
            <a:ext uri="{FF2B5EF4-FFF2-40B4-BE49-F238E27FC236}">
              <a16:creationId xmlns:a16="http://schemas.microsoft.com/office/drawing/2014/main" id="{1AEF22D4-B450-44F4-89B9-FA836B2165D3}"/>
            </a:ext>
          </a:extLst>
        </xdr:cNvPr>
        <xdr:cNvSpPr txBox="1"/>
      </xdr:nvSpPr>
      <xdr:spPr>
        <a:xfrm>
          <a:off x="11900544" y="12737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59072</xdr:rowOff>
    </xdr:from>
    <xdr:ext cx="405111" cy="259045"/>
    <xdr:sp macro="" textlink="">
      <xdr:nvSpPr>
        <xdr:cNvPr id="672" name="n_4mainValue【消防施設】&#10;有形固定資産減価償却率">
          <a:extLst>
            <a:ext uri="{FF2B5EF4-FFF2-40B4-BE49-F238E27FC236}">
              <a16:creationId xmlns:a16="http://schemas.microsoft.com/office/drawing/2014/main" id="{246EB3FA-1AE7-4CA1-86D7-82AAC526204A}"/>
            </a:ext>
          </a:extLst>
        </xdr:cNvPr>
        <xdr:cNvSpPr txBox="1"/>
      </xdr:nvSpPr>
      <xdr:spPr>
        <a:xfrm>
          <a:off x="11102984" y="13973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3" name="正方形/長方形 672">
          <a:extLst>
            <a:ext uri="{FF2B5EF4-FFF2-40B4-BE49-F238E27FC236}">
              <a16:creationId xmlns:a16="http://schemas.microsoft.com/office/drawing/2014/main" id="{8E637A00-8A66-453B-BBAF-8C4E66CC8678}"/>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4" name="正方形/長方形 673">
          <a:extLst>
            <a:ext uri="{FF2B5EF4-FFF2-40B4-BE49-F238E27FC236}">
              <a16:creationId xmlns:a16="http://schemas.microsoft.com/office/drawing/2014/main" id="{DDAFB292-E066-4A39-B465-AF798D3233A2}"/>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5" name="正方形/長方形 674">
          <a:extLst>
            <a:ext uri="{FF2B5EF4-FFF2-40B4-BE49-F238E27FC236}">
              <a16:creationId xmlns:a16="http://schemas.microsoft.com/office/drawing/2014/main" id="{8729C695-078F-4042-8785-BE2FEAF5ED45}"/>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6" name="正方形/長方形 675">
          <a:extLst>
            <a:ext uri="{FF2B5EF4-FFF2-40B4-BE49-F238E27FC236}">
              <a16:creationId xmlns:a16="http://schemas.microsoft.com/office/drawing/2014/main" id="{0A5BC215-374C-4563-82BD-2EEF42AC46A3}"/>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7" name="正方形/長方形 676">
          <a:extLst>
            <a:ext uri="{FF2B5EF4-FFF2-40B4-BE49-F238E27FC236}">
              <a16:creationId xmlns:a16="http://schemas.microsoft.com/office/drawing/2014/main" id="{7F85EFFF-761C-49D2-87C2-1723A42B864C}"/>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8" name="正方形/長方形 677">
          <a:extLst>
            <a:ext uri="{FF2B5EF4-FFF2-40B4-BE49-F238E27FC236}">
              <a16:creationId xmlns:a16="http://schemas.microsoft.com/office/drawing/2014/main" id="{7E87D0C5-9273-40B9-8F20-B242DCAAC747}"/>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9" name="正方形/長方形 678">
          <a:extLst>
            <a:ext uri="{FF2B5EF4-FFF2-40B4-BE49-F238E27FC236}">
              <a16:creationId xmlns:a16="http://schemas.microsoft.com/office/drawing/2014/main" id="{85CAE95C-C409-4F2C-A698-E952AFE992AB}"/>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0" name="正方形/長方形 679">
          <a:extLst>
            <a:ext uri="{FF2B5EF4-FFF2-40B4-BE49-F238E27FC236}">
              <a16:creationId xmlns:a16="http://schemas.microsoft.com/office/drawing/2014/main" id="{4FFCF3CB-FC11-4046-A3BE-B737E432DA0C}"/>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1" name="テキスト ボックス 680">
          <a:extLst>
            <a:ext uri="{FF2B5EF4-FFF2-40B4-BE49-F238E27FC236}">
              <a16:creationId xmlns:a16="http://schemas.microsoft.com/office/drawing/2014/main" id="{9BC9767A-7F84-4CA6-9028-8A294EB89CA3}"/>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2" name="直線コネクタ 681">
          <a:extLst>
            <a:ext uri="{FF2B5EF4-FFF2-40B4-BE49-F238E27FC236}">
              <a16:creationId xmlns:a16="http://schemas.microsoft.com/office/drawing/2014/main" id="{463D94B1-50DB-4AB6-B079-BC2A3C628E87}"/>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83" name="直線コネクタ 682">
          <a:extLst>
            <a:ext uri="{FF2B5EF4-FFF2-40B4-BE49-F238E27FC236}">
              <a16:creationId xmlns:a16="http://schemas.microsoft.com/office/drawing/2014/main" id="{7539A37D-CEFC-42A8-9AB1-3940B34800A9}"/>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84" name="テキスト ボックス 683">
          <a:extLst>
            <a:ext uri="{FF2B5EF4-FFF2-40B4-BE49-F238E27FC236}">
              <a16:creationId xmlns:a16="http://schemas.microsoft.com/office/drawing/2014/main" id="{64BFC4DE-CF40-44EC-B655-BB5C6041A23C}"/>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85" name="直線コネクタ 684">
          <a:extLst>
            <a:ext uri="{FF2B5EF4-FFF2-40B4-BE49-F238E27FC236}">
              <a16:creationId xmlns:a16="http://schemas.microsoft.com/office/drawing/2014/main" id="{2D471BD0-36C7-4E85-A0E1-E330E95FA5E7}"/>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86" name="テキスト ボックス 685">
          <a:extLst>
            <a:ext uri="{FF2B5EF4-FFF2-40B4-BE49-F238E27FC236}">
              <a16:creationId xmlns:a16="http://schemas.microsoft.com/office/drawing/2014/main" id="{3FAC592A-A02F-4261-AA49-E7CC7B50A929}"/>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87" name="直線コネクタ 686">
          <a:extLst>
            <a:ext uri="{FF2B5EF4-FFF2-40B4-BE49-F238E27FC236}">
              <a16:creationId xmlns:a16="http://schemas.microsoft.com/office/drawing/2014/main" id="{8822820A-73C9-43C0-BBD4-1D5A76854550}"/>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88" name="テキスト ボックス 687">
          <a:extLst>
            <a:ext uri="{FF2B5EF4-FFF2-40B4-BE49-F238E27FC236}">
              <a16:creationId xmlns:a16="http://schemas.microsoft.com/office/drawing/2014/main" id="{C1C7E674-5BD2-4D10-A3DF-D0776AECB115}"/>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89" name="直線コネクタ 688">
          <a:extLst>
            <a:ext uri="{FF2B5EF4-FFF2-40B4-BE49-F238E27FC236}">
              <a16:creationId xmlns:a16="http://schemas.microsoft.com/office/drawing/2014/main" id="{F3DE0498-0F77-4BD7-83C7-1D18345DF9ED}"/>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90" name="テキスト ボックス 689">
          <a:extLst>
            <a:ext uri="{FF2B5EF4-FFF2-40B4-BE49-F238E27FC236}">
              <a16:creationId xmlns:a16="http://schemas.microsoft.com/office/drawing/2014/main" id="{CF419415-0D31-4E0B-9A44-4E9EE9275C73}"/>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1" name="直線コネクタ 690">
          <a:extLst>
            <a:ext uri="{FF2B5EF4-FFF2-40B4-BE49-F238E27FC236}">
              <a16:creationId xmlns:a16="http://schemas.microsoft.com/office/drawing/2014/main" id="{79F6B047-40CB-49C3-B773-EA12EE49131A}"/>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2" name="テキスト ボックス 691">
          <a:extLst>
            <a:ext uri="{FF2B5EF4-FFF2-40B4-BE49-F238E27FC236}">
              <a16:creationId xmlns:a16="http://schemas.microsoft.com/office/drawing/2014/main" id="{1854EA05-DCFA-4AC3-AF8A-2C2B63C64115}"/>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3" name="【消防施設】&#10;一人当たり面積グラフ枠">
          <a:extLst>
            <a:ext uri="{FF2B5EF4-FFF2-40B4-BE49-F238E27FC236}">
              <a16:creationId xmlns:a16="http://schemas.microsoft.com/office/drawing/2014/main" id="{AB08C204-D164-4C1A-AE5B-424D331DCE47}"/>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163830</xdr:rowOff>
    </xdr:from>
    <xdr:to>
      <xdr:col>116</xdr:col>
      <xdr:colOff>62864</xdr:colOff>
      <xdr:row>86</xdr:row>
      <xdr:rowOff>15239</xdr:rowOff>
    </xdr:to>
    <xdr:cxnSp macro="">
      <xdr:nvCxnSpPr>
        <xdr:cNvPr id="694" name="直線コネクタ 693">
          <a:extLst>
            <a:ext uri="{FF2B5EF4-FFF2-40B4-BE49-F238E27FC236}">
              <a16:creationId xmlns:a16="http://schemas.microsoft.com/office/drawing/2014/main" id="{74980221-43F2-44F8-A22E-5AD933C890F3}"/>
            </a:ext>
          </a:extLst>
        </xdr:cNvPr>
        <xdr:cNvCxnSpPr/>
      </xdr:nvCxnSpPr>
      <xdr:spPr>
        <a:xfrm flipV="1">
          <a:off x="19509104" y="13239750"/>
          <a:ext cx="0" cy="11925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695" name="【消防施設】&#10;一人当たり面積最小値テキスト">
          <a:extLst>
            <a:ext uri="{FF2B5EF4-FFF2-40B4-BE49-F238E27FC236}">
              <a16:creationId xmlns:a16="http://schemas.microsoft.com/office/drawing/2014/main" id="{7CED4557-F761-4D50-98EF-32DA3148C931}"/>
            </a:ext>
          </a:extLst>
        </xdr:cNvPr>
        <xdr:cNvSpPr txBox="1"/>
      </xdr:nvSpPr>
      <xdr:spPr>
        <a:xfrm>
          <a:off x="19547840" y="14436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696" name="直線コネクタ 695">
          <a:extLst>
            <a:ext uri="{FF2B5EF4-FFF2-40B4-BE49-F238E27FC236}">
              <a16:creationId xmlns:a16="http://schemas.microsoft.com/office/drawing/2014/main" id="{236E01B9-070E-4510-AECF-71BE3C90FEC5}"/>
            </a:ext>
          </a:extLst>
        </xdr:cNvPr>
        <xdr:cNvCxnSpPr/>
      </xdr:nvCxnSpPr>
      <xdr:spPr>
        <a:xfrm>
          <a:off x="19443700" y="144322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110507</xdr:rowOff>
    </xdr:from>
    <xdr:ext cx="469744" cy="259045"/>
    <xdr:sp macro="" textlink="">
      <xdr:nvSpPr>
        <xdr:cNvPr id="697" name="【消防施設】&#10;一人当たり面積最大値テキスト">
          <a:extLst>
            <a:ext uri="{FF2B5EF4-FFF2-40B4-BE49-F238E27FC236}">
              <a16:creationId xmlns:a16="http://schemas.microsoft.com/office/drawing/2014/main" id="{7E80EF32-02E8-4CC2-AEFB-ED572CE0E66B}"/>
            </a:ext>
          </a:extLst>
        </xdr:cNvPr>
        <xdr:cNvSpPr txBox="1"/>
      </xdr:nvSpPr>
      <xdr:spPr>
        <a:xfrm>
          <a:off x="19547840" y="13018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163830</xdr:rowOff>
    </xdr:from>
    <xdr:to>
      <xdr:col>116</xdr:col>
      <xdr:colOff>152400</xdr:colOff>
      <xdr:row>78</xdr:row>
      <xdr:rowOff>163830</xdr:rowOff>
    </xdr:to>
    <xdr:cxnSp macro="">
      <xdr:nvCxnSpPr>
        <xdr:cNvPr id="698" name="直線コネクタ 697">
          <a:extLst>
            <a:ext uri="{FF2B5EF4-FFF2-40B4-BE49-F238E27FC236}">
              <a16:creationId xmlns:a16="http://schemas.microsoft.com/office/drawing/2014/main" id="{FE13949C-4A76-4669-9844-913689D990AB}"/>
            </a:ext>
          </a:extLst>
        </xdr:cNvPr>
        <xdr:cNvCxnSpPr/>
      </xdr:nvCxnSpPr>
      <xdr:spPr>
        <a:xfrm>
          <a:off x="19443700" y="132397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154195</xdr:rowOff>
    </xdr:from>
    <xdr:ext cx="469744" cy="259045"/>
    <xdr:sp macro="" textlink="">
      <xdr:nvSpPr>
        <xdr:cNvPr id="699" name="【消防施設】&#10;一人当たり面積平均値テキスト">
          <a:extLst>
            <a:ext uri="{FF2B5EF4-FFF2-40B4-BE49-F238E27FC236}">
              <a16:creationId xmlns:a16="http://schemas.microsoft.com/office/drawing/2014/main" id="{C2DA3E02-E06B-4D2A-9944-6B490126B41F}"/>
            </a:ext>
          </a:extLst>
        </xdr:cNvPr>
        <xdr:cNvSpPr txBox="1"/>
      </xdr:nvSpPr>
      <xdr:spPr>
        <a:xfrm>
          <a:off x="19547840" y="139006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131318</xdr:rowOff>
    </xdr:from>
    <xdr:to>
      <xdr:col>116</xdr:col>
      <xdr:colOff>114300</xdr:colOff>
      <xdr:row>84</xdr:row>
      <xdr:rowOff>61468</xdr:rowOff>
    </xdr:to>
    <xdr:sp macro="" textlink="">
      <xdr:nvSpPr>
        <xdr:cNvPr id="700" name="フローチャート: 判断 699">
          <a:extLst>
            <a:ext uri="{FF2B5EF4-FFF2-40B4-BE49-F238E27FC236}">
              <a16:creationId xmlns:a16="http://schemas.microsoft.com/office/drawing/2014/main" id="{4AEFF392-675E-4E02-993C-5325B5A6EC05}"/>
            </a:ext>
          </a:extLst>
        </xdr:cNvPr>
        <xdr:cNvSpPr/>
      </xdr:nvSpPr>
      <xdr:spPr>
        <a:xfrm>
          <a:off x="19458940" y="140454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151892</xdr:rowOff>
    </xdr:from>
    <xdr:to>
      <xdr:col>112</xdr:col>
      <xdr:colOff>38100</xdr:colOff>
      <xdr:row>84</xdr:row>
      <xdr:rowOff>82042</xdr:rowOff>
    </xdr:to>
    <xdr:sp macro="" textlink="">
      <xdr:nvSpPr>
        <xdr:cNvPr id="701" name="フローチャート: 判断 700">
          <a:extLst>
            <a:ext uri="{FF2B5EF4-FFF2-40B4-BE49-F238E27FC236}">
              <a16:creationId xmlns:a16="http://schemas.microsoft.com/office/drawing/2014/main" id="{3170D898-474A-4180-824E-E1641FEA4564}"/>
            </a:ext>
          </a:extLst>
        </xdr:cNvPr>
        <xdr:cNvSpPr/>
      </xdr:nvSpPr>
      <xdr:spPr>
        <a:xfrm>
          <a:off x="18735040" y="1406601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149606</xdr:rowOff>
    </xdr:from>
    <xdr:to>
      <xdr:col>107</xdr:col>
      <xdr:colOff>101600</xdr:colOff>
      <xdr:row>84</xdr:row>
      <xdr:rowOff>79756</xdr:rowOff>
    </xdr:to>
    <xdr:sp macro="" textlink="">
      <xdr:nvSpPr>
        <xdr:cNvPr id="702" name="フローチャート: 判断 701">
          <a:extLst>
            <a:ext uri="{FF2B5EF4-FFF2-40B4-BE49-F238E27FC236}">
              <a16:creationId xmlns:a16="http://schemas.microsoft.com/office/drawing/2014/main" id="{88B107A4-D022-4CAB-A00F-641D86427B4E}"/>
            </a:ext>
          </a:extLst>
        </xdr:cNvPr>
        <xdr:cNvSpPr/>
      </xdr:nvSpPr>
      <xdr:spPr>
        <a:xfrm>
          <a:off x="17937480" y="140637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1015</xdr:rowOff>
    </xdr:from>
    <xdr:to>
      <xdr:col>102</xdr:col>
      <xdr:colOff>165100</xdr:colOff>
      <xdr:row>84</xdr:row>
      <xdr:rowOff>102615</xdr:rowOff>
    </xdr:to>
    <xdr:sp macro="" textlink="">
      <xdr:nvSpPr>
        <xdr:cNvPr id="703" name="フローチャート: 判断 702">
          <a:extLst>
            <a:ext uri="{FF2B5EF4-FFF2-40B4-BE49-F238E27FC236}">
              <a16:creationId xmlns:a16="http://schemas.microsoft.com/office/drawing/2014/main" id="{D9AC0404-36BB-4024-86CA-77D3BB0602D7}"/>
            </a:ext>
          </a:extLst>
        </xdr:cNvPr>
        <xdr:cNvSpPr/>
      </xdr:nvSpPr>
      <xdr:spPr>
        <a:xfrm>
          <a:off x="17162780" y="1408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51308</xdr:rowOff>
    </xdr:from>
    <xdr:to>
      <xdr:col>98</xdr:col>
      <xdr:colOff>38100</xdr:colOff>
      <xdr:row>84</xdr:row>
      <xdr:rowOff>152908</xdr:rowOff>
    </xdr:to>
    <xdr:sp macro="" textlink="">
      <xdr:nvSpPr>
        <xdr:cNvPr id="704" name="フローチャート: 判断 703">
          <a:extLst>
            <a:ext uri="{FF2B5EF4-FFF2-40B4-BE49-F238E27FC236}">
              <a16:creationId xmlns:a16="http://schemas.microsoft.com/office/drawing/2014/main" id="{4A998F13-A133-49AE-8FC3-4A531E8E9104}"/>
            </a:ext>
          </a:extLst>
        </xdr:cNvPr>
        <xdr:cNvSpPr/>
      </xdr:nvSpPr>
      <xdr:spPr>
        <a:xfrm>
          <a:off x="16388080" y="1413306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5" name="テキスト ボックス 704">
          <a:extLst>
            <a:ext uri="{FF2B5EF4-FFF2-40B4-BE49-F238E27FC236}">
              <a16:creationId xmlns:a16="http://schemas.microsoft.com/office/drawing/2014/main" id="{7B38C9D1-70C5-4468-8BAA-1B8EE603DAF3}"/>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6" name="テキスト ボックス 705">
          <a:extLst>
            <a:ext uri="{FF2B5EF4-FFF2-40B4-BE49-F238E27FC236}">
              <a16:creationId xmlns:a16="http://schemas.microsoft.com/office/drawing/2014/main" id="{5E5D1BD6-9F32-4F52-9A3C-ABD5DF7D3572}"/>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7" name="テキスト ボックス 706">
          <a:extLst>
            <a:ext uri="{FF2B5EF4-FFF2-40B4-BE49-F238E27FC236}">
              <a16:creationId xmlns:a16="http://schemas.microsoft.com/office/drawing/2014/main" id="{16FE50BB-4D1D-4489-802D-9D3DB832E2BB}"/>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08" name="テキスト ボックス 707">
          <a:extLst>
            <a:ext uri="{FF2B5EF4-FFF2-40B4-BE49-F238E27FC236}">
              <a16:creationId xmlns:a16="http://schemas.microsoft.com/office/drawing/2014/main" id="{38223A3B-DF0A-4D3C-8894-136D2C8BEA61}"/>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FAA3F3DF-275D-4BBE-B683-CC97A59AC5D9}"/>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83313</xdr:rowOff>
    </xdr:from>
    <xdr:to>
      <xdr:col>116</xdr:col>
      <xdr:colOff>114300</xdr:colOff>
      <xdr:row>85</xdr:row>
      <xdr:rowOff>13463</xdr:rowOff>
    </xdr:to>
    <xdr:sp macro="" textlink="">
      <xdr:nvSpPr>
        <xdr:cNvPr id="710" name="楕円 709">
          <a:extLst>
            <a:ext uri="{FF2B5EF4-FFF2-40B4-BE49-F238E27FC236}">
              <a16:creationId xmlns:a16="http://schemas.microsoft.com/office/drawing/2014/main" id="{6DC5094E-D397-44F3-A449-4C064ADABC03}"/>
            </a:ext>
          </a:extLst>
        </xdr:cNvPr>
        <xdr:cNvSpPr/>
      </xdr:nvSpPr>
      <xdr:spPr>
        <a:xfrm>
          <a:off x="19458940" y="141650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61740</xdr:rowOff>
    </xdr:from>
    <xdr:ext cx="469744" cy="259045"/>
    <xdr:sp macro="" textlink="">
      <xdr:nvSpPr>
        <xdr:cNvPr id="711" name="【消防施設】&#10;一人当たり面積該当値テキスト">
          <a:extLst>
            <a:ext uri="{FF2B5EF4-FFF2-40B4-BE49-F238E27FC236}">
              <a16:creationId xmlns:a16="http://schemas.microsoft.com/office/drawing/2014/main" id="{D5A669BB-3093-40E3-9F36-48E804D300CD}"/>
            </a:ext>
          </a:extLst>
        </xdr:cNvPr>
        <xdr:cNvSpPr txBox="1"/>
      </xdr:nvSpPr>
      <xdr:spPr>
        <a:xfrm>
          <a:off x="19547840" y="14143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87885</xdr:rowOff>
    </xdr:from>
    <xdr:to>
      <xdr:col>112</xdr:col>
      <xdr:colOff>38100</xdr:colOff>
      <xdr:row>85</xdr:row>
      <xdr:rowOff>18035</xdr:rowOff>
    </xdr:to>
    <xdr:sp macro="" textlink="">
      <xdr:nvSpPr>
        <xdr:cNvPr id="712" name="楕円 711">
          <a:extLst>
            <a:ext uri="{FF2B5EF4-FFF2-40B4-BE49-F238E27FC236}">
              <a16:creationId xmlns:a16="http://schemas.microsoft.com/office/drawing/2014/main" id="{3A62AD57-E050-4D42-BC31-86BE8A6AE3CB}"/>
            </a:ext>
          </a:extLst>
        </xdr:cNvPr>
        <xdr:cNvSpPr/>
      </xdr:nvSpPr>
      <xdr:spPr>
        <a:xfrm>
          <a:off x="18735040" y="1416964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134113</xdr:rowOff>
    </xdr:from>
    <xdr:to>
      <xdr:col>116</xdr:col>
      <xdr:colOff>63500</xdr:colOff>
      <xdr:row>84</xdr:row>
      <xdr:rowOff>138685</xdr:rowOff>
    </xdr:to>
    <xdr:cxnSp macro="">
      <xdr:nvCxnSpPr>
        <xdr:cNvPr id="713" name="直線コネクタ 712">
          <a:extLst>
            <a:ext uri="{FF2B5EF4-FFF2-40B4-BE49-F238E27FC236}">
              <a16:creationId xmlns:a16="http://schemas.microsoft.com/office/drawing/2014/main" id="{88158BB9-99CC-464E-A167-0283115BB5A5}"/>
            </a:ext>
          </a:extLst>
        </xdr:cNvPr>
        <xdr:cNvCxnSpPr/>
      </xdr:nvCxnSpPr>
      <xdr:spPr>
        <a:xfrm flipV="1">
          <a:off x="18778220" y="14215873"/>
          <a:ext cx="7315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92456</xdr:rowOff>
    </xdr:from>
    <xdr:to>
      <xdr:col>107</xdr:col>
      <xdr:colOff>101600</xdr:colOff>
      <xdr:row>85</xdr:row>
      <xdr:rowOff>22606</xdr:rowOff>
    </xdr:to>
    <xdr:sp macro="" textlink="">
      <xdr:nvSpPr>
        <xdr:cNvPr id="714" name="楕円 713">
          <a:extLst>
            <a:ext uri="{FF2B5EF4-FFF2-40B4-BE49-F238E27FC236}">
              <a16:creationId xmlns:a16="http://schemas.microsoft.com/office/drawing/2014/main" id="{49B6A5B6-656B-4FE5-868B-CECFF4287147}"/>
            </a:ext>
          </a:extLst>
        </xdr:cNvPr>
        <xdr:cNvSpPr/>
      </xdr:nvSpPr>
      <xdr:spPr>
        <a:xfrm>
          <a:off x="17937480" y="141742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138685</xdr:rowOff>
    </xdr:from>
    <xdr:to>
      <xdr:col>111</xdr:col>
      <xdr:colOff>177800</xdr:colOff>
      <xdr:row>84</xdr:row>
      <xdr:rowOff>143256</xdr:rowOff>
    </xdr:to>
    <xdr:cxnSp macro="">
      <xdr:nvCxnSpPr>
        <xdr:cNvPr id="715" name="直線コネクタ 714">
          <a:extLst>
            <a:ext uri="{FF2B5EF4-FFF2-40B4-BE49-F238E27FC236}">
              <a16:creationId xmlns:a16="http://schemas.microsoft.com/office/drawing/2014/main" id="{28705625-B8F2-4CFA-8798-CEED37808BA0}"/>
            </a:ext>
          </a:extLst>
        </xdr:cNvPr>
        <xdr:cNvCxnSpPr/>
      </xdr:nvCxnSpPr>
      <xdr:spPr>
        <a:xfrm flipV="1">
          <a:off x="17988280" y="14220445"/>
          <a:ext cx="78994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99313</xdr:rowOff>
    </xdr:from>
    <xdr:to>
      <xdr:col>102</xdr:col>
      <xdr:colOff>165100</xdr:colOff>
      <xdr:row>85</xdr:row>
      <xdr:rowOff>29463</xdr:rowOff>
    </xdr:to>
    <xdr:sp macro="" textlink="">
      <xdr:nvSpPr>
        <xdr:cNvPr id="716" name="楕円 715">
          <a:extLst>
            <a:ext uri="{FF2B5EF4-FFF2-40B4-BE49-F238E27FC236}">
              <a16:creationId xmlns:a16="http://schemas.microsoft.com/office/drawing/2014/main" id="{3D2D642E-444B-4F6E-804D-75A2B5EC2F2C}"/>
            </a:ext>
          </a:extLst>
        </xdr:cNvPr>
        <xdr:cNvSpPr/>
      </xdr:nvSpPr>
      <xdr:spPr>
        <a:xfrm>
          <a:off x="17162780" y="141810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143256</xdr:rowOff>
    </xdr:from>
    <xdr:to>
      <xdr:col>107</xdr:col>
      <xdr:colOff>50800</xdr:colOff>
      <xdr:row>84</xdr:row>
      <xdr:rowOff>150113</xdr:rowOff>
    </xdr:to>
    <xdr:cxnSp macro="">
      <xdr:nvCxnSpPr>
        <xdr:cNvPr id="717" name="直線コネクタ 716">
          <a:extLst>
            <a:ext uri="{FF2B5EF4-FFF2-40B4-BE49-F238E27FC236}">
              <a16:creationId xmlns:a16="http://schemas.microsoft.com/office/drawing/2014/main" id="{655412CF-6886-40EF-ABC5-3F67054B799D}"/>
            </a:ext>
          </a:extLst>
        </xdr:cNvPr>
        <xdr:cNvCxnSpPr/>
      </xdr:nvCxnSpPr>
      <xdr:spPr>
        <a:xfrm flipV="1">
          <a:off x="17213580" y="14225016"/>
          <a:ext cx="7747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12446</xdr:rowOff>
    </xdr:from>
    <xdr:to>
      <xdr:col>98</xdr:col>
      <xdr:colOff>38100</xdr:colOff>
      <xdr:row>85</xdr:row>
      <xdr:rowOff>114046</xdr:rowOff>
    </xdr:to>
    <xdr:sp macro="" textlink="">
      <xdr:nvSpPr>
        <xdr:cNvPr id="718" name="楕円 717">
          <a:extLst>
            <a:ext uri="{FF2B5EF4-FFF2-40B4-BE49-F238E27FC236}">
              <a16:creationId xmlns:a16="http://schemas.microsoft.com/office/drawing/2014/main" id="{D425C208-D6B0-4CBF-B716-FBF4BA733E1E}"/>
            </a:ext>
          </a:extLst>
        </xdr:cNvPr>
        <xdr:cNvSpPr/>
      </xdr:nvSpPr>
      <xdr:spPr>
        <a:xfrm>
          <a:off x="16388080" y="1426184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150113</xdr:rowOff>
    </xdr:from>
    <xdr:to>
      <xdr:col>102</xdr:col>
      <xdr:colOff>114300</xdr:colOff>
      <xdr:row>85</xdr:row>
      <xdr:rowOff>63246</xdr:rowOff>
    </xdr:to>
    <xdr:cxnSp macro="">
      <xdr:nvCxnSpPr>
        <xdr:cNvPr id="719" name="直線コネクタ 718">
          <a:extLst>
            <a:ext uri="{FF2B5EF4-FFF2-40B4-BE49-F238E27FC236}">
              <a16:creationId xmlns:a16="http://schemas.microsoft.com/office/drawing/2014/main" id="{A7F81554-85D5-4A9B-95D0-9848D6636C11}"/>
            </a:ext>
          </a:extLst>
        </xdr:cNvPr>
        <xdr:cNvCxnSpPr/>
      </xdr:nvCxnSpPr>
      <xdr:spPr>
        <a:xfrm flipV="1">
          <a:off x="16431260" y="14231873"/>
          <a:ext cx="782320" cy="80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98569</xdr:rowOff>
    </xdr:from>
    <xdr:ext cx="469744" cy="259045"/>
    <xdr:sp macro="" textlink="">
      <xdr:nvSpPr>
        <xdr:cNvPr id="720" name="n_1aveValue【消防施設】&#10;一人当たり面積">
          <a:extLst>
            <a:ext uri="{FF2B5EF4-FFF2-40B4-BE49-F238E27FC236}">
              <a16:creationId xmlns:a16="http://schemas.microsoft.com/office/drawing/2014/main" id="{A790AD86-9EFC-4F48-B569-CB065826AFC6}"/>
            </a:ext>
          </a:extLst>
        </xdr:cNvPr>
        <xdr:cNvSpPr txBox="1"/>
      </xdr:nvSpPr>
      <xdr:spPr>
        <a:xfrm>
          <a:off x="18561127" y="13845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96283</xdr:rowOff>
    </xdr:from>
    <xdr:ext cx="469744" cy="259045"/>
    <xdr:sp macro="" textlink="">
      <xdr:nvSpPr>
        <xdr:cNvPr id="721" name="n_2aveValue【消防施設】&#10;一人当たり面積">
          <a:extLst>
            <a:ext uri="{FF2B5EF4-FFF2-40B4-BE49-F238E27FC236}">
              <a16:creationId xmlns:a16="http://schemas.microsoft.com/office/drawing/2014/main" id="{F19BB83B-43D0-4F20-BC9B-CDB5D926C115}"/>
            </a:ext>
          </a:extLst>
        </xdr:cNvPr>
        <xdr:cNvSpPr txBox="1"/>
      </xdr:nvSpPr>
      <xdr:spPr>
        <a:xfrm>
          <a:off x="17776267" y="13842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119142</xdr:rowOff>
    </xdr:from>
    <xdr:ext cx="469744" cy="259045"/>
    <xdr:sp macro="" textlink="">
      <xdr:nvSpPr>
        <xdr:cNvPr id="722" name="n_3aveValue【消防施設】&#10;一人当たり面積">
          <a:extLst>
            <a:ext uri="{FF2B5EF4-FFF2-40B4-BE49-F238E27FC236}">
              <a16:creationId xmlns:a16="http://schemas.microsoft.com/office/drawing/2014/main" id="{35A94613-4588-4255-A70E-DB6FE88C5BA0}"/>
            </a:ext>
          </a:extLst>
        </xdr:cNvPr>
        <xdr:cNvSpPr txBox="1"/>
      </xdr:nvSpPr>
      <xdr:spPr>
        <a:xfrm>
          <a:off x="17001567" y="13865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169435</xdr:rowOff>
    </xdr:from>
    <xdr:ext cx="469744" cy="259045"/>
    <xdr:sp macro="" textlink="">
      <xdr:nvSpPr>
        <xdr:cNvPr id="723" name="n_4aveValue【消防施設】&#10;一人当たり面積">
          <a:extLst>
            <a:ext uri="{FF2B5EF4-FFF2-40B4-BE49-F238E27FC236}">
              <a16:creationId xmlns:a16="http://schemas.microsoft.com/office/drawing/2014/main" id="{327551AE-9210-4281-8BB0-7A82BE8AA1F9}"/>
            </a:ext>
          </a:extLst>
        </xdr:cNvPr>
        <xdr:cNvSpPr txBox="1"/>
      </xdr:nvSpPr>
      <xdr:spPr>
        <a:xfrm>
          <a:off x="16226867" y="13915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9162</xdr:rowOff>
    </xdr:from>
    <xdr:ext cx="469744" cy="259045"/>
    <xdr:sp macro="" textlink="">
      <xdr:nvSpPr>
        <xdr:cNvPr id="724" name="n_1mainValue【消防施設】&#10;一人当たり面積">
          <a:extLst>
            <a:ext uri="{FF2B5EF4-FFF2-40B4-BE49-F238E27FC236}">
              <a16:creationId xmlns:a16="http://schemas.microsoft.com/office/drawing/2014/main" id="{E42A4041-C9C1-43FA-80B8-1274B4B15F35}"/>
            </a:ext>
          </a:extLst>
        </xdr:cNvPr>
        <xdr:cNvSpPr txBox="1"/>
      </xdr:nvSpPr>
      <xdr:spPr>
        <a:xfrm>
          <a:off x="18561127" y="14258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13733</xdr:rowOff>
    </xdr:from>
    <xdr:ext cx="469744" cy="259045"/>
    <xdr:sp macro="" textlink="">
      <xdr:nvSpPr>
        <xdr:cNvPr id="725" name="n_2mainValue【消防施設】&#10;一人当たり面積">
          <a:extLst>
            <a:ext uri="{FF2B5EF4-FFF2-40B4-BE49-F238E27FC236}">
              <a16:creationId xmlns:a16="http://schemas.microsoft.com/office/drawing/2014/main" id="{86BD9871-A58A-4834-9211-6BC80033702C}"/>
            </a:ext>
          </a:extLst>
        </xdr:cNvPr>
        <xdr:cNvSpPr txBox="1"/>
      </xdr:nvSpPr>
      <xdr:spPr>
        <a:xfrm>
          <a:off x="17776267" y="14263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20590</xdr:rowOff>
    </xdr:from>
    <xdr:ext cx="469744" cy="259045"/>
    <xdr:sp macro="" textlink="">
      <xdr:nvSpPr>
        <xdr:cNvPr id="726" name="n_3mainValue【消防施設】&#10;一人当たり面積">
          <a:extLst>
            <a:ext uri="{FF2B5EF4-FFF2-40B4-BE49-F238E27FC236}">
              <a16:creationId xmlns:a16="http://schemas.microsoft.com/office/drawing/2014/main" id="{2A9241DA-4D6D-4FE5-A40A-407187D4786E}"/>
            </a:ext>
          </a:extLst>
        </xdr:cNvPr>
        <xdr:cNvSpPr txBox="1"/>
      </xdr:nvSpPr>
      <xdr:spPr>
        <a:xfrm>
          <a:off x="17001567" y="14269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105173</xdr:rowOff>
    </xdr:from>
    <xdr:ext cx="469744" cy="259045"/>
    <xdr:sp macro="" textlink="">
      <xdr:nvSpPr>
        <xdr:cNvPr id="727" name="n_4mainValue【消防施設】&#10;一人当たり面積">
          <a:extLst>
            <a:ext uri="{FF2B5EF4-FFF2-40B4-BE49-F238E27FC236}">
              <a16:creationId xmlns:a16="http://schemas.microsoft.com/office/drawing/2014/main" id="{989C6473-CA52-4AFC-B0A0-3E38C7F2597B}"/>
            </a:ext>
          </a:extLst>
        </xdr:cNvPr>
        <xdr:cNvSpPr txBox="1"/>
      </xdr:nvSpPr>
      <xdr:spPr>
        <a:xfrm>
          <a:off x="16226867" y="14354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28" name="正方形/長方形 727">
          <a:extLst>
            <a:ext uri="{FF2B5EF4-FFF2-40B4-BE49-F238E27FC236}">
              <a16:creationId xmlns:a16="http://schemas.microsoft.com/office/drawing/2014/main" id="{EB6826D9-7373-455A-A805-F96D08499D40}"/>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29" name="正方形/長方形 728">
          <a:extLst>
            <a:ext uri="{FF2B5EF4-FFF2-40B4-BE49-F238E27FC236}">
              <a16:creationId xmlns:a16="http://schemas.microsoft.com/office/drawing/2014/main" id="{F02ACFA3-6F19-4A20-9235-48CA40C3214C}"/>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0" name="正方形/長方形 729">
          <a:extLst>
            <a:ext uri="{FF2B5EF4-FFF2-40B4-BE49-F238E27FC236}">
              <a16:creationId xmlns:a16="http://schemas.microsoft.com/office/drawing/2014/main" id="{CA5AEDD4-7C2A-467C-A1B6-B45894EA36CF}"/>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1" name="正方形/長方形 730">
          <a:extLst>
            <a:ext uri="{FF2B5EF4-FFF2-40B4-BE49-F238E27FC236}">
              <a16:creationId xmlns:a16="http://schemas.microsoft.com/office/drawing/2014/main" id="{1EF58853-6AA8-43DF-9557-39A79628A96B}"/>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2" name="正方形/長方形 731">
          <a:extLst>
            <a:ext uri="{FF2B5EF4-FFF2-40B4-BE49-F238E27FC236}">
              <a16:creationId xmlns:a16="http://schemas.microsoft.com/office/drawing/2014/main" id="{72CA5D54-9133-4986-81F1-83942B0799DA}"/>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3" name="正方形/長方形 732">
          <a:extLst>
            <a:ext uri="{FF2B5EF4-FFF2-40B4-BE49-F238E27FC236}">
              <a16:creationId xmlns:a16="http://schemas.microsoft.com/office/drawing/2014/main" id="{2CF54134-2B3C-4EE0-B224-6CF351B8B1BE}"/>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4" name="正方形/長方形 733">
          <a:extLst>
            <a:ext uri="{FF2B5EF4-FFF2-40B4-BE49-F238E27FC236}">
              <a16:creationId xmlns:a16="http://schemas.microsoft.com/office/drawing/2014/main" id="{886575F0-CC20-49A0-9884-A08EF49AF5D4}"/>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5" name="正方形/長方形 734">
          <a:extLst>
            <a:ext uri="{FF2B5EF4-FFF2-40B4-BE49-F238E27FC236}">
              <a16:creationId xmlns:a16="http://schemas.microsoft.com/office/drawing/2014/main" id="{16F3C5D5-1D8B-4094-95DC-12BE867BF3B2}"/>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36" name="テキスト ボックス 735">
          <a:extLst>
            <a:ext uri="{FF2B5EF4-FFF2-40B4-BE49-F238E27FC236}">
              <a16:creationId xmlns:a16="http://schemas.microsoft.com/office/drawing/2014/main" id="{5BB4E71E-57C8-468F-93D6-E53EB7850996}"/>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37" name="直線コネクタ 736">
          <a:extLst>
            <a:ext uri="{FF2B5EF4-FFF2-40B4-BE49-F238E27FC236}">
              <a16:creationId xmlns:a16="http://schemas.microsoft.com/office/drawing/2014/main" id="{1AEFDF05-4BF9-4EA7-9C0F-E97F8E5FA50B}"/>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38" name="テキスト ボックス 737">
          <a:extLst>
            <a:ext uri="{FF2B5EF4-FFF2-40B4-BE49-F238E27FC236}">
              <a16:creationId xmlns:a16="http://schemas.microsoft.com/office/drawing/2014/main" id="{3B05F1EF-43B0-48D3-B828-2D3329B4C275}"/>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39" name="直線コネクタ 738">
          <a:extLst>
            <a:ext uri="{FF2B5EF4-FFF2-40B4-BE49-F238E27FC236}">
              <a16:creationId xmlns:a16="http://schemas.microsoft.com/office/drawing/2014/main" id="{5DA0287E-6C9B-4D3A-A9F9-0A8AC355152F}"/>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40" name="テキスト ボックス 739">
          <a:extLst>
            <a:ext uri="{FF2B5EF4-FFF2-40B4-BE49-F238E27FC236}">
              <a16:creationId xmlns:a16="http://schemas.microsoft.com/office/drawing/2014/main" id="{F5C2FF9E-34BA-4462-9030-4F09FDF7E5D9}"/>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41" name="直線コネクタ 740">
          <a:extLst>
            <a:ext uri="{FF2B5EF4-FFF2-40B4-BE49-F238E27FC236}">
              <a16:creationId xmlns:a16="http://schemas.microsoft.com/office/drawing/2014/main" id="{B3D36071-6DBC-41A6-9E72-E7071A89F560}"/>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42" name="テキスト ボックス 741">
          <a:extLst>
            <a:ext uri="{FF2B5EF4-FFF2-40B4-BE49-F238E27FC236}">
              <a16:creationId xmlns:a16="http://schemas.microsoft.com/office/drawing/2014/main" id="{8CD5F5E4-4495-4BC4-B197-464AD35BEFE8}"/>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43" name="直線コネクタ 742">
          <a:extLst>
            <a:ext uri="{FF2B5EF4-FFF2-40B4-BE49-F238E27FC236}">
              <a16:creationId xmlns:a16="http://schemas.microsoft.com/office/drawing/2014/main" id="{348FD6D4-8766-47CC-864B-5F9415F36922}"/>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44" name="テキスト ボックス 743">
          <a:extLst>
            <a:ext uri="{FF2B5EF4-FFF2-40B4-BE49-F238E27FC236}">
              <a16:creationId xmlns:a16="http://schemas.microsoft.com/office/drawing/2014/main" id="{73693391-9408-4481-A35C-D78E4BCEB938}"/>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45" name="直線コネクタ 744">
          <a:extLst>
            <a:ext uri="{FF2B5EF4-FFF2-40B4-BE49-F238E27FC236}">
              <a16:creationId xmlns:a16="http://schemas.microsoft.com/office/drawing/2014/main" id="{F9ADE631-21C2-493D-A124-B41A8CC4882E}"/>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46" name="テキスト ボックス 745">
          <a:extLst>
            <a:ext uri="{FF2B5EF4-FFF2-40B4-BE49-F238E27FC236}">
              <a16:creationId xmlns:a16="http://schemas.microsoft.com/office/drawing/2014/main" id="{3BB62BF5-30C3-4625-B68F-782741236BF7}"/>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47" name="直線コネクタ 746">
          <a:extLst>
            <a:ext uri="{FF2B5EF4-FFF2-40B4-BE49-F238E27FC236}">
              <a16:creationId xmlns:a16="http://schemas.microsoft.com/office/drawing/2014/main" id="{3129AC26-82C7-4BDB-B50C-39C397853446}"/>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48" name="テキスト ボックス 747">
          <a:extLst>
            <a:ext uri="{FF2B5EF4-FFF2-40B4-BE49-F238E27FC236}">
              <a16:creationId xmlns:a16="http://schemas.microsoft.com/office/drawing/2014/main" id="{6E49887B-B9A0-4181-A2AC-B5F2CBF55F2D}"/>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49" name="直線コネクタ 748">
          <a:extLst>
            <a:ext uri="{FF2B5EF4-FFF2-40B4-BE49-F238E27FC236}">
              <a16:creationId xmlns:a16="http://schemas.microsoft.com/office/drawing/2014/main" id="{F999C133-17C5-427C-BDE9-235DA3985E78}"/>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50" name="テキスト ボックス 749">
          <a:extLst>
            <a:ext uri="{FF2B5EF4-FFF2-40B4-BE49-F238E27FC236}">
              <a16:creationId xmlns:a16="http://schemas.microsoft.com/office/drawing/2014/main" id="{77E8F5A4-8336-45F3-A8BD-11EF1050BE08}"/>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1" name="直線コネクタ 750">
          <a:extLst>
            <a:ext uri="{FF2B5EF4-FFF2-40B4-BE49-F238E27FC236}">
              <a16:creationId xmlns:a16="http://schemas.microsoft.com/office/drawing/2014/main" id="{D3E770B5-F483-4FC6-A34B-742427106265}"/>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2" name="【庁舎】&#10;有形固定資産減価償却率グラフ枠">
          <a:extLst>
            <a:ext uri="{FF2B5EF4-FFF2-40B4-BE49-F238E27FC236}">
              <a16:creationId xmlns:a16="http://schemas.microsoft.com/office/drawing/2014/main" id="{383C8D38-B328-48EB-9584-395693AA4260}"/>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120287</xdr:rowOff>
    </xdr:from>
    <xdr:to>
      <xdr:col>85</xdr:col>
      <xdr:colOff>126364</xdr:colOff>
      <xdr:row>109</xdr:row>
      <xdr:rowOff>9252</xdr:rowOff>
    </xdr:to>
    <xdr:cxnSp macro="">
      <xdr:nvCxnSpPr>
        <xdr:cNvPr id="753" name="直線コネクタ 752">
          <a:extLst>
            <a:ext uri="{FF2B5EF4-FFF2-40B4-BE49-F238E27FC236}">
              <a16:creationId xmlns:a16="http://schemas.microsoft.com/office/drawing/2014/main" id="{B6C1FB74-B820-4091-B049-F64624503957}"/>
            </a:ext>
          </a:extLst>
        </xdr:cNvPr>
        <xdr:cNvCxnSpPr/>
      </xdr:nvCxnSpPr>
      <xdr:spPr>
        <a:xfrm flipV="1">
          <a:off x="14375764" y="16716647"/>
          <a:ext cx="0" cy="1565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13079</xdr:rowOff>
    </xdr:from>
    <xdr:ext cx="405111" cy="259045"/>
    <xdr:sp macro="" textlink="">
      <xdr:nvSpPr>
        <xdr:cNvPr id="754" name="【庁舎】&#10;有形固定資産減価償却率最小値テキスト">
          <a:extLst>
            <a:ext uri="{FF2B5EF4-FFF2-40B4-BE49-F238E27FC236}">
              <a16:creationId xmlns:a16="http://schemas.microsoft.com/office/drawing/2014/main" id="{E22D6F08-9BE4-41B8-9AAE-474AC6C44791}"/>
            </a:ext>
          </a:extLst>
        </xdr:cNvPr>
        <xdr:cNvSpPr txBox="1"/>
      </xdr:nvSpPr>
      <xdr:spPr>
        <a:xfrm>
          <a:off x="14414500" y="18285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9252</xdr:rowOff>
    </xdr:from>
    <xdr:to>
      <xdr:col>86</xdr:col>
      <xdr:colOff>25400</xdr:colOff>
      <xdr:row>109</xdr:row>
      <xdr:rowOff>9252</xdr:rowOff>
    </xdr:to>
    <xdr:cxnSp macro="">
      <xdr:nvCxnSpPr>
        <xdr:cNvPr id="755" name="直線コネクタ 754">
          <a:extLst>
            <a:ext uri="{FF2B5EF4-FFF2-40B4-BE49-F238E27FC236}">
              <a16:creationId xmlns:a16="http://schemas.microsoft.com/office/drawing/2014/main" id="{D7ABE248-6D6A-44CA-87B5-B1A7B30D83B6}"/>
            </a:ext>
          </a:extLst>
        </xdr:cNvPr>
        <xdr:cNvCxnSpPr/>
      </xdr:nvCxnSpPr>
      <xdr:spPr>
        <a:xfrm>
          <a:off x="14287500" y="1828201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66964</xdr:rowOff>
    </xdr:from>
    <xdr:ext cx="340478" cy="259045"/>
    <xdr:sp macro="" textlink="">
      <xdr:nvSpPr>
        <xdr:cNvPr id="756" name="【庁舎】&#10;有形固定資産減価償却率最大値テキスト">
          <a:extLst>
            <a:ext uri="{FF2B5EF4-FFF2-40B4-BE49-F238E27FC236}">
              <a16:creationId xmlns:a16="http://schemas.microsoft.com/office/drawing/2014/main" id="{E77606B8-C28E-4BE7-AF07-F1B73A1EBA5C}"/>
            </a:ext>
          </a:extLst>
        </xdr:cNvPr>
        <xdr:cNvSpPr txBox="1"/>
      </xdr:nvSpPr>
      <xdr:spPr>
        <a:xfrm>
          <a:off x="14414500" y="164956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120287</xdr:rowOff>
    </xdr:from>
    <xdr:to>
      <xdr:col>86</xdr:col>
      <xdr:colOff>25400</xdr:colOff>
      <xdr:row>99</xdr:row>
      <xdr:rowOff>120287</xdr:rowOff>
    </xdr:to>
    <xdr:cxnSp macro="">
      <xdr:nvCxnSpPr>
        <xdr:cNvPr id="757" name="直線コネクタ 756">
          <a:extLst>
            <a:ext uri="{FF2B5EF4-FFF2-40B4-BE49-F238E27FC236}">
              <a16:creationId xmlns:a16="http://schemas.microsoft.com/office/drawing/2014/main" id="{D1C6B9D1-80C4-4E50-9F80-F1DFAA9700B6}"/>
            </a:ext>
          </a:extLst>
        </xdr:cNvPr>
        <xdr:cNvCxnSpPr/>
      </xdr:nvCxnSpPr>
      <xdr:spPr>
        <a:xfrm>
          <a:off x="14287500" y="167166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52813</xdr:rowOff>
    </xdr:from>
    <xdr:ext cx="405111" cy="259045"/>
    <xdr:sp macro="" textlink="">
      <xdr:nvSpPr>
        <xdr:cNvPr id="758" name="【庁舎】&#10;有形固定資産減価償却率平均値テキスト">
          <a:extLst>
            <a:ext uri="{FF2B5EF4-FFF2-40B4-BE49-F238E27FC236}">
              <a16:creationId xmlns:a16="http://schemas.microsoft.com/office/drawing/2014/main" id="{A3FB3103-1ABD-4A73-9947-A041510FA372}"/>
            </a:ext>
          </a:extLst>
        </xdr:cNvPr>
        <xdr:cNvSpPr txBox="1"/>
      </xdr:nvSpPr>
      <xdr:spPr>
        <a:xfrm>
          <a:off x="14414500" y="174873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74386</xdr:rowOff>
    </xdr:from>
    <xdr:to>
      <xdr:col>85</xdr:col>
      <xdr:colOff>177800</xdr:colOff>
      <xdr:row>105</xdr:row>
      <xdr:rowOff>4536</xdr:rowOff>
    </xdr:to>
    <xdr:sp macro="" textlink="">
      <xdr:nvSpPr>
        <xdr:cNvPr id="759" name="フローチャート: 判断 758">
          <a:extLst>
            <a:ext uri="{FF2B5EF4-FFF2-40B4-BE49-F238E27FC236}">
              <a16:creationId xmlns:a16="http://schemas.microsoft.com/office/drawing/2014/main" id="{FA63B176-C24D-471D-892A-15DB93A07F25}"/>
            </a:ext>
          </a:extLst>
        </xdr:cNvPr>
        <xdr:cNvSpPr/>
      </xdr:nvSpPr>
      <xdr:spPr>
        <a:xfrm>
          <a:off x="14325600" y="1750894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76019</xdr:rowOff>
    </xdr:from>
    <xdr:to>
      <xdr:col>81</xdr:col>
      <xdr:colOff>101600</xdr:colOff>
      <xdr:row>105</xdr:row>
      <xdr:rowOff>6169</xdr:rowOff>
    </xdr:to>
    <xdr:sp macro="" textlink="">
      <xdr:nvSpPr>
        <xdr:cNvPr id="760" name="フローチャート: 判断 759">
          <a:extLst>
            <a:ext uri="{FF2B5EF4-FFF2-40B4-BE49-F238E27FC236}">
              <a16:creationId xmlns:a16="http://schemas.microsoft.com/office/drawing/2014/main" id="{6566D6E1-BF52-4B69-93FE-AA2BE3D9339E}"/>
            </a:ext>
          </a:extLst>
        </xdr:cNvPr>
        <xdr:cNvSpPr/>
      </xdr:nvSpPr>
      <xdr:spPr>
        <a:xfrm>
          <a:off x="13578840" y="175105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69487</xdr:rowOff>
    </xdr:from>
    <xdr:to>
      <xdr:col>76</xdr:col>
      <xdr:colOff>165100</xdr:colOff>
      <xdr:row>104</xdr:row>
      <xdr:rowOff>171087</xdr:rowOff>
    </xdr:to>
    <xdr:sp macro="" textlink="">
      <xdr:nvSpPr>
        <xdr:cNvPr id="761" name="フローチャート: 判断 760">
          <a:extLst>
            <a:ext uri="{FF2B5EF4-FFF2-40B4-BE49-F238E27FC236}">
              <a16:creationId xmlns:a16="http://schemas.microsoft.com/office/drawing/2014/main" id="{9D12D8FC-A9B4-4A5D-8FC2-3FF8F34CFE4A}"/>
            </a:ext>
          </a:extLst>
        </xdr:cNvPr>
        <xdr:cNvSpPr/>
      </xdr:nvSpPr>
      <xdr:spPr>
        <a:xfrm>
          <a:off x="12804140" y="17504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95613</xdr:rowOff>
    </xdr:from>
    <xdr:to>
      <xdr:col>72</xdr:col>
      <xdr:colOff>38100</xdr:colOff>
      <xdr:row>105</xdr:row>
      <xdr:rowOff>25763</xdr:rowOff>
    </xdr:to>
    <xdr:sp macro="" textlink="">
      <xdr:nvSpPr>
        <xdr:cNvPr id="762" name="フローチャート: 判断 761">
          <a:extLst>
            <a:ext uri="{FF2B5EF4-FFF2-40B4-BE49-F238E27FC236}">
              <a16:creationId xmlns:a16="http://schemas.microsoft.com/office/drawing/2014/main" id="{FF1928C7-D0BC-4707-AFC7-8E6442ECC5DB}"/>
            </a:ext>
          </a:extLst>
        </xdr:cNvPr>
        <xdr:cNvSpPr/>
      </xdr:nvSpPr>
      <xdr:spPr>
        <a:xfrm>
          <a:off x="12029440" y="1753017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84182</xdr:rowOff>
    </xdr:from>
    <xdr:to>
      <xdr:col>67</xdr:col>
      <xdr:colOff>101600</xdr:colOff>
      <xdr:row>105</xdr:row>
      <xdr:rowOff>14332</xdr:rowOff>
    </xdr:to>
    <xdr:sp macro="" textlink="">
      <xdr:nvSpPr>
        <xdr:cNvPr id="763" name="フローチャート: 判断 762">
          <a:extLst>
            <a:ext uri="{FF2B5EF4-FFF2-40B4-BE49-F238E27FC236}">
              <a16:creationId xmlns:a16="http://schemas.microsoft.com/office/drawing/2014/main" id="{B6517619-86FA-4A6E-B3B6-257D782D7665}"/>
            </a:ext>
          </a:extLst>
        </xdr:cNvPr>
        <xdr:cNvSpPr/>
      </xdr:nvSpPr>
      <xdr:spPr>
        <a:xfrm>
          <a:off x="11231880" y="175187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4" name="テキスト ボックス 763">
          <a:extLst>
            <a:ext uri="{FF2B5EF4-FFF2-40B4-BE49-F238E27FC236}">
              <a16:creationId xmlns:a16="http://schemas.microsoft.com/office/drawing/2014/main" id="{121F3491-C07C-4FE5-8769-1A2A2C73B63A}"/>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5" name="テキスト ボックス 764">
          <a:extLst>
            <a:ext uri="{FF2B5EF4-FFF2-40B4-BE49-F238E27FC236}">
              <a16:creationId xmlns:a16="http://schemas.microsoft.com/office/drawing/2014/main" id="{5FFDB555-E432-4692-85C1-00A65816FD19}"/>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6" name="テキスト ボックス 765">
          <a:extLst>
            <a:ext uri="{FF2B5EF4-FFF2-40B4-BE49-F238E27FC236}">
              <a16:creationId xmlns:a16="http://schemas.microsoft.com/office/drawing/2014/main" id="{1571C8E4-BC4D-4BEF-BAE3-82B26C9C2602}"/>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7" name="テキスト ボックス 766">
          <a:extLst>
            <a:ext uri="{FF2B5EF4-FFF2-40B4-BE49-F238E27FC236}">
              <a16:creationId xmlns:a16="http://schemas.microsoft.com/office/drawing/2014/main" id="{7EDA82C6-1234-499E-A91A-D690330A4C1C}"/>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48D29A24-8A88-4C77-9639-9E1FE992AB3E}"/>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156029</xdr:rowOff>
    </xdr:from>
    <xdr:to>
      <xdr:col>85</xdr:col>
      <xdr:colOff>177800</xdr:colOff>
      <xdr:row>103</xdr:row>
      <xdr:rowOff>86179</xdr:rowOff>
    </xdr:to>
    <xdr:sp macro="" textlink="">
      <xdr:nvSpPr>
        <xdr:cNvPr id="769" name="楕円 768">
          <a:extLst>
            <a:ext uri="{FF2B5EF4-FFF2-40B4-BE49-F238E27FC236}">
              <a16:creationId xmlns:a16="http://schemas.microsoft.com/office/drawing/2014/main" id="{60136208-70C5-4D56-A62F-10B8CDA9D57E}"/>
            </a:ext>
          </a:extLst>
        </xdr:cNvPr>
        <xdr:cNvSpPr/>
      </xdr:nvSpPr>
      <xdr:spPr>
        <a:xfrm>
          <a:off x="14325600" y="17255309"/>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7456</xdr:rowOff>
    </xdr:from>
    <xdr:ext cx="405111" cy="259045"/>
    <xdr:sp macro="" textlink="">
      <xdr:nvSpPr>
        <xdr:cNvPr id="770" name="【庁舎】&#10;有形固定資産減価償却率該当値テキスト">
          <a:extLst>
            <a:ext uri="{FF2B5EF4-FFF2-40B4-BE49-F238E27FC236}">
              <a16:creationId xmlns:a16="http://schemas.microsoft.com/office/drawing/2014/main" id="{8A9A4905-558F-4EB3-89F5-FCF09BBA3BEC}"/>
            </a:ext>
          </a:extLst>
        </xdr:cNvPr>
        <xdr:cNvSpPr txBox="1"/>
      </xdr:nvSpPr>
      <xdr:spPr>
        <a:xfrm>
          <a:off x="14414500" y="171067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142966</xdr:rowOff>
    </xdr:from>
    <xdr:to>
      <xdr:col>81</xdr:col>
      <xdr:colOff>101600</xdr:colOff>
      <xdr:row>103</xdr:row>
      <xdr:rowOff>73116</xdr:rowOff>
    </xdr:to>
    <xdr:sp macro="" textlink="">
      <xdr:nvSpPr>
        <xdr:cNvPr id="771" name="楕円 770">
          <a:extLst>
            <a:ext uri="{FF2B5EF4-FFF2-40B4-BE49-F238E27FC236}">
              <a16:creationId xmlns:a16="http://schemas.microsoft.com/office/drawing/2014/main" id="{4310400F-A927-471D-A8FD-D0EB685BA14D}"/>
            </a:ext>
          </a:extLst>
        </xdr:cNvPr>
        <xdr:cNvSpPr/>
      </xdr:nvSpPr>
      <xdr:spPr>
        <a:xfrm>
          <a:off x="13578840" y="1724224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22316</xdr:rowOff>
    </xdr:from>
    <xdr:to>
      <xdr:col>85</xdr:col>
      <xdr:colOff>127000</xdr:colOff>
      <xdr:row>103</xdr:row>
      <xdr:rowOff>35379</xdr:rowOff>
    </xdr:to>
    <xdr:cxnSp macro="">
      <xdr:nvCxnSpPr>
        <xdr:cNvPr id="772" name="直線コネクタ 771">
          <a:extLst>
            <a:ext uri="{FF2B5EF4-FFF2-40B4-BE49-F238E27FC236}">
              <a16:creationId xmlns:a16="http://schemas.microsoft.com/office/drawing/2014/main" id="{62796E82-287B-4F35-9974-544C18305FE9}"/>
            </a:ext>
          </a:extLst>
        </xdr:cNvPr>
        <xdr:cNvCxnSpPr/>
      </xdr:nvCxnSpPr>
      <xdr:spPr>
        <a:xfrm>
          <a:off x="13629640" y="17289236"/>
          <a:ext cx="74676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2539</xdr:rowOff>
    </xdr:from>
    <xdr:to>
      <xdr:col>76</xdr:col>
      <xdr:colOff>165100</xdr:colOff>
      <xdr:row>104</xdr:row>
      <xdr:rowOff>104139</xdr:rowOff>
    </xdr:to>
    <xdr:sp macro="" textlink="">
      <xdr:nvSpPr>
        <xdr:cNvPr id="773" name="楕円 772">
          <a:extLst>
            <a:ext uri="{FF2B5EF4-FFF2-40B4-BE49-F238E27FC236}">
              <a16:creationId xmlns:a16="http://schemas.microsoft.com/office/drawing/2014/main" id="{869F7F71-166C-408D-AA93-C1C83A5E01B1}"/>
            </a:ext>
          </a:extLst>
        </xdr:cNvPr>
        <xdr:cNvSpPr/>
      </xdr:nvSpPr>
      <xdr:spPr>
        <a:xfrm>
          <a:off x="12804140" y="17437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22316</xdr:rowOff>
    </xdr:from>
    <xdr:to>
      <xdr:col>81</xdr:col>
      <xdr:colOff>50800</xdr:colOff>
      <xdr:row>104</xdr:row>
      <xdr:rowOff>53339</xdr:rowOff>
    </xdr:to>
    <xdr:cxnSp macro="">
      <xdr:nvCxnSpPr>
        <xdr:cNvPr id="774" name="直線コネクタ 773">
          <a:extLst>
            <a:ext uri="{FF2B5EF4-FFF2-40B4-BE49-F238E27FC236}">
              <a16:creationId xmlns:a16="http://schemas.microsoft.com/office/drawing/2014/main" id="{8A39F7A3-BAA8-418F-9DBA-28DD4A4C0666}"/>
            </a:ext>
          </a:extLst>
        </xdr:cNvPr>
        <xdr:cNvCxnSpPr/>
      </xdr:nvCxnSpPr>
      <xdr:spPr>
        <a:xfrm flipV="1">
          <a:off x="12854940" y="17289236"/>
          <a:ext cx="774700" cy="198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138068</xdr:rowOff>
    </xdr:from>
    <xdr:to>
      <xdr:col>72</xdr:col>
      <xdr:colOff>38100</xdr:colOff>
      <xdr:row>104</xdr:row>
      <xdr:rowOff>68218</xdr:rowOff>
    </xdr:to>
    <xdr:sp macro="" textlink="">
      <xdr:nvSpPr>
        <xdr:cNvPr id="775" name="楕円 774">
          <a:extLst>
            <a:ext uri="{FF2B5EF4-FFF2-40B4-BE49-F238E27FC236}">
              <a16:creationId xmlns:a16="http://schemas.microsoft.com/office/drawing/2014/main" id="{930EE8A5-F8A0-4056-9FB9-A036F6ADBD22}"/>
            </a:ext>
          </a:extLst>
        </xdr:cNvPr>
        <xdr:cNvSpPr/>
      </xdr:nvSpPr>
      <xdr:spPr>
        <a:xfrm>
          <a:off x="12029440" y="1740498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17418</xdr:rowOff>
    </xdr:from>
    <xdr:to>
      <xdr:col>76</xdr:col>
      <xdr:colOff>114300</xdr:colOff>
      <xdr:row>104</xdr:row>
      <xdr:rowOff>53339</xdr:rowOff>
    </xdr:to>
    <xdr:cxnSp macro="">
      <xdr:nvCxnSpPr>
        <xdr:cNvPr id="776" name="直線コネクタ 775">
          <a:extLst>
            <a:ext uri="{FF2B5EF4-FFF2-40B4-BE49-F238E27FC236}">
              <a16:creationId xmlns:a16="http://schemas.microsoft.com/office/drawing/2014/main" id="{CAF89548-07B6-4C83-9B3F-1FF2FDB6A252}"/>
            </a:ext>
          </a:extLst>
        </xdr:cNvPr>
        <xdr:cNvCxnSpPr/>
      </xdr:nvCxnSpPr>
      <xdr:spPr>
        <a:xfrm>
          <a:off x="12072620" y="17451978"/>
          <a:ext cx="78232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115207</xdr:rowOff>
    </xdr:from>
    <xdr:to>
      <xdr:col>67</xdr:col>
      <xdr:colOff>101600</xdr:colOff>
      <xdr:row>108</xdr:row>
      <xdr:rowOff>45357</xdr:rowOff>
    </xdr:to>
    <xdr:sp macro="" textlink="">
      <xdr:nvSpPr>
        <xdr:cNvPr id="777" name="楕円 776">
          <a:extLst>
            <a:ext uri="{FF2B5EF4-FFF2-40B4-BE49-F238E27FC236}">
              <a16:creationId xmlns:a16="http://schemas.microsoft.com/office/drawing/2014/main" id="{1095260F-E18E-4D5A-AFF9-E2B8110D0D2A}"/>
            </a:ext>
          </a:extLst>
        </xdr:cNvPr>
        <xdr:cNvSpPr/>
      </xdr:nvSpPr>
      <xdr:spPr>
        <a:xfrm>
          <a:off x="11231880" y="180526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17418</xdr:rowOff>
    </xdr:from>
    <xdr:to>
      <xdr:col>71</xdr:col>
      <xdr:colOff>177800</xdr:colOff>
      <xdr:row>107</xdr:row>
      <xdr:rowOff>166007</xdr:rowOff>
    </xdr:to>
    <xdr:cxnSp macro="">
      <xdr:nvCxnSpPr>
        <xdr:cNvPr id="778" name="直線コネクタ 777">
          <a:extLst>
            <a:ext uri="{FF2B5EF4-FFF2-40B4-BE49-F238E27FC236}">
              <a16:creationId xmlns:a16="http://schemas.microsoft.com/office/drawing/2014/main" id="{D5E4C358-B82A-44F8-B3D9-1C1CC63658D6}"/>
            </a:ext>
          </a:extLst>
        </xdr:cNvPr>
        <xdr:cNvCxnSpPr/>
      </xdr:nvCxnSpPr>
      <xdr:spPr>
        <a:xfrm flipV="1">
          <a:off x="11282680" y="17451978"/>
          <a:ext cx="789940" cy="651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168746</xdr:rowOff>
    </xdr:from>
    <xdr:ext cx="405111" cy="259045"/>
    <xdr:sp macro="" textlink="">
      <xdr:nvSpPr>
        <xdr:cNvPr id="779" name="n_1aveValue【庁舎】&#10;有形固定資産減価償却率">
          <a:extLst>
            <a:ext uri="{FF2B5EF4-FFF2-40B4-BE49-F238E27FC236}">
              <a16:creationId xmlns:a16="http://schemas.microsoft.com/office/drawing/2014/main" id="{9B97EA9A-1EF3-4A17-9E8A-F99C9EDCB6F5}"/>
            </a:ext>
          </a:extLst>
        </xdr:cNvPr>
        <xdr:cNvSpPr txBox="1"/>
      </xdr:nvSpPr>
      <xdr:spPr>
        <a:xfrm>
          <a:off x="13437244" y="176033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162214</xdr:rowOff>
    </xdr:from>
    <xdr:ext cx="405111" cy="259045"/>
    <xdr:sp macro="" textlink="">
      <xdr:nvSpPr>
        <xdr:cNvPr id="780" name="n_2aveValue【庁舎】&#10;有形固定資産減価償却率">
          <a:extLst>
            <a:ext uri="{FF2B5EF4-FFF2-40B4-BE49-F238E27FC236}">
              <a16:creationId xmlns:a16="http://schemas.microsoft.com/office/drawing/2014/main" id="{C3A86008-3CF7-434F-9422-5D48E6B04F6B}"/>
            </a:ext>
          </a:extLst>
        </xdr:cNvPr>
        <xdr:cNvSpPr txBox="1"/>
      </xdr:nvSpPr>
      <xdr:spPr>
        <a:xfrm>
          <a:off x="12675244" y="175967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16890</xdr:rowOff>
    </xdr:from>
    <xdr:ext cx="405111" cy="259045"/>
    <xdr:sp macro="" textlink="">
      <xdr:nvSpPr>
        <xdr:cNvPr id="781" name="n_3aveValue【庁舎】&#10;有形固定資産減価償却率">
          <a:extLst>
            <a:ext uri="{FF2B5EF4-FFF2-40B4-BE49-F238E27FC236}">
              <a16:creationId xmlns:a16="http://schemas.microsoft.com/office/drawing/2014/main" id="{D0B5E6A0-BDED-4555-91E0-0E6C9D3557BB}"/>
            </a:ext>
          </a:extLst>
        </xdr:cNvPr>
        <xdr:cNvSpPr txBox="1"/>
      </xdr:nvSpPr>
      <xdr:spPr>
        <a:xfrm>
          <a:off x="11900544" y="17619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30859</xdr:rowOff>
    </xdr:from>
    <xdr:ext cx="405111" cy="259045"/>
    <xdr:sp macro="" textlink="">
      <xdr:nvSpPr>
        <xdr:cNvPr id="782" name="n_4aveValue【庁舎】&#10;有形固定資産減価償却率">
          <a:extLst>
            <a:ext uri="{FF2B5EF4-FFF2-40B4-BE49-F238E27FC236}">
              <a16:creationId xmlns:a16="http://schemas.microsoft.com/office/drawing/2014/main" id="{06CF7F48-7C03-4220-8072-4FA3201DB13E}"/>
            </a:ext>
          </a:extLst>
        </xdr:cNvPr>
        <xdr:cNvSpPr txBox="1"/>
      </xdr:nvSpPr>
      <xdr:spPr>
        <a:xfrm>
          <a:off x="11102984" y="17297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89643</xdr:rowOff>
    </xdr:from>
    <xdr:ext cx="405111" cy="259045"/>
    <xdr:sp macro="" textlink="">
      <xdr:nvSpPr>
        <xdr:cNvPr id="783" name="n_1mainValue【庁舎】&#10;有形固定資産減価償却率">
          <a:extLst>
            <a:ext uri="{FF2B5EF4-FFF2-40B4-BE49-F238E27FC236}">
              <a16:creationId xmlns:a16="http://schemas.microsoft.com/office/drawing/2014/main" id="{CF97AA7A-C273-4671-A720-DEE4018F4F8D}"/>
            </a:ext>
          </a:extLst>
        </xdr:cNvPr>
        <xdr:cNvSpPr txBox="1"/>
      </xdr:nvSpPr>
      <xdr:spPr>
        <a:xfrm>
          <a:off x="13437244" y="17021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120666</xdr:rowOff>
    </xdr:from>
    <xdr:ext cx="405111" cy="259045"/>
    <xdr:sp macro="" textlink="">
      <xdr:nvSpPr>
        <xdr:cNvPr id="784" name="n_2mainValue【庁舎】&#10;有形固定資産減価償却率">
          <a:extLst>
            <a:ext uri="{FF2B5EF4-FFF2-40B4-BE49-F238E27FC236}">
              <a16:creationId xmlns:a16="http://schemas.microsoft.com/office/drawing/2014/main" id="{0B22F0DF-C19A-4108-BAD5-0757DC399C89}"/>
            </a:ext>
          </a:extLst>
        </xdr:cNvPr>
        <xdr:cNvSpPr txBox="1"/>
      </xdr:nvSpPr>
      <xdr:spPr>
        <a:xfrm>
          <a:off x="12675244" y="17219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84745</xdr:rowOff>
    </xdr:from>
    <xdr:ext cx="405111" cy="259045"/>
    <xdr:sp macro="" textlink="">
      <xdr:nvSpPr>
        <xdr:cNvPr id="785" name="n_3mainValue【庁舎】&#10;有形固定資産減価償却率">
          <a:extLst>
            <a:ext uri="{FF2B5EF4-FFF2-40B4-BE49-F238E27FC236}">
              <a16:creationId xmlns:a16="http://schemas.microsoft.com/office/drawing/2014/main" id="{94D953BB-615D-4D13-9B3F-BFCF958259FE}"/>
            </a:ext>
          </a:extLst>
        </xdr:cNvPr>
        <xdr:cNvSpPr txBox="1"/>
      </xdr:nvSpPr>
      <xdr:spPr>
        <a:xfrm>
          <a:off x="11900544" y="17184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36484</xdr:rowOff>
    </xdr:from>
    <xdr:ext cx="405111" cy="259045"/>
    <xdr:sp macro="" textlink="">
      <xdr:nvSpPr>
        <xdr:cNvPr id="786" name="n_4mainValue【庁舎】&#10;有形固定資産減価償却率">
          <a:extLst>
            <a:ext uri="{FF2B5EF4-FFF2-40B4-BE49-F238E27FC236}">
              <a16:creationId xmlns:a16="http://schemas.microsoft.com/office/drawing/2014/main" id="{1C0211FD-BD4B-4BC2-B61F-F00F841A6ED1}"/>
            </a:ext>
          </a:extLst>
        </xdr:cNvPr>
        <xdr:cNvSpPr txBox="1"/>
      </xdr:nvSpPr>
      <xdr:spPr>
        <a:xfrm>
          <a:off x="11102984" y="18141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7" name="正方形/長方形 786">
          <a:extLst>
            <a:ext uri="{FF2B5EF4-FFF2-40B4-BE49-F238E27FC236}">
              <a16:creationId xmlns:a16="http://schemas.microsoft.com/office/drawing/2014/main" id="{45E275AC-860D-4DBC-B94F-31F45A1B43BB}"/>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8" name="正方形/長方形 787">
          <a:extLst>
            <a:ext uri="{FF2B5EF4-FFF2-40B4-BE49-F238E27FC236}">
              <a16:creationId xmlns:a16="http://schemas.microsoft.com/office/drawing/2014/main" id="{FF3334E1-E49B-419F-A5AB-4F9504491810}"/>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89" name="正方形/長方形 788">
          <a:extLst>
            <a:ext uri="{FF2B5EF4-FFF2-40B4-BE49-F238E27FC236}">
              <a16:creationId xmlns:a16="http://schemas.microsoft.com/office/drawing/2014/main" id="{77BFE4C6-EF33-42D4-ABC0-D0AF950F97EB}"/>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0" name="正方形/長方形 789">
          <a:extLst>
            <a:ext uri="{FF2B5EF4-FFF2-40B4-BE49-F238E27FC236}">
              <a16:creationId xmlns:a16="http://schemas.microsoft.com/office/drawing/2014/main" id="{DF6BBDC8-522B-4F28-8A91-B7CBAC861F47}"/>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1" name="正方形/長方形 790">
          <a:extLst>
            <a:ext uri="{FF2B5EF4-FFF2-40B4-BE49-F238E27FC236}">
              <a16:creationId xmlns:a16="http://schemas.microsoft.com/office/drawing/2014/main" id="{C7AF7B76-DDCF-46FC-87FC-C1575B545FE0}"/>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2" name="正方形/長方形 791">
          <a:extLst>
            <a:ext uri="{FF2B5EF4-FFF2-40B4-BE49-F238E27FC236}">
              <a16:creationId xmlns:a16="http://schemas.microsoft.com/office/drawing/2014/main" id="{2C1FC71D-9608-41A3-B6F2-13319A3A9185}"/>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3" name="正方形/長方形 792">
          <a:extLst>
            <a:ext uri="{FF2B5EF4-FFF2-40B4-BE49-F238E27FC236}">
              <a16:creationId xmlns:a16="http://schemas.microsoft.com/office/drawing/2014/main" id="{E576C787-E2E0-4A90-9D05-21B5BD48CA02}"/>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4" name="正方形/長方形 793">
          <a:extLst>
            <a:ext uri="{FF2B5EF4-FFF2-40B4-BE49-F238E27FC236}">
              <a16:creationId xmlns:a16="http://schemas.microsoft.com/office/drawing/2014/main" id="{0B0C66CF-93FD-488F-A53E-261B3D141ADF}"/>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5" name="テキスト ボックス 794">
          <a:extLst>
            <a:ext uri="{FF2B5EF4-FFF2-40B4-BE49-F238E27FC236}">
              <a16:creationId xmlns:a16="http://schemas.microsoft.com/office/drawing/2014/main" id="{01EE08D8-9C8E-4349-B2AC-94AAE5BA564C}"/>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6" name="直線コネクタ 795">
          <a:extLst>
            <a:ext uri="{FF2B5EF4-FFF2-40B4-BE49-F238E27FC236}">
              <a16:creationId xmlns:a16="http://schemas.microsoft.com/office/drawing/2014/main" id="{BEFECD5A-274B-4114-8D7D-1E01FDEF5771}"/>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797" name="テキスト ボックス 796">
          <a:extLst>
            <a:ext uri="{FF2B5EF4-FFF2-40B4-BE49-F238E27FC236}">
              <a16:creationId xmlns:a16="http://schemas.microsoft.com/office/drawing/2014/main" id="{C10593D6-75BE-4697-8B37-072B64F752B9}"/>
            </a:ext>
          </a:extLst>
        </xdr:cNvPr>
        <xdr:cNvSpPr txBox="1"/>
      </xdr:nvSpPr>
      <xdr:spPr>
        <a:xfrm>
          <a:off x="1569484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108</xdr:row>
      <xdr:rowOff>152400</xdr:rowOff>
    </xdr:from>
    <xdr:to>
      <xdr:col>120</xdr:col>
      <xdr:colOff>114300</xdr:colOff>
      <xdr:row>108</xdr:row>
      <xdr:rowOff>152400</xdr:rowOff>
    </xdr:to>
    <xdr:cxnSp macro="">
      <xdr:nvCxnSpPr>
        <xdr:cNvPr id="798" name="直線コネクタ 797">
          <a:extLst>
            <a:ext uri="{FF2B5EF4-FFF2-40B4-BE49-F238E27FC236}">
              <a16:creationId xmlns:a16="http://schemas.microsoft.com/office/drawing/2014/main" id="{F64F4872-D09E-4E47-AC14-75607D208AFC}"/>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99" name="テキスト ボックス 798">
          <a:extLst>
            <a:ext uri="{FF2B5EF4-FFF2-40B4-BE49-F238E27FC236}">
              <a16:creationId xmlns:a16="http://schemas.microsoft.com/office/drawing/2014/main" id="{B6F8FC03-34B2-4EB5-A7D9-53FAE258AF1A}"/>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0" name="直線コネクタ 799">
          <a:extLst>
            <a:ext uri="{FF2B5EF4-FFF2-40B4-BE49-F238E27FC236}">
              <a16:creationId xmlns:a16="http://schemas.microsoft.com/office/drawing/2014/main" id="{CF28FF57-7953-45DA-806C-E4FCB7A28799}"/>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1" name="テキスト ボックス 800">
          <a:extLst>
            <a:ext uri="{FF2B5EF4-FFF2-40B4-BE49-F238E27FC236}">
              <a16:creationId xmlns:a16="http://schemas.microsoft.com/office/drawing/2014/main" id="{2B735B01-39E6-4537-ABF0-9DE9642E07CB}"/>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2" name="直線コネクタ 801">
          <a:extLst>
            <a:ext uri="{FF2B5EF4-FFF2-40B4-BE49-F238E27FC236}">
              <a16:creationId xmlns:a16="http://schemas.microsoft.com/office/drawing/2014/main" id="{C88629DF-D777-43B5-837D-1BFFEDFC3392}"/>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3" name="テキスト ボックス 802">
          <a:extLst>
            <a:ext uri="{FF2B5EF4-FFF2-40B4-BE49-F238E27FC236}">
              <a16:creationId xmlns:a16="http://schemas.microsoft.com/office/drawing/2014/main" id="{2930172F-2E24-4207-9A41-928D339115A2}"/>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4" name="直線コネクタ 803">
          <a:extLst>
            <a:ext uri="{FF2B5EF4-FFF2-40B4-BE49-F238E27FC236}">
              <a16:creationId xmlns:a16="http://schemas.microsoft.com/office/drawing/2014/main" id="{E4DDC65C-25C6-427B-9870-D3AFE67FF530}"/>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5" name="テキスト ボックス 804">
          <a:extLst>
            <a:ext uri="{FF2B5EF4-FFF2-40B4-BE49-F238E27FC236}">
              <a16:creationId xmlns:a16="http://schemas.microsoft.com/office/drawing/2014/main" id="{AFB37AA3-2718-4151-AAAE-6955765A5BBD}"/>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6" name="直線コネクタ 805">
          <a:extLst>
            <a:ext uri="{FF2B5EF4-FFF2-40B4-BE49-F238E27FC236}">
              <a16:creationId xmlns:a16="http://schemas.microsoft.com/office/drawing/2014/main" id="{F5898995-59C7-43CA-9514-3B07D321577D}"/>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07" name="テキスト ボックス 806">
          <a:extLst>
            <a:ext uri="{FF2B5EF4-FFF2-40B4-BE49-F238E27FC236}">
              <a16:creationId xmlns:a16="http://schemas.microsoft.com/office/drawing/2014/main" id="{09EAFD71-3352-491A-BFBE-4101E608FC22}"/>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8" name="直線コネクタ 807">
          <a:extLst>
            <a:ext uri="{FF2B5EF4-FFF2-40B4-BE49-F238E27FC236}">
              <a16:creationId xmlns:a16="http://schemas.microsoft.com/office/drawing/2014/main" id="{677E6998-DA89-4A16-A3DB-9F7C5C363DC5}"/>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9" name="テキスト ボックス 808">
          <a:extLst>
            <a:ext uri="{FF2B5EF4-FFF2-40B4-BE49-F238E27FC236}">
              <a16:creationId xmlns:a16="http://schemas.microsoft.com/office/drawing/2014/main" id="{5DD1B15E-62CC-441E-A8E6-400F4A183613}"/>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0" name="【庁舎】&#10;一人当たり面積グラフ枠">
          <a:extLst>
            <a:ext uri="{FF2B5EF4-FFF2-40B4-BE49-F238E27FC236}">
              <a16:creationId xmlns:a16="http://schemas.microsoft.com/office/drawing/2014/main" id="{179C3B31-68E8-4294-A296-8BF036489E15}"/>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139700</xdr:rowOff>
    </xdr:from>
    <xdr:to>
      <xdr:col>116</xdr:col>
      <xdr:colOff>62864</xdr:colOff>
      <xdr:row>109</xdr:row>
      <xdr:rowOff>30480</xdr:rowOff>
    </xdr:to>
    <xdr:cxnSp macro="">
      <xdr:nvCxnSpPr>
        <xdr:cNvPr id="811" name="直線コネクタ 810">
          <a:extLst>
            <a:ext uri="{FF2B5EF4-FFF2-40B4-BE49-F238E27FC236}">
              <a16:creationId xmlns:a16="http://schemas.microsoft.com/office/drawing/2014/main" id="{E144422B-7203-4813-AEBF-3DD2EDFF3658}"/>
            </a:ext>
          </a:extLst>
        </xdr:cNvPr>
        <xdr:cNvCxnSpPr/>
      </xdr:nvCxnSpPr>
      <xdr:spPr>
        <a:xfrm flipV="1">
          <a:off x="19509104" y="16903700"/>
          <a:ext cx="0" cy="1399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34307</xdr:rowOff>
    </xdr:from>
    <xdr:ext cx="469744" cy="259045"/>
    <xdr:sp macro="" textlink="">
      <xdr:nvSpPr>
        <xdr:cNvPr id="812" name="【庁舎】&#10;一人当たり面積最小値テキスト">
          <a:extLst>
            <a:ext uri="{FF2B5EF4-FFF2-40B4-BE49-F238E27FC236}">
              <a16:creationId xmlns:a16="http://schemas.microsoft.com/office/drawing/2014/main" id="{DBC31223-C7C6-4902-979E-A6BDEE3DADE3}"/>
            </a:ext>
          </a:extLst>
        </xdr:cNvPr>
        <xdr:cNvSpPr txBox="1"/>
      </xdr:nvSpPr>
      <xdr:spPr>
        <a:xfrm>
          <a:off x="19547840" y="1830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30480</xdr:rowOff>
    </xdr:from>
    <xdr:to>
      <xdr:col>116</xdr:col>
      <xdr:colOff>152400</xdr:colOff>
      <xdr:row>109</xdr:row>
      <xdr:rowOff>30480</xdr:rowOff>
    </xdr:to>
    <xdr:cxnSp macro="">
      <xdr:nvCxnSpPr>
        <xdr:cNvPr id="813" name="直線コネクタ 812">
          <a:extLst>
            <a:ext uri="{FF2B5EF4-FFF2-40B4-BE49-F238E27FC236}">
              <a16:creationId xmlns:a16="http://schemas.microsoft.com/office/drawing/2014/main" id="{626AA631-7241-49E7-A1F3-D5A2AFC5618A}"/>
            </a:ext>
          </a:extLst>
        </xdr:cNvPr>
        <xdr:cNvCxnSpPr/>
      </xdr:nvCxnSpPr>
      <xdr:spPr>
        <a:xfrm>
          <a:off x="19443700" y="183032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86377</xdr:rowOff>
    </xdr:from>
    <xdr:ext cx="469744" cy="259045"/>
    <xdr:sp macro="" textlink="">
      <xdr:nvSpPr>
        <xdr:cNvPr id="814" name="【庁舎】&#10;一人当たり面積最大値テキスト">
          <a:extLst>
            <a:ext uri="{FF2B5EF4-FFF2-40B4-BE49-F238E27FC236}">
              <a16:creationId xmlns:a16="http://schemas.microsoft.com/office/drawing/2014/main" id="{840D806F-94F1-420B-BE5C-079E42131006}"/>
            </a:ext>
          </a:extLst>
        </xdr:cNvPr>
        <xdr:cNvSpPr txBox="1"/>
      </xdr:nvSpPr>
      <xdr:spPr>
        <a:xfrm>
          <a:off x="19547840" y="16682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139700</xdr:rowOff>
    </xdr:from>
    <xdr:to>
      <xdr:col>116</xdr:col>
      <xdr:colOff>152400</xdr:colOff>
      <xdr:row>100</xdr:row>
      <xdr:rowOff>139700</xdr:rowOff>
    </xdr:to>
    <xdr:cxnSp macro="">
      <xdr:nvCxnSpPr>
        <xdr:cNvPr id="815" name="直線コネクタ 814">
          <a:extLst>
            <a:ext uri="{FF2B5EF4-FFF2-40B4-BE49-F238E27FC236}">
              <a16:creationId xmlns:a16="http://schemas.microsoft.com/office/drawing/2014/main" id="{50DACE04-CC16-49F1-838F-C99FABCF0FDA}"/>
            </a:ext>
          </a:extLst>
        </xdr:cNvPr>
        <xdr:cNvCxnSpPr/>
      </xdr:nvCxnSpPr>
      <xdr:spPr>
        <a:xfrm>
          <a:off x="19443700" y="169037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30497</xdr:rowOff>
    </xdr:from>
    <xdr:ext cx="469744" cy="259045"/>
    <xdr:sp macro="" textlink="">
      <xdr:nvSpPr>
        <xdr:cNvPr id="816" name="【庁舎】&#10;一人当たり面積平均値テキスト">
          <a:extLst>
            <a:ext uri="{FF2B5EF4-FFF2-40B4-BE49-F238E27FC236}">
              <a16:creationId xmlns:a16="http://schemas.microsoft.com/office/drawing/2014/main" id="{0A0BA8FE-8755-4BCB-B7CC-21AB50C991A4}"/>
            </a:ext>
          </a:extLst>
        </xdr:cNvPr>
        <xdr:cNvSpPr txBox="1"/>
      </xdr:nvSpPr>
      <xdr:spPr>
        <a:xfrm>
          <a:off x="19547840" y="178003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52070</xdr:rowOff>
    </xdr:from>
    <xdr:to>
      <xdr:col>116</xdr:col>
      <xdr:colOff>114300</xdr:colOff>
      <xdr:row>106</xdr:row>
      <xdr:rowOff>153670</xdr:rowOff>
    </xdr:to>
    <xdr:sp macro="" textlink="">
      <xdr:nvSpPr>
        <xdr:cNvPr id="817" name="フローチャート: 判断 816">
          <a:extLst>
            <a:ext uri="{FF2B5EF4-FFF2-40B4-BE49-F238E27FC236}">
              <a16:creationId xmlns:a16="http://schemas.microsoft.com/office/drawing/2014/main" id="{038D26E0-861B-42F1-BFDA-138D8CC6ECAB}"/>
            </a:ext>
          </a:extLst>
        </xdr:cNvPr>
        <xdr:cNvSpPr/>
      </xdr:nvSpPr>
      <xdr:spPr>
        <a:xfrm>
          <a:off x="19458940" y="1782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77470</xdr:rowOff>
    </xdr:from>
    <xdr:to>
      <xdr:col>112</xdr:col>
      <xdr:colOff>38100</xdr:colOff>
      <xdr:row>107</xdr:row>
      <xdr:rowOff>7620</xdr:rowOff>
    </xdr:to>
    <xdr:sp macro="" textlink="">
      <xdr:nvSpPr>
        <xdr:cNvPr id="818" name="フローチャート: 判断 817">
          <a:extLst>
            <a:ext uri="{FF2B5EF4-FFF2-40B4-BE49-F238E27FC236}">
              <a16:creationId xmlns:a16="http://schemas.microsoft.com/office/drawing/2014/main" id="{7DC49D2D-F75F-43AF-9E8D-65ED71BB6D47}"/>
            </a:ext>
          </a:extLst>
        </xdr:cNvPr>
        <xdr:cNvSpPr/>
      </xdr:nvSpPr>
      <xdr:spPr>
        <a:xfrm>
          <a:off x="18735040" y="178473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96520</xdr:rowOff>
    </xdr:from>
    <xdr:to>
      <xdr:col>107</xdr:col>
      <xdr:colOff>101600</xdr:colOff>
      <xdr:row>107</xdr:row>
      <xdr:rowOff>26670</xdr:rowOff>
    </xdr:to>
    <xdr:sp macro="" textlink="">
      <xdr:nvSpPr>
        <xdr:cNvPr id="819" name="フローチャート: 判断 818">
          <a:extLst>
            <a:ext uri="{FF2B5EF4-FFF2-40B4-BE49-F238E27FC236}">
              <a16:creationId xmlns:a16="http://schemas.microsoft.com/office/drawing/2014/main" id="{BD783424-94F2-4557-9C89-7E8535FE6732}"/>
            </a:ext>
          </a:extLst>
        </xdr:cNvPr>
        <xdr:cNvSpPr/>
      </xdr:nvSpPr>
      <xdr:spPr>
        <a:xfrm>
          <a:off x="17937480" y="178663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114300</xdr:rowOff>
    </xdr:from>
    <xdr:to>
      <xdr:col>102</xdr:col>
      <xdr:colOff>165100</xdr:colOff>
      <xdr:row>107</xdr:row>
      <xdr:rowOff>44450</xdr:rowOff>
    </xdr:to>
    <xdr:sp macro="" textlink="">
      <xdr:nvSpPr>
        <xdr:cNvPr id="820" name="フローチャート: 判断 819">
          <a:extLst>
            <a:ext uri="{FF2B5EF4-FFF2-40B4-BE49-F238E27FC236}">
              <a16:creationId xmlns:a16="http://schemas.microsoft.com/office/drawing/2014/main" id="{67B5753B-5C91-43B6-BB8E-B4FEFDD3F18E}"/>
            </a:ext>
          </a:extLst>
        </xdr:cNvPr>
        <xdr:cNvSpPr/>
      </xdr:nvSpPr>
      <xdr:spPr>
        <a:xfrm>
          <a:off x="17162780" y="178841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52070</xdr:rowOff>
    </xdr:from>
    <xdr:to>
      <xdr:col>98</xdr:col>
      <xdr:colOff>38100</xdr:colOff>
      <xdr:row>107</xdr:row>
      <xdr:rowOff>153670</xdr:rowOff>
    </xdr:to>
    <xdr:sp macro="" textlink="">
      <xdr:nvSpPr>
        <xdr:cNvPr id="821" name="フローチャート: 判断 820">
          <a:extLst>
            <a:ext uri="{FF2B5EF4-FFF2-40B4-BE49-F238E27FC236}">
              <a16:creationId xmlns:a16="http://schemas.microsoft.com/office/drawing/2014/main" id="{FE17D579-00CA-4782-B9AC-914B7872D090}"/>
            </a:ext>
          </a:extLst>
        </xdr:cNvPr>
        <xdr:cNvSpPr/>
      </xdr:nvSpPr>
      <xdr:spPr>
        <a:xfrm>
          <a:off x="16388080" y="179895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2" name="テキスト ボックス 821">
          <a:extLst>
            <a:ext uri="{FF2B5EF4-FFF2-40B4-BE49-F238E27FC236}">
              <a16:creationId xmlns:a16="http://schemas.microsoft.com/office/drawing/2014/main" id="{8192ECE6-DD06-43A2-BBA8-59251C31EB36}"/>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3" name="テキスト ボックス 822">
          <a:extLst>
            <a:ext uri="{FF2B5EF4-FFF2-40B4-BE49-F238E27FC236}">
              <a16:creationId xmlns:a16="http://schemas.microsoft.com/office/drawing/2014/main" id="{A7C39464-ACBF-4C57-9D3D-48656EA4C957}"/>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4" name="テキスト ボックス 823">
          <a:extLst>
            <a:ext uri="{FF2B5EF4-FFF2-40B4-BE49-F238E27FC236}">
              <a16:creationId xmlns:a16="http://schemas.microsoft.com/office/drawing/2014/main" id="{961ED046-326F-4241-B3E6-ACF702BE7A97}"/>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893FFA5F-4844-45EA-947E-3051A7684BF8}"/>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7AD4A125-717E-4FB2-A9AB-A812C987F018}"/>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95250</xdr:rowOff>
    </xdr:from>
    <xdr:to>
      <xdr:col>116</xdr:col>
      <xdr:colOff>114300</xdr:colOff>
      <xdr:row>106</xdr:row>
      <xdr:rowOff>25400</xdr:rowOff>
    </xdr:to>
    <xdr:sp macro="" textlink="">
      <xdr:nvSpPr>
        <xdr:cNvPr id="827" name="楕円 826">
          <a:extLst>
            <a:ext uri="{FF2B5EF4-FFF2-40B4-BE49-F238E27FC236}">
              <a16:creationId xmlns:a16="http://schemas.microsoft.com/office/drawing/2014/main" id="{DA5055C1-3C71-4CBF-AC78-1AC432A8B83B}"/>
            </a:ext>
          </a:extLst>
        </xdr:cNvPr>
        <xdr:cNvSpPr/>
      </xdr:nvSpPr>
      <xdr:spPr>
        <a:xfrm>
          <a:off x="19458940" y="176974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118127</xdr:rowOff>
    </xdr:from>
    <xdr:ext cx="469744" cy="259045"/>
    <xdr:sp macro="" textlink="">
      <xdr:nvSpPr>
        <xdr:cNvPr id="828" name="【庁舎】&#10;一人当たり面積該当値テキスト">
          <a:extLst>
            <a:ext uri="{FF2B5EF4-FFF2-40B4-BE49-F238E27FC236}">
              <a16:creationId xmlns:a16="http://schemas.microsoft.com/office/drawing/2014/main" id="{8B13D367-DC80-486C-9D5B-6957029D2D24}"/>
            </a:ext>
          </a:extLst>
        </xdr:cNvPr>
        <xdr:cNvSpPr txBox="1"/>
      </xdr:nvSpPr>
      <xdr:spPr>
        <a:xfrm>
          <a:off x="19547840" y="17552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166370</xdr:rowOff>
    </xdr:from>
    <xdr:to>
      <xdr:col>112</xdr:col>
      <xdr:colOff>38100</xdr:colOff>
      <xdr:row>105</xdr:row>
      <xdr:rowOff>96520</xdr:rowOff>
    </xdr:to>
    <xdr:sp macro="" textlink="">
      <xdr:nvSpPr>
        <xdr:cNvPr id="829" name="楕円 828">
          <a:extLst>
            <a:ext uri="{FF2B5EF4-FFF2-40B4-BE49-F238E27FC236}">
              <a16:creationId xmlns:a16="http://schemas.microsoft.com/office/drawing/2014/main" id="{FD0BBF7F-3F03-4237-9A90-5F7B7A4E17E5}"/>
            </a:ext>
          </a:extLst>
        </xdr:cNvPr>
        <xdr:cNvSpPr/>
      </xdr:nvSpPr>
      <xdr:spPr>
        <a:xfrm>
          <a:off x="18735040" y="176009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45720</xdr:rowOff>
    </xdr:from>
    <xdr:to>
      <xdr:col>116</xdr:col>
      <xdr:colOff>63500</xdr:colOff>
      <xdr:row>105</xdr:row>
      <xdr:rowOff>146050</xdr:rowOff>
    </xdr:to>
    <xdr:cxnSp macro="">
      <xdr:nvCxnSpPr>
        <xdr:cNvPr id="830" name="直線コネクタ 829">
          <a:extLst>
            <a:ext uri="{FF2B5EF4-FFF2-40B4-BE49-F238E27FC236}">
              <a16:creationId xmlns:a16="http://schemas.microsoft.com/office/drawing/2014/main" id="{2ABDF5E3-508B-4B08-9167-742F448DE208}"/>
            </a:ext>
          </a:extLst>
        </xdr:cNvPr>
        <xdr:cNvCxnSpPr/>
      </xdr:nvCxnSpPr>
      <xdr:spPr>
        <a:xfrm>
          <a:off x="18778220" y="17647920"/>
          <a:ext cx="731520" cy="100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162561</xdr:rowOff>
    </xdr:from>
    <xdr:to>
      <xdr:col>107</xdr:col>
      <xdr:colOff>101600</xdr:colOff>
      <xdr:row>107</xdr:row>
      <xdr:rowOff>92711</xdr:rowOff>
    </xdr:to>
    <xdr:sp macro="" textlink="">
      <xdr:nvSpPr>
        <xdr:cNvPr id="831" name="楕円 830">
          <a:extLst>
            <a:ext uri="{FF2B5EF4-FFF2-40B4-BE49-F238E27FC236}">
              <a16:creationId xmlns:a16="http://schemas.microsoft.com/office/drawing/2014/main" id="{61B61E2A-E0D0-486C-A85F-CD4DE7FD4D49}"/>
            </a:ext>
          </a:extLst>
        </xdr:cNvPr>
        <xdr:cNvSpPr/>
      </xdr:nvSpPr>
      <xdr:spPr>
        <a:xfrm>
          <a:off x="17937480" y="179324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45720</xdr:rowOff>
    </xdr:from>
    <xdr:to>
      <xdr:col>111</xdr:col>
      <xdr:colOff>177800</xdr:colOff>
      <xdr:row>107</xdr:row>
      <xdr:rowOff>41911</xdr:rowOff>
    </xdr:to>
    <xdr:cxnSp macro="">
      <xdr:nvCxnSpPr>
        <xdr:cNvPr id="832" name="直線コネクタ 831">
          <a:extLst>
            <a:ext uri="{FF2B5EF4-FFF2-40B4-BE49-F238E27FC236}">
              <a16:creationId xmlns:a16="http://schemas.microsoft.com/office/drawing/2014/main" id="{4803AB07-21C5-47E7-86DD-6C0BF1A7EA94}"/>
            </a:ext>
          </a:extLst>
        </xdr:cNvPr>
        <xdr:cNvCxnSpPr/>
      </xdr:nvCxnSpPr>
      <xdr:spPr>
        <a:xfrm flipV="1">
          <a:off x="17988280" y="17647920"/>
          <a:ext cx="789940" cy="331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6350</xdr:rowOff>
    </xdr:from>
    <xdr:to>
      <xdr:col>102</xdr:col>
      <xdr:colOff>165100</xdr:colOff>
      <xdr:row>107</xdr:row>
      <xdr:rowOff>107950</xdr:rowOff>
    </xdr:to>
    <xdr:sp macro="" textlink="">
      <xdr:nvSpPr>
        <xdr:cNvPr id="833" name="楕円 832">
          <a:extLst>
            <a:ext uri="{FF2B5EF4-FFF2-40B4-BE49-F238E27FC236}">
              <a16:creationId xmlns:a16="http://schemas.microsoft.com/office/drawing/2014/main" id="{4BBFBA71-49AD-4625-8E57-39AD6312267E}"/>
            </a:ext>
          </a:extLst>
        </xdr:cNvPr>
        <xdr:cNvSpPr/>
      </xdr:nvSpPr>
      <xdr:spPr>
        <a:xfrm>
          <a:off x="17162780" y="1794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41911</xdr:rowOff>
    </xdr:from>
    <xdr:to>
      <xdr:col>107</xdr:col>
      <xdr:colOff>50800</xdr:colOff>
      <xdr:row>107</xdr:row>
      <xdr:rowOff>57150</xdr:rowOff>
    </xdr:to>
    <xdr:cxnSp macro="">
      <xdr:nvCxnSpPr>
        <xdr:cNvPr id="834" name="直線コネクタ 833">
          <a:extLst>
            <a:ext uri="{FF2B5EF4-FFF2-40B4-BE49-F238E27FC236}">
              <a16:creationId xmlns:a16="http://schemas.microsoft.com/office/drawing/2014/main" id="{7FF3F850-56CE-4D8B-8F48-CB5E36D5663C}"/>
            </a:ext>
          </a:extLst>
        </xdr:cNvPr>
        <xdr:cNvCxnSpPr/>
      </xdr:nvCxnSpPr>
      <xdr:spPr>
        <a:xfrm flipV="1">
          <a:off x="17213580" y="17979391"/>
          <a:ext cx="7747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129539</xdr:rowOff>
    </xdr:from>
    <xdr:to>
      <xdr:col>98</xdr:col>
      <xdr:colOff>38100</xdr:colOff>
      <xdr:row>108</xdr:row>
      <xdr:rowOff>59689</xdr:rowOff>
    </xdr:to>
    <xdr:sp macro="" textlink="">
      <xdr:nvSpPr>
        <xdr:cNvPr id="835" name="楕円 834">
          <a:extLst>
            <a:ext uri="{FF2B5EF4-FFF2-40B4-BE49-F238E27FC236}">
              <a16:creationId xmlns:a16="http://schemas.microsoft.com/office/drawing/2014/main" id="{179014A4-AEC8-4FCC-8511-A662CB453BEB}"/>
            </a:ext>
          </a:extLst>
        </xdr:cNvPr>
        <xdr:cNvSpPr/>
      </xdr:nvSpPr>
      <xdr:spPr>
        <a:xfrm>
          <a:off x="16388080" y="1806701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57150</xdr:rowOff>
    </xdr:from>
    <xdr:to>
      <xdr:col>102</xdr:col>
      <xdr:colOff>114300</xdr:colOff>
      <xdr:row>108</xdr:row>
      <xdr:rowOff>8889</xdr:rowOff>
    </xdr:to>
    <xdr:cxnSp macro="">
      <xdr:nvCxnSpPr>
        <xdr:cNvPr id="836" name="直線コネクタ 835">
          <a:extLst>
            <a:ext uri="{FF2B5EF4-FFF2-40B4-BE49-F238E27FC236}">
              <a16:creationId xmlns:a16="http://schemas.microsoft.com/office/drawing/2014/main" id="{3E0AB2DB-80A2-4421-8684-88571D911AD0}"/>
            </a:ext>
          </a:extLst>
        </xdr:cNvPr>
        <xdr:cNvCxnSpPr/>
      </xdr:nvCxnSpPr>
      <xdr:spPr>
        <a:xfrm flipV="1">
          <a:off x="16431260" y="17994630"/>
          <a:ext cx="782320" cy="119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170197</xdr:rowOff>
    </xdr:from>
    <xdr:ext cx="469744" cy="259045"/>
    <xdr:sp macro="" textlink="">
      <xdr:nvSpPr>
        <xdr:cNvPr id="837" name="n_1aveValue【庁舎】&#10;一人当たり面積">
          <a:extLst>
            <a:ext uri="{FF2B5EF4-FFF2-40B4-BE49-F238E27FC236}">
              <a16:creationId xmlns:a16="http://schemas.microsoft.com/office/drawing/2014/main" id="{11F40232-F287-4E1C-8B8A-C24EAE21C06D}"/>
            </a:ext>
          </a:extLst>
        </xdr:cNvPr>
        <xdr:cNvSpPr txBox="1"/>
      </xdr:nvSpPr>
      <xdr:spPr>
        <a:xfrm>
          <a:off x="18561127" y="1794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43197</xdr:rowOff>
    </xdr:from>
    <xdr:ext cx="469744" cy="259045"/>
    <xdr:sp macro="" textlink="">
      <xdr:nvSpPr>
        <xdr:cNvPr id="838" name="n_2aveValue【庁舎】&#10;一人当たり面積">
          <a:extLst>
            <a:ext uri="{FF2B5EF4-FFF2-40B4-BE49-F238E27FC236}">
              <a16:creationId xmlns:a16="http://schemas.microsoft.com/office/drawing/2014/main" id="{EA55EFF7-44B4-4901-91A1-2687D0FD74A2}"/>
            </a:ext>
          </a:extLst>
        </xdr:cNvPr>
        <xdr:cNvSpPr txBox="1"/>
      </xdr:nvSpPr>
      <xdr:spPr>
        <a:xfrm>
          <a:off x="17776267" y="17645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60977</xdr:rowOff>
    </xdr:from>
    <xdr:ext cx="469744" cy="259045"/>
    <xdr:sp macro="" textlink="">
      <xdr:nvSpPr>
        <xdr:cNvPr id="839" name="n_3aveValue【庁舎】&#10;一人当たり面積">
          <a:extLst>
            <a:ext uri="{FF2B5EF4-FFF2-40B4-BE49-F238E27FC236}">
              <a16:creationId xmlns:a16="http://schemas.microsoft.com/office/drawing/2014/main" id="{3638DBBC-BB61-40C9-8050-F63E0857C41A}"/>
            </a:ext>
          </a:extLst>
        </xdr:cNvPr>
        <xdr:cNvSpPr txBox="1"/>
      </xdr:nvSpPr>
      <xdr:spPr>
        <a:xfrm>
          <a:off x="17001567" y="17663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170197</xdr:rowOff>
    </xdr:from>
    <xdr:ext cx="469744" cy="259045"/>
    <xdr:sp macro="" textlink="">
      <xdr:nvSpPr>
        <xdr:cNvPr id="840" name="n_4aveValue【庁舎】&#10;一人当たり面積">
          <a:extLst>
            <a:ext uri="{FF2B5EF4-FFF2-40B4-BE49-F238E27FC236}">
              <a16:creationId xmlns:a16="http://schemas.microsoft.com/office/drawing/2014/main" id="{A7E6D734-BF63-4B41-9420-2FDF0EC3C732}"/>
            </a:ext>
          </a:extLst>
        </xdr:cNvPr>
        <xdr:cNvSpPr txBox="1"/>
      </xdr:nvSpPr>
      <xdr:spPr>
        <a:xfrm>
          <a:off x="16226867" y="17772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113047</xdr:rowOff>
    </xdr:from>
    <xdr:ext cx="469744" cy="259045"/>
    <xdr:sp macro="" textlink="">
      <xdr:nvSpPr>
        <xdr:cNvPr id="841" name="n_1mainValue【庁舎】&#10;一人当たり面積">
          <a:extLst>
            <a:ext uri="{FF2B5EF4-FFF2-40B4-BE49-F238E27FC236}">
              <a16:creationId xmlns:a16="http://schemas.microsoft.com/office/drawing/2014/main" id="{253116F4-E758-4F6D-ABB3-6E0C7E26A589}"/>
            </a:ext>
          </a:extLst>
        </xdr:cNvPr>
        <xdr:cNvSpPr txBox="1"/>
      </xdr:nvSpPr>
      <xdr:spPr>
        <a:xfrm>
          <a:off x="18561127" y="1737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83838</xdr:rowOff>
    </xdr:from>
    <xdr:ext cx="469744" cy="259045"/>
    <xdr:sp macro="" textlink="">
      <xdr:nvSpPr>
        <xdr:cNvPr id="842" name="n_2mainValue【庁舎】&#10;一人当たり面積">
          <a:extLst>
            <a:ext uri="{FF2B5EF4-FFF2-40B4-BE49-F238E27FC236}">
              <a16:creationId xmlns:a16="http://schemas.microsoft.com/office/drawing/2014/main" id="{06532D98-EA43-47E3-883B-B5E945D85C32}"/>
            </a:ext>
          </a:extLst>
        </xdr:cNvPr>
        <xdr:cNvSpPr txBox="1"/>
      </xdr:nvSpPr>
      <xdr:spPr>
        <a:xfrm>
          <a:off x="17776267" y="18021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99077</xdr:rowOff>
    </xdr:from>
    <xdr:ext cx="469744" cy="259045"/>
    <xdr:sp macro="" textlink="">
      <xdr:nvSpPr>
        <xdr:cNvPr id="843" name="n_3mainValue【庁舎】&#10;一人当たり面積">
          <a:extLst>
            <a:ext uri="{FF2B5EF4-FFF2-40B4-BE49-F238E27FC236}">
              <a16:creationId xmlns:a16="http://schemas.microsoft.com/office/drawing/2014/main" id="{539B30DF-DD5F-46D0-81A8-0121ABC301AE}"/>
            </a:ext>
          </a:extLst>
        </xdr:cNvPr>
        <xdr:cNvSpPr txBox="1"/>
      </xdr:nvSpPr>
      <xdr:spPr>
        <a:xfrm>
          <a:off x="17001567" y="1803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50816</xdr:rowOff>
    </xdr:from>
    <xdr:ext cx="469744" cy="259045"/>
    <xdr:sp macro="" textlink="">
      <xdr:nvSpPr>
        <xdr:cNvPr id="844" name="n_4mainValue【庁舎】&#10;一人当たり面積">
          <a:extLst>
            <a:ext uri="{FF2B5EF4-FFF2-40B4-BE49-F238E27FC236}">
              <a16:creationId xmlns:a16="http://schemas.microsoft.com/office/drawing/2014/main" id="{E2C72450-F28C-4C65-AD0E-2ACBF86807C1}"/>
            </a:ext>
          </a:extLst>
        </xdr:cNvPr>
        <xdr:cNvSpPr txBox="1"/>
      </xdr:nvSpPr>
      <xdr:spPr>
        <a:xfrm>
          <a:off x="16226867" y="18155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5" name="正方形/長方形 844">
          <a:extLst>
            <a:ext uri="{FF2B5EF4-FFF2-40B4-BE49-F238E27FC236}">
              <a16:creationId xmlns:a16="http://schemas.microsoft.com/office/drawing/2014/main" id="{D979862B-0079-4D69-ADDC-B0716923CE43}"/>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6" name="正方形/長方形 845">
          <a:extLst>
            <a:ext uri="{FF2B5EF4-FFF2-40B4-BE49-F238E27FC236}">
              <a16:creationId xmlns:a16="http://schemas.microsoft.com/office/drawing/2014/main" id="{9B857400-113E-44A2-AD88-684F2B5C0DC6}"/>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7" name="テキスト ボックス 846">
          <a:extLst>
            <a:ext uri="{FF2B5EF4-FFF2-40B4-BE49-F238E27FC236}">
              <a16:creationId xmlns:a16="http://schemas.microsoft.com/office/drawing/2014/main" id="{7F98265A-3FEB-4CA2-AD46-245A34BDC985}"/>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有形固定資産減価償却率について、庁舎については公共施設再編整備事業による建物等の新規取得に伴い、令和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年度に引き続き、類似団体内平均値を下回る数値を示している。また、消防施設についても、新築建物等を新規取得したことにより令和２年度に大幅に数値が改善しており、令和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おいても引き続き類似団体内平均値よりきわめて低い数値を示している。その他の施設についてはほとんどが類似団体内平均値と比較して、近似値もしくはそれ以上の数値となっており、中でも一般廃棄物処理施設である、し尿処理施設において、耐用年数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年のその他工作物（処理設備）が多数あり、供用開始から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年が経過したため、類似団体内平均値より大きく上回る状況となっている。今後、全体的な施設の経年経過による老朽化への対応を鑑み、計画的な維持管理をしていく。</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今後も「能勢町公共施設等総合管理計画」に基づき、施設の更新、統合・廃止、複合化及び長寿命化等を計画的に実施し、最適な施設配置と財政負担の軽減・平準化に取り組む。</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大阪府能勢町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9,125
9,019
98.75
5,815,953
5,639,667
157,023
3,781,871
6,610,397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14.7
84.2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　令和２年度より市町村類型が</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Ⅲ</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－２から</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－２へ変更となったことにより、類似団体内平均値とほぼ同値の結果となった。</a:t>
          </a:r>
          <a:endParaRPr lang="ja-JP" altLang="ja-JP" sz="12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　直近５年の経年で比較すると、指標の悪化が続いているところであり、原因としては、少子高齢化に加え、人口減少の中でも担税力の高い人口の減少の影響が大きいことがあげられる。今後も同様の傾向が続くことが見込まれるため、企業誘致等により収入の確保に努め、指標の悪化を少しでも食い止める必要がある。</a:t>
          </a:r>
          <a:endParaRPr lang="ja-JP" altLang="ja-JP" sz="1200">
            <a:effectLst/>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126295</xdr:rowOff>
    </xdr:from>
    <xdr:to>
      <xdr:col>23</xdr:col>
      <xdr:colOff>133350</xdr:colOff>
      <xdr:row>44</xdr:row>
      <xdr:rowOff>31045</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127045"/>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3122</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54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31045</xdr:rowOff>
    </xdr:from>
    <xdr:to>
      <xdr:col>24</xdr:col>
      <xdr:colOff>12700</xdr:colOff>
      <xdr:row>44</xdr:row>
      <xdr:rowOff>31045</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57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41222</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5870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126295</xdr:rowOff>
    </xdr:from>
    <xdr:to>
      <xdr:col>24</xdr:col>
      <xdr:colOff>12700</xdr:colOff>
      <xdr:row>35</xdr:row>
      <xdr:rowOff>126295</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127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105833</xdr:rowOff>
    </xdr:from>
    <xdr:to>
      <xdr:col>23</xdr:col>
      <xdr:colOff>133350</xdr:colOff>
      <xdr:row>42</xdr:row>
      <xdr:rowOff>132645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306733"/>
          <a:ext cx="8382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58155</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087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41628</xdr:rowOff>
    </xdr:from>
    <xdr:to>
      <xdr:col>23</xdr:col>
      <xdr:colOff>184150</xdr:colOff>
      <xdr:row>42</xdr:row>
      <xdr:rowOff>143228</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92428</xdr:rowOff>
    </xdr:from>
    <xdr:to>
      <xdr:col>19</xdr:col>
      <xdr:colOff>133350</xdr:colOff>
      <xdr:row>42</xdr:row>
      <xdr:rowOff>105833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29332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28222</xdr:rowOff>
    </xdr:from>
    <xdr:to>
      <xdr:col>19</xdr:col>
      <xdr:colOff>184150</xdr:colOff>
      <xdr:row>42</xdr:row>
      <xdr:rowOff>129822</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139999</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69979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65617</xdr:rowOff>
    </xdr:from>
    <xdr:to>
      <xdr:col>15</xdr:col>
      <xdr:colOff>82550</xdr:colOff>
      <xdr:row>42</xdr:row>
      <xdr:rowOff>92428</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266517"/>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28222</xdr:rowOff>
    </xdr:from>
    <xdr:to>
      <xdr:col>15</xdr:col>
      <xdr:colOff>133350</xdr:colOff>
      <xdr:row>42</xdr:row>
      <xdr:rowOff>129822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139999</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65617</xdr:rowOff>
    </xdr:from>
    <xdr:to>
      <xdr:col>11</xdr:col>
      <xdr:colOff>31750</xdr:colOff>
      <xdr:row>42</xdr:row>
      <xdr:rowOff>65617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2665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159455</xdr:rowOff>
    </xdr:from>
    <xdr:to>
      <xdr:col>11</xdr:col>
      <xdr:colOff>82550</xdr:colOff>
      <xdr:row>42</xdr:row>
      <xdr:rowOff>89605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99782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695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79022</xdr:rowOff>
    </xdr:from>
    <xdr:to>
      <xdr:col>7</xdr:col>
      <xdr:colOff>31750</xdr:colOff>
      <xdr:row>42</xdr:row>
      <xdr:rowOff>9172</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10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19349</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687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81845</xdr:rowOff>
    </xdr:from>
    <xdr:to>
      <xdr:col>23</xdr:col>
      <xdr:colOff>184150</xdr:colOff>
      <xdr:row>43</xdr:row>
      <xdr:rowOff>11995</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28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53922</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25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55033</xdr:rowOff>
    </xdr:from>
    <xdr:to>
      <xdr:col>19</xdr:col>
      <xdr:colOff>184150</xdr:colOff>
      <xdr:row>42</xdr:row>
      <xdr:rowOff>156633</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141410</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342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41628</xdr:rowOff>
    </xdr:from>
    <xdr:to>
      <xdr:col>15</xdr:col>
      <xdr:colOff>133350</xdr:colOff>
      <xdr:row>42</xdr:row>
      <xdr:rowOff>143228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24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128005</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32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14817</xdr:rowOff>
    </xdr:from>
    <xdr:to>
      <xdr:col>11</xdr:col>
      <xdr:colOff>82550</xdr:colOff>
      <xdr:row>42</xdr:row>
      <xdr:rowOff>116417</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101194</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14817</xdr:rowOff>
    </xdr:from>
    <xdr:to>
      <xdr:col>7</xdr:col>
      <xdr:colOff>31750</xdr:colOff>
      <xdr:row>42</xdr:row>
      <xdr:rowOff>116417</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101194</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　経常収支比率については、令和４年度</a:t>
          </a:r>
          <a:r>
            <a:rPr kumimoji="1"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に</a:t>
          </a:r>
          <a:r>
            <a:rPr kumimoji="1"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94.8%</a:t>
          </a:r>
          <a:r>
            <a:rPr kumimoji="1"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で前々年度</a:t>
          </a:r>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比</a:t>
          </a:r>
          <a:r>
            <a:rPr kumimoji="1"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ポイントの悪化となった</a:t>
          </a:r>
          <a:r>
            <a:rPr kumimoji="1"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が、令和５年度においては</a:t>
          </a:r>
          <a:r>
            <a:rPr kumimoji="1"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92.6</a:t>
          </a:r>
          <a:r>
            <a:rPr kumimoji="1"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％で</a:t>
          </a:r>
          <a:r>
            <a:rPr kumimoji="1"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ポイント改善した。</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　今後、社会保障経費や公共施設再編整備事業による公債費負担の増が見込まれるが、物件費の抑制を図りつつ、新たな行政需要に対応するため既存事業の再構築に取り組むことにより、数値の改善を進め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10371</xdr:rowOff>
    </xdr:from>
    <xdr:to>
      <xdr:col>23</xdr:col>
      <xdr:colOff>133350</xdr:colOff>
      <xdr:row>66</xdr:row>
      <xdr:rowOff>130810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9954471"/>
          <a:ext cx="0" cy="14920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102887</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418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130810</xdr:rowOff>
    </xdr:from>
    <xdr:to>
      <xdr:col>24</xdr:col>
      <xdr:colOff>12700</xdr:colOff>
      <xdr:row>66</xdr:row>
      <xdr:rowOff>130810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446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96748</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697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10371</xdr:rowOff>
    </xdr:from>
    <xdr:to>
      <xdr:col>24</xdr:col>
      <xdr:colOff>12700</xdr:colOff>
      <xdr:row>58</xdr:row>
      <xdr:rowOff>10371</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9954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98213</xdr:rowOff>
    </xdr:from>
    <xdr:to>
      <xdr:col>23</xdr:col>
      <xdr:colOff>133350</xdr:colOff>
      <xdr:row>64</xdr:row>
      <xdr:rowOff>15240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4114800" y="10899563"/>
          <a:ext cx="8382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42350</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5008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25823</xdr:rowOff>
    </xdr:from>
    <xdr:to>
      <xdr:col>23</xdr:col>
      <xdr:colOff>184150</xdr:colOff>
      <xdr:row>62</xdr:row>
      <xdr:rowOff>127423</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86148</xdr:rowOff>
    </xdr:from>
    <xdr:to>
      <xdr:col>19</xdr:col>
      <xdr:colOff>133350</xdr:colOff>
      <xdr:row>64</xdr:row>
      <xdr:rowOff>15240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0887498"/>
          <a:ext cx="8890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161079</xdr:rowOff>
    </xdr:from>
    <xdr:to>
      <xdr:col>19</xdr:col>
      <xdr:colOff>184150</xdr:colOff>
      <xdr:row>62</xdr:row>
      <xdr:rowOff>91229</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61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101406</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3884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86148</xdr:rowOff>
    </xdr:from>
    <xdr:to>
      <xdr:col>15</xdr:col>
      <xdr:colOff>82550</xdr:colOff>
      <xdr:row>64</xdr:row>
      <xdr:rowOff>99695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0887498"/>
          <a:ext cx="889000" cy="184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28363</xdr:rowOff>
    </xdr:from>
    <xdr:to>
      <xdr:col>15</xdr:col>
      <xdr:colOff>133350</xdr:colOff>
      <xdr:row>61</xdr:row>
      <xdr:rowOff>129963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4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140140</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255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99695</xdr:rowOff>
    </xdr:from>
    <xdr:to>
      <xdr:col>11</xdr:col>
      <xdr:colOff>31750</xdr:colOff>
      <xdr:row>65</xdr:row>
      <xdr:rowOff>125306</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1072495"/>
          <a:ext cx="889000" cy="197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122344</xdr:rowOff>
    </xdr:from>
    <xdr:to>
      <xdr:col>11</xdr:col>
      <xdr:colOff>82550</xdr:colOff>
      <xdr:row>63</xdr:row>
      <xdr:rowOff>52494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7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62671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52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118321</xdr:rowOff>
    </xdr:from>
    <xdr:to>
      <xdr:col>7</xdr:col>
      <xdr:colOff>31750</xdr:colOff>
      <xdr:row>63</xdr:row>
      <xdr:rowOff>48471</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748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58648</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517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47413</xdr:rowOff>
    </xdr:from>
    <xdr:to>
      <xdr:col>23</xdr:col>
      <xdr:colOff>184150</xdr:colOff>
      <xdr:row>63</xdr:row>
      <xdr:rowOff>149013</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84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19490</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820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135890</xdr:rowOff>
    </xdr:from>
    <xdr:to>
      <xdr:col>19</xdr:col>
      <xdr:colOff>184150</xdr:colOff>
      <xdr:row>64</xdr:row>
      <xdr:rowOff>66040</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50817</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1023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35348</xdr:rowOff>
    </xdr:from>
    <xdr:to>
      <xdr:col>15</xdr:col>
      <xdr:colOff>133350</xdr:colOff>
      <xdr:row>63</xdr:row>
      <xdr:rowOff>136948</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836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121725</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923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48895</xdr:rowOff>
    </xdr:from>
    <xdr:to>
      <xdr:col>11</xdr:col>
      <xdr:colOff>82550</xdr:colOff>
      <xdr:row>64</xdr:row>
      <xdr:rowOff>150495</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102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135272</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1108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74506</xdr:rowOff>
    </xdr:from>
    <xdr:to>
      <xdr:col>7</xdr:col>
      <xdr:colOff>31750</xdr:colOff>
      <xdr:row>66</xdr:row>
      <xdr:rowOff>4656</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121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160883</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305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[218,676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　前年度に比べ、</a:t>
          </a:r>
          <a:r>
            <a:rPr kumimoji="1"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人当たり決算額は、</a:t>
          </a:r>
          <a:r>
            <a:rPr kumimoji="1"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7,489</a:t>
          </a:r>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円の増となった。この要因としては、</a:t>
          </a:r>
          <a:r>
            <a:rPr kumimoji="1"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公共施設除却等</a:t>
          </a:r>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に伴う物件費の増が挙げられる。</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　次年度以降、経常的な物件費の抑制に努め、引き続き類似団体内平均値を下回るように努める。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117515</xdr:rowOff>
    </xdr:from>
    <xdr:to>
      <xdr:col>23</xdr:col>
      <xdr:colOff>133350</xdr:colOff>
      <xdr:row>89</xdr:row>
      <xdr:rowOff>155832</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4004965"/>
          <a:ext cx="0" cy="14099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127909</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86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1,204,139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155832</xdr:rowOff>
    </xdr:from>
    <xdr:to>
      <xdr:col>24</xdr:col>
      <xdr:colOff>12700</xdr:colOff>
      <xdr:row>89</xdr:row>
      <xdr:rowOff>155832</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414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32442</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748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117515</xdr:rowOff>
    </xdr:from>
    <xdr:to>
      <xdr:col>24</xdr:col>
      <xdr:colOff>12700</xdr:colOff>
      <xdr:row>81</xdr:row>
      <xdr:rowOff>117515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4004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24874</xdr:rowOff>
    </xdr:from>
    <xdr:to>
      <xdr:col>23</xdr:col>
      <xdr:colOff>133350</xdr:colOff>
      <xdr:row>82</xdr:row>
      <xdr:rowOff>34914</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083774"/>
          <a:ext cx="838200" cy="10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66085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1249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94008</xdr:rowOff>
    </xdr:from>
    <xdr:to>
      <xdr:col>23</xdr:col>
      <xdr:colOff>184150</xdr:colOff>
      <xdr:row>83</xdr:row>
      <xdr:rowOff>24158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152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14331</xdr:rowOff>
    </xdr:from>
    <xdr:to>
      <xdr:col>19</xdr:col>
      <xdr:colOff>133350</xdr:colOff>
      <xdr:row>82</xdr:row>
      <xdr:rowOff>24874</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073231"/>
          <a:ext cx="889000" cy="10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82220</xdr:rowOff>
    </xdr:from>
    <xdr:to>
      <xdr:col>19</xdr:col>
      <xdr:colOff>184150</xdr:colOff>
      <xdr:row>83</xdr:row>
      <xdr:rowOff>12370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14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168597</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227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6048</xdr:rowOff>
    </xdr:from>
    <xdr:to>
      <xdr:col>15</xdr:col>
      <xdr:colOff>82550</xdr:colOff>
      <xdr:row>82</xdr:row>
      <xdr:rowOff>14331</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064948"/>
          <a:ext cx="889000" cy="8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59311</xdr:rowOff>
    </xdr:from>
    <xdr:to>
      <xdr:col>15</xdr:col>
      <xdr:colOff>133350</xdr:colOff>
      <xdr:row>82</xdr:row>
      <xdr:rowOff>160911</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11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145688</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204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149611</xdr:rowOff>
    </xdr:from>
    <xdr:to>
      <xdr:col>11</xdr:col>
      <xdr:colOff>31750</xdr:colOff>
      <xdr:row>82</xdr:row>
      <xdr:rowOff>6048</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037061"/>
          <a:ext cx="889000" cy="27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45208</xdr:rowOff>
    </xdr:from>
    <xdr:to>
      <xdr:col>11</xdr:col>
      <xdr:colOff>82550</xdr:colOff>
      <xdr:row>82</xdr:row>
      <xdr:rowOff>146808</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10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131585</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19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113709</xdr:rowOff>
    </xdr:from>
    <xdr:to>
      <xdr:col>7</xdr:col>
      <xdr:colOff>31750</xdr:colOff>
      <xdr:row>82</xdr:row>
      <xdr:rowOff>43859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001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28636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087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155564</xdr:rowOff>
    </xdr:from>
    <xdr:to>
      <xdr:col>23</xdr:col>
      <xdr:colOff>184150</xdr:colOff>
      <xdr:row>82</xdr:row>
      <xdr:rowOff>85714</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04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76841</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964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145524</xdr:rowOff>
    </xdr:from>
    <xdr:to>
      <xdr:col>19</xdr:col>
      <xdr:colOff>184150</xdr:colOff>
      <xdr:row>82</xdr:row>
      <xdr:rowOff>75674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03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85851</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8018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134981</xdr:rowOff>
    </xdr:from>
    <xdr:to>
      <xdr:col>15</xdr:col>
      <xdr:colOff>133350</xdr:colOff>
      <xdr:row>82</xdr:row>
      <xdr:rowOff>65131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022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75308</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791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126698</xdr:rowOff>
    </xdr:from>
    <xdr:to>
      <xdr:col>11</xdr:col>
      <xdr:colOff>82550</xdr:colOff>
      <xdr:row>82</xdr:row>
      <xdr:rowOff>56848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014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67025</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783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98811</xdr:rowOff>
    </xdr:from>
    <xdr:to>
      <xdr:col>7</xdr:col>
      <xdr:colOff>31750</xdr:colOff>
      <xdr:row>82</xdr:row>
      <xdr:rowOff>28961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98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39138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755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　本町では、職員の年齢構成が均整でなく、特定の年齢層に偏在している状態が数年来続いており、今後は指数が大きく増減する可能性が見込まれる。今後については、偏在する年齢層の退職時期も見据え、計画的な新規職員採用を行い、年齢構成の均整化及び数値の抑制に努める。</a:t>
          </a:r>
          <a:endParaRPr lang="ja-JP" altLang="ja-JP" sz="1800">
            <a:effectLst/>
            <a:latin typeface="ＭＳ ゴシック" panose="020B0609070205080204" pitchFamily="49" charset="-128"/>
            <a:ea typeface="ＭＳ ゴシック" panose="020B0609070205080204" pitchFamily="49"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38705</xdr:rowOff>
    </xdr:from>
    <xdr:to>
      <xdr:col>81</xdr:col>
      <xdr:colOff>44450</xdr:colOff>
      <xdr:row>89</xdr:row>
      <xdr:rowOff>127302</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54705"/>
          <a:ext cx="0" cy="16316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99379</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5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127302</xdr:rowOff>
    </xdr:from>
    <xdr:to>
      <xdr:col>81</xdr:col>
      <xdr:colOff>133350</xdr:colOff>
      <xdr:row>89</xdr:row>
      <xdr:rowOff>127302</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8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125082</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9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38705</xdr:rowOff>
    </xdr:from>
    <xdr:to>
      <xdr:col>81</xdr:col>
      <xdr:colOff>133350</xdr:colOff>
      <xdr:row>80</xdr:row>
      <xdr:rowOff>38705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54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22073</xdr:rowOff>
    </xdr:from>
    <xdr:to>
      <xdr:col>81</xdr:col>
      <xdr:colOff>44450</xdr:colOff>
      <xdr:row>88</xdr:row>
      <xdr:rowOff>11491</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938223"/>
          <a:ext cx="838200" cy="160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100891</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5026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84364</xdr:rowOff>
    </xdr:from>
    <xdr:to>
      <xdr:col>81</xdr:col>
      <xdr:colOff>95250</xdr:colOff>
      <xdr:row>86</xdr:row>
      <xdr:rowOff>14514</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90109</xdr:rowOff>
    </xdr:from>
    <xdr:to>
      <xdr:col>77</xdr:col>
      <xdr:colOff>44450</xdr:colOff>
      <xdr:row>87</xdr:row>
      <xdr:rowOff>22073</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834809"/>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95855</xdr:rowOff>
    </xdr:from>
    <xdr:to>
      <xdr:col>77</xdr:col>
      <xdr:colOff>95250</xdr:colOff>
      <xdr:row>86</xdr:row>
      <xdr:rowOff>26005</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36182</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4379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90109</xdr:rowOff>
    </xdr:from>
    <xdr:to>
      <xdr:col>72</xdr:col>
      <xdr:colOff>203200</xdr:colOff>
      <xdr:row>87</xdr:row>
      <xdr:rowOff>136979</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834809"/>
          <a:ext cx="889000" cy="218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95855</xdr:rowOff>
    </xdr:from>
    <xdr:to>
      <xdr:col>73</xdr:col>
      <xdr:colOff>44450</xdr:colOff>
      <xdr:row>86</xdr:row>
      <xdr:rowOff>26005</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36182</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437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68036</xdr:rowOff>
    </xdr:from>
    <xdr:to>
      <xdr:col>68</xdr:col>
      <xdr:colOff>152400</xdr:colOff>
      <xdr:row>87</xdr:row>
      <xdr:rowOff>136979</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984186"/>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62291</xdr:rowOff>
    </xdr:from>
    <xdr:to>
      <xdr:col>68</xdr:col>
      <xdr:colOff>203200</xdr:colOff>
      <xdr:row>86</xdr:row>
      <xdr:rowOff>163891</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80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2618</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575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62291</xdr:rowOff>
    </xdr:from>
    <xdr:to>
      <xdr:col>64</xdr:col>
      <xdr:colOff>152400</xdr:colOff>
      <xdr:row>86</xdr:row>
      <xdr:rowOff>163891</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80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2618</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575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132141</xdr:rowOff>
    </xdr:from>
    <xdr:to>
      <xdr:col>81</xdr:col>
      <xdr:colOff>95250</xdr:colOff>
      <xdr:row>88</xdr:row>
      <xdr:rowOff>62291</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504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104218</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5020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142723</xdr:rowOff>
    </xdr:from>
    <xdr:to>
      <xdr:col>77</xdr:col>
      <xdr:colOff>95250</xdr:colOff>
      <xdr:row>87</xdr:row>
      <xdr:rowOff>72873</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887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57650</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9738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39309</xdr:rowOff>
    </xdr:from>
    <xdr:to>
      <xdr:col>73</xdr:col>
      <xdr:colOff>44450</xdr:colOff>
      <xdr:row>86</xdr:row>
      <xdr:rowOff>140909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78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125686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87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86179</xdr:rowOff>
    </xdr:from>
    <xdr:to>
      <xdr:col>68</xdr:col>
      <xdr:colOff>203200</xdr:colOff>
      <xdr:row>88</xdr:row>
      <xdr:rowOff>16329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1106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17236</xdr:rowOff>
    </xdr:from>
    <xdr:to>
      <xdr:col>64</xdr:col>
      <xdr:colOff>152400</xdr:colOff>
      <xdr:row>87</xdr:row>
      <xdr:rowOff>118836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103613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5019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年度については、前年度から</a:t>
          </a:r>
          <a:r>
            <a:rPr kumimoji="1"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0.91</a:t>
          </a:r>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人の微</a:t>
          </a:r>
          <a:r>
            <a:rPr kumimoji="1"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となった。これまでに財政再建プログラム及び、自立経営プランに基づき職員数を削減してきたことで、類似団体内平均値を下回っている。住民サービスを低下させないよう、業務改善を図りつつ、適切に定員管理に取り組んでいく必要がある。</a:t>
          </a:r>
          <a:endParaRPr lang="ja-JP" altLang="ja-JP" sz="18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122047</xdr:rowOff>
    </xdr:from>
    <xdr:to>
      <xdr:col>81</xdr:col>
      <xdr:colOff>44450</xdr:colOff>
      <xdr:row>66</xdr:row>
      <xdr:rowOff>154136</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237597"/>
          <a:ext cx="0" cy="12322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126213</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441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154136</xdr:rowOff>
    </xdr:from>
    <xdr:to>
      <xdr:col>81</xdr:col>
      <xdr:colOff>133350</xdr:colOff>
      <xdr:row>66</xdr:row>
      <xdr:rowOff>154136</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469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36974</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981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122047</xdr:rowOff>
    </xdr:from>
    <xdr:to>
      <xdr:col>81</xdr:col>
      <xdr:colOff>133350</xdr:colOff>
      <xdr:row>59</xdr:row>
      <xdr:rowOff>122047</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237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39074</xdr:rowOff>
    </xdr:from>
    <xdr:to>
      <xdr:col>81</xdr:col>
      <xdr:colOff>44450</xdr:colOff>
      <xdr:row>60</xdr:row>
      <xdr:rowOff>112268</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326074"/>
          <a:ext cx="838200" cy="73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20421</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6503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48344</xdr:rowOff>
    </xdr:from>
    <xdr:to>
      <xdr:col>81</xdr:col>
      <xdr:colOff>95250</xdr:colOff>
      <xdr:row>62</xdr:row>
      <xdr:rowOff>149944</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6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39074</xdr:rowOff>
    </xdr:from>
    <xdr:to>
      <xdr:col>77</xdr:col>
      <xdr:colOff>44450</xdr:colOff>
      <xdr:row>60</xdr:row>
      <xdr:rowOff>47921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5290800" y="10326074"/>
          <a:ext cx="889000" cy="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21802</xdr:rowOff>
    </xdr:from>
    <xdr:to>
      <xdr:col>77</xdr:col>
      <xdr:colOff>95250</xdr:colOff>
      <xdr:row>62</xdr:row>
      <xdr:rowOff>123402</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65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108179</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7380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30226</xdr:rowOff>
    </xdr:from>
    <xdr:to>
      <xdr:col>72</xdr:col>
      <xdr:colOff>203200</xdr:colOff>
      <xdr:row>60</xdr:row>
      <xdr:rowOff>47921</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317226"/>
          <a:ext cx="889000" cy="17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18584</xdr:rowOff>
    </xdr:from>
    <xdr:to>
      <xdr:col>73</xdr:col>
      <xdr:colOff>44450</xdr:colOff>
      <xdr:row>62</xdr:row>
      <xdr:rowOff>120184</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64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104961</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734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148590</xdr:rowOff>
    </xdr:from>
    <xdr:to>
      <xdr:col>68</xdr:col>
      <xdr:colOff>152400</xdr:colOff>
      <xdr:row>60</xdr:row>
      <xdr:rowOff>30226</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264140"/>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14563</xdr:rowOff>
    </xdr:from>
    <xdr:to>
      <xdr:col>68</xdr:col>
      <xdr:colOff>203200</xdr:colOff>
      <xdr:row>62</xdr:row>
      <xdr:rowOff>116163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100940</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730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102489</xdr:rowOff>
    </xdr:from>
    <xdr:to>
      <xdr:col>64</xdr:col>
      <xdr:colOff>152400</xdr:colOff>
      <xdr:row>61</xdr:row>
      <xdr:rowOff>32639</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389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17416</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475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61468</xdr:rowOff>
    </xdr:from>
    <xdr:to>
      <xdr:col>81</xdr:col>
      <xdr:colOff>95250</xdr:colOff>
      <xdr:row>60</xdr:row>
      <xdr:rowOff>163068</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348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77995</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193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159724</xdr:rowOff>
    </xdr:from>
    <xdr:to>
      <xdr:col>77</xdr:col>
      <xdr:colOff>95250</xdr:colOff>
      <xdr:row>60</xdr:row>
      <xdr:rowOff>89874</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275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100051</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0441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168571</xdr:rowOff>
    </xdr:from>
    <xdr:to>
      <xdr:col>73</xdr:col>
      <xdr:colOff>44450</xdr:colOff>
      <xdr:row>60</xdr:row>
      <xdr:rowOff>98721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284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108898</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052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150876</xdr:rowOff>
    </xdr:from>
    <xdr:to>
      <xdr:col>68</xdr:col>
      <xdr:colOff>203200</xdr:colOff>
      <xdr:row>60</xdr:row>
      <xdr:rowOff>81026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266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91203</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035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97790</xdr:rowOff>
    </xdr:from>
    <xdr:to>
      <xdr:col>64</xdr:col>
      <xdr:colOff>152400</xdr:colOff>
      <xdr:row>60</xdr:row>
      <xdr:rowOff>27940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38117</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998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　前年度比較すると</a:t>
          </a:r>
          <a:r>
            <a:rPr kumimoji="1"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0.4</a:t>
          </a:r>
          <a:r>
            <a:rPr kumimoji="1"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ポイント改善したものの、</a:t>
          </a:r>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ほぼ横ばいで推移している。　</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　依然として類似団体内平均値に比べてかなり高く、類似団体内順位も低いことに変わりはない。さらに、次年度以降も大規模な公共投資による起債が控えていることから、引き続き地方交付税算入のある有利な起債の活用に努め実質公債費比率の抑制を図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id="{00000000-0008-0000-0300-000076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40640</xdr:rowOff>
    </xdr:from>
    <xdr:to>
      <xdr:col>81</xdr:col>
      <xdr:colOff>44450</xdr:colOff>
      <xdr:row>45</xdr:row>
      <xdr:rowOff>51562</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7018000" y="6212840"/>
          <a:ext cx="0" cy="15539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23639</xdr:rowOff>
    </xdr:from>
    <xdr:ext cx="762000" cy="259045"/>
    <xdr:sp macro="" textlink="">
      <xdr:nvSpPr>
        <xdr:cNvPr id="376" name="公債費負担の状況最小値テキスト">
          <a:extLst>
            <a:ext uri="{FF2B5EF4-FFF2-40B4-BE49-F238E27FC236}">
              <a16:creationId xmlns:a16="http://schemas.microsoft.com/office/drawing/2014/main" id="{00000000-0008-0000-0300-000078010000}"/>
            </a:ext>
          </a:extLst>
        </xdr:cNvPr>
        <xdr:cNvSpPr txBox="1"/>
      </xdr:nvSpPr>
      <xdr:spPr>
        <a:xfrm>
          <a:off x="17106900" y="7738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51562</xdr:rowOff>
    </xdr:from>
    <xdr:to>
      <xdr:col>81</xdr:col>
      <xdr:colOff>133350</xdr:colOff>
      <xdr:row>45</xdr:row>
      <xdr:rowOff>51562</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7766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127017</xdr:rowOff>
    </xdr:from>
    <xdr:ext cx="762000" cy="259045"/>
    <xdr:sp macro="" textlink="">
      <xdr:nvSpPr>
        <xdr:cNvPr id="378" name="公債費負担の状況最大値テキスト">
          <a:extLst>
            <a:ext uri="{FF2B5EF4-FFF2-40B4-BE49-F238E27FC236}">
              <a16:creationId xmlns:a16="http://schemas.microsoft.com/office/drawing/2014/main" id="{00000000-0008-0000-0300-00007A010000}"/>
            </a:ext>
          </a:extLst>
        </xdr:cNvPr>
        <xdr:cNvSpPr txBox="1"/>
      </xdr:nvSpPr>
      <xdr:spPr>
        <a:xfrm>
          <a:off x="17106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40640</xdr:rowOff>
    </xdr:from>
    <xdr:to>
      <xdr:col>81</xdr:col>
      <xdr:colOff>133350</xdr:colOff>
      <xdr:row>36</xdr:row>
      <xdr:rowOff>40640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621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44</xdr:row>
      <xdr:rowOff>136144</xdr:rowOff>
    </xdr:from>
    <xdr:to>
      <xdr:col>81</xdr:col>
      <xdr:colOff>44450</xdr:colOff>
      <xdr:row>45</xdr:row>
      <xdr:rowOff>3302</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6179800" y="7679944"/>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160291</xdr:rowOff>
    </xdr:from>
    <xdr:ext cx="762000" cy="259045"/>
    <xdr:sp macro="" textlink="">
      <xdr:nvSpPr>
        <xdr:cNvPr id="381" name="公債費負担の状況平均値テキスト">
          <a:extLst>
            <a:ext uri="{FF2B5EF4-FFF2-40B4-BE49-F238E27FC236}">
              <a16:creationId xmlns:a16="http://schemas.microsoft.com/office/drawing/2014/main" id="{00000000-0008-0000-0300-00007D010000}"/>
            </a:ext>
          </a:extLst>
        </xdr:cNvPr>
        <xdr:cNvSpPr txBox="1"/>
      </xdr:nvSpPr>
      <xdr:spPr>
        <a:xfrm>
          <a:off x="17106900" y="68468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143764</xdr:rowOff>
    </xdr:from>
    <xdr:to>
      <xdr:col>81</xdr:col>
      <xdr:colOff>95250</xdr:colOff>
      <xdr:row>41</xdr:row>
      <xdr:rowOff>73914</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967200" y="700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45</xdr:row>
      <xdr:rowOff>3302</xdr:rowOff>
    </xdr:from>
    <xdr:to>
      <xdr:col>77</xdr:col>
      <xdr:colOff>44450</xdr:colOff>
      <xdr:row>45</xdr:row>
      <xdr:rowOff>3302</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5290800" y="77185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134112</xdr:rowOff>
    </xdr:from>
    <xdr:to>
      <xdr:col>77</xdr:col>
      <xdr:colOff>95250</xdr:colOff>
      <xdr:row>41</xdr:row>
      <xdr:rowOff>64262</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129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74439</xdr:rowOff>
    </xdr:from>
    <xdr:ext cx="7366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5798800" y="6760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45</xdr:row>
      <xdr:rowOff>3302</xdr:rowOff>
    </xdr:from>
    <xdr:to>
      <xdr:col>72</xdr:col>
      <xdr:colOff>203200</xdr:colOff>
      <xdr:row>45</xdr:row>
      <xdr:rowOff>22606</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4401800" y="7718552"/>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153416</xdr:rowOff>
    </xdr:from>
    <xdr:to>
      <xdr:col>73</xdr:col>
      <xdr:colOff>44450</xdr:colOff>
      <xdr:row>41</xdr:row>
      <xdr:rowOff>83566</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2400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93743</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909800" y="6780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45</xdr:row>
      <xdr:rowOff>22606</xdr:rowOff>
    </xdr:from>
    <xdr:to>
      <xdr:col>68</xdr:col>
      <xdr:colOff>152400</xdr:colOff>
      <xdr:row>45</xdr:row>
      <xdr:rowOff>41910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3512800" y="773785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30226</xdr:rowOff>
    </xdr:from>
    <xdr:to>
      <xdr:col>68</xdr:col>
      <xdr:colOff>203200</xdr:colOff>
      <xdr:row>41</xdr:row>
      <xdr:rowOff>131826</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4351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142003</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020800" y="682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114808</xdr:rowOff>
    </xdr:from>
    <xdr:to>
      <xdr:col>64</xdr:col>
      <xdr:colOff>152400</xdr:colOff>
      <xdr:row>41</xdr:row>
      <xdr:rowOff>44958</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462000" y="697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55135</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131800" y="6741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44</xdr:row>
      <xdr:rowOff>85344</xdr:rowOff>
    </xdr:from>
    <xdr:to>
      <xdr:col>81</xdr:col>
      <xdr:colOff>95250</xdr:colOff>
      <xdr:row>45</xdr:row>
      <xdr:rowOff>15494</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967200" y="762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152671</xdr:rowOff>
    </xdr:from>
    <xdr:ext cx="762000" cy="259045"/>
    <xdr:sp macro="" textlink="">
      <xdr:nvSpPr>
        <xdr:cNvPr id="400" name="公債費負担の状況該当値テキスト">
          <a:extLst>
            <a:ext uri="{FF2B5EF4-FFF2-40B4-BE49-F238E27FC236}">
              <a16:creationId xmlns:a16="http://schemas.microsoft.com/office/drawing/2014/main" id="{00000000-0008-0000-0300-000090010000}"/>
            </a:ext>
          </a:extLst>
        </xdr:cNvPr>
        <xdr:cNvSpPr txBox="1"/>
      </xdr:nvSpPr>
      <xdr:spPr>
        <a:xfrm>
          <a:off x="17106900" y="7525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44</xdr:row>
      <xdr:rowOff>123952</xdr:rowOff>
    </xdr:from>
    <xdr:to>
      <xdr:col>77</xdr:col>
      <xdr:colOff>95250</xdr:colOff>
      <xdr:row>45</xdr:row>
      <xdr:rowOff>54102</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129000" y="766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45</xdr:row>
      <xdr:rowOff>38879</xdr:rowOff>
    </xdr:from>
    <xdr:ext cx="7366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798800" y="7754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44</xdr:row>
      <xdr:rowOff>123952</xdr:rowOff>
    </xdr:from>
    <xdr:to>
      <xdr:col>73</xdr:col>
      <xdr:colOff>44450</xdr:colOff>
      <xdr:row>45</xdr:row>
      <xdr:rowOff>54102</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5240000" y="766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45</xdr:row>
      <xdr:rowOff>38879</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909800" y="7754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44</xdr:row>
      <xdr:rowOff>143256</xdr:rowOff>
    </xdr:from>
    <xdr:to>
      <xdr:col>68</xdr:col>
      <xdr:colOff>203200</xdr:colOff>
      <xdr:row>45</xdr:row>
      <xdr:rowOff>73406</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4351000" y="7687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45</xdr:row>
      <xdr:rowOff>58183</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020800" y="7773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162560</xdr:rowOff>
    </xdr:from>
    <xdr:to>
      <xdr:col>64</xdr:col>
      <xdr:colOff>152400</xdr:colOff>
      <xdr:row>45</xdr:row>
      <xdr:rowOff>92710</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3462000" y="770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45</xdr:row>
      <xdr:rowOff>77487</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131800" y="779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将来負担比率については、</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有利な地方債の活用に努め、</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前年度に比して</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ポイント改善する</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結果となった。</a:t>
          </a:r>
          <a:endParaRPr lang="ja-JP" altLang="ja-JP" sz="12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　今後も公共施設再編整備事業の完了までは、地方債の発行が見込まれるため、引き続き数値が悪化する可能性が十分に考えられる。将来負担の悪化を少しでも抑制できるよう、事業費並びに地方債発行の抑制に努めるとともに、発行する場合においても地方交付税算入のある有利な</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地方債</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の活用に努めていく。</a:t>
          </a:r>
          <a:endParaRPr lang="ja-JP" altLang="ja-JP" sz="12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a:extLst>
            <a:ext uri="{FF2B5EF4-FFF2-40B4-BE49-F238E27FC236}">
              <a16:creationId xmlns:a16="http://schemas.microsoft.com/office/drawing/2014/main" id="{00000000-0008-0000-0300-0000B6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19</xdr:row>
      <xdr:rowOff>120831</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7018000" y="2313214"/>
          <a:ext cx="0" cy="10651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19</xdr:row>
      <xdr:rowOff>92908</xdr:rowOff>
    </xdr:from>
    <xdr:ext cx="762000" cy="259045"/>
    <xdr:sp macro="" textlink="">
      <xdr:nvSpPr>
        <xdr:cNvPr id="440" name="将来負担の状況最小値テキスト">
          <a:extLst>
            <a:ext uri="{FF2B5EF4-FFF2-40B4-BE49-F238E27FC236}">
              <a16:creationId xmlns:a16="http://schemas.microsoft.com/office/drawing/2014/main" id="{00000000-0008-0000-0300-0000B8010000}"/>
            </a:ext>
          </a:extLst>
        </xdr:cNvPr>
        <xdr:cNvSpPr txBox="1"/>
      </xdr:nvSpPr>
      <xdr:spPr>
        <a:xfrm>
          <a:off x="17106900" y="3350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19</xdr:row>
      <xdr:rowOff>120831</xdr:rowOff>
    </xdr:from>
    <xdr:to>
      <xdr:col>81</xdr:col>
      <xdr:colOff>133350</xdr:colOff>
      <xdr:row>19</xdr:row>
      <xdr:rowOff>120831</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3378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2" name="将来負担の状況最大値テキスト">
          <a:extLst>
            <a:ext uri="{FF2B5EF4-FFF2-40B4-BE49-F238E27FC236}">
              <a16:creationId xmlns:a16="http://schemas.microsoft.com/office/drawing/2014/main" id="{00000000-0008-0000-0300-0000BA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19</xdr:row>
      <xdr:rowOff>23163</xdr:rowOff>
    </xdr:from>
    <xdr:to>
      <xdr:col>81</xdr:col>
      <xdr:colOff>44450</xdr:colOff>
      <xdr:row>20</xdr:row>
      <xdr:rowOff>138974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6179800" y="3280713"/>
          <a:ext cx="838200" cy="287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20</xdr:row>
      <xdr:rowOff>125186</xdr:rowOff>
    </xdr:from>
    <xdr:to>
      <xdr:col>77</xdr:col>
      <xdr:colOff>44450</xdr:colOff>
      <xdr:row>20</xdr:row>
      <xdr:rowOff>138974</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5290800" y="3554186"/>
          <a:ext cx="8890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20</xdr:row>
      <xdr:rowOff>125186</xdr:rowOff>
    </xdr:from>
    <xdr:to>
      <xdr:col>72</xdr:col>
      <xdr:colOff>203200</xdr:colOff>
      <xdr:row>22</xdr:row>
      <xdr:rowOff>58057</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4401800" y="3554186"/>
          <a:ext cx="889000" cy="275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21</xdr:row>
      <xdr:rowOff>70939</xdr:rowOff>
    </xdr:from>
    <xdr:to>
      <xdr:col>68</xdr:col>
      <xdr:colOff>152400</xdr:colOff>
      <xdr:row>22</xdr:row>
      <xdr:rowOff>58057</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a:off x="13512800" y="3671389"/>
          <a:ext cx="889000" cy="158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72632</xdr:rowOff>
    </xdr:from>
    <xdr:to>
      <xdr:col>68</xdr:col>
      <xdr:colOff>203200</xdr:colOff>
      <xdr:row>14</xdr:row>
      <xdr:rowOff>2782</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4351000" y="230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12959</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020800" y="2070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69185</xdr:rowOff>
    </xdr:from>
    <xdr:to>
      <xdr:col>64</xdr:col>
      <xdr:colOff>152400</xdr:colOff>
      <xdr:row>13</xdr:row>
      <xdr:rowOff>170785</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3462000" y="229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9512</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131800" y="2066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143812</xdr:rowOff>
    </xdr:from>
    <xdr:to>
      <xdr:col>81</xdr:col>
      <xdr:colOff>95250</xdr:colOff>
      <xdr:row>19</xdr:row>
      <xdr:rowOff>73962</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6967200" y="322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18</xdr:row>
      <xdr:rowOff>39689</xdr:rowOff>
    </xdr:from>
    <xdr:ext cx="762000" cy="259045"/>
    <xdr:sp macro="" textlink="">
      <xdr:nvSpPr>
        <xdr:cNvPr id="464" name="将来負担の状況該当値テキスト">
          <a:extLst>
            <a:ext uri="{FF2B5EF4-FFF2-40B4-BE49-F238E27FC236}">
              <a16:creationId xmlns:a16="http://schemas.microsoft.com/office/drawing/2014/main" id="{00000000-0008-0000-0300-0000D0010000}"/>
            </a:ext>
          </a:extLst>
        </xdr:cNvPr>
        <xdr:cNvSpPr txBox="1"/>
      </xdr:nvSpPr>
      <xdr:spPr>
        <a:xfrm>
          <a:off x="17106900" y="3125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20</xdr:row>
      <xdr:rowOff>88174</xdr:rowOff>
    </xdr:from>
    <xdr:to>
      <xdr:col>77</xdr:col>
      <xdr:colOff>95250</xdr:colOff>
      <xdr:row>21</xdr:row>
      <xdr:rowOff>18324</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6129000" y="351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21</xdr:row>
      <xdr:rowOff>3101</xdr:rowOff>
    </xdr:from>
    <xdr:ext cx="7366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5798800" y="3603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20</xdr:row>
      <xdr:rowOff>74386</xdr:rowOff>
    </xdr:from>
    <xdr:to>
      <xdr:col>73</xdr:col>
      <xdr:colOff>44450</xdr:colOff>
      <xdr:row>21</xdr:row>
      <xdr:rowOff>4536</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5240000" y="350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20</xdr:row>
      <xdr:rowOff>160763</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909800" y="3589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22</xdr:row>
      <xdr:rowOff>7257</xdr:rowOff>
    </xdr:from>
    <xdr:to>
      <xdr:col>68</xdr:col>
      <xdr:colOff>203200</xdr:colOff>
      <xdr:row>22</xdr:row>
      <xdr:rowOff>108857</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4351000" y="377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22</xdr:row>
      <xdr:rowOff>93634</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4020800" y="386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21</xdr:row>
      <xdr:rowOff>20139</xdr:rowOff>
    </xdr:from>
    <xdr:to>
      <xdr:col>64</xdr:col>
      <xdr:colOff>152400</xdr:colOff>
      <xdr:row>21</xdr:row>
      <xdr:rowOff>121739</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3462000" y="3620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21</xdr:row>
      <xdr:rowOff>106516</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3131800" y="3706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大阪府能勢町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9,125
9,019
98.75
5,815,953
5,639,667
157,023
3,781,871
6,610,397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14.7
84.2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人件費の経常収支比率は前年度と比較して</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ほぼ横ばいとなっている</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。次年度以降、会計年度任用職員給の増加も見込まれるため、事務効率や住民サービスの維持・向上を踏まえつつ、定員適正化を進めていく必要がある。</a:t>
          </a:r>
          <a:endParaRPr lang="ja-JP" altLang="ja-JP" sz="18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100330</xdr:rowOff>
    </xdr:from>
    <xdr:to>
      <xdr:col>24</xdr:col>
      <xdr:colOff>25400</xdr:colOff>
      <xdr:row>41</xdr:row>
      <xdr:rowOff>146050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581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118127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4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146050</xdr:rowOff>
    </xdr:from>
    <xdr:to>
      <xdr:col>24</xdr:col>
      <xdr:colOff>114300</xdr:colOff>
      <xdr:row>41</xdr:row>
      <xdr:rowOff>146050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15257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01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100330</xdr:rowOff>
    </xdr:from>
    <xdr:to>
      <xdr:col>24</xdr:col>
      <xdr:colOff>114300</xdr:colOff>
      <xdr:row>33</xdr:row>
      <xdr:rowOff>100330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58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58420</xdr:rowOff>
    </xdr:from>
    <xdr:to>
      <xdr:col>24</xdr:col>
      <xdr:colOff>25400</xdr:colOff>
      <xdr:row>36</xdr:row>
      <xdr:rowOff>73660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2306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11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73660</xdr:rowOff>
    </xdr:from>
    <xdr:to>
      <xdr:col>19</xdr:col>
      <xdr:colOff>187325</xdr:colOff>
      <xdr:row>36</xdr:row>
      <xdr:rowOff>149860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2458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167640</xdr:rowOff>
    </xdr:from>
    <xdr:to>
      <xdr:col>20</xdr:col>
      <xdr:colOff>38100</xdr:colOff>
      <xdr:row>37</xdr:row>
      <xdr:rowOff>97790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82567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42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88900</xdr:rowOff>
    </xdr:from>
    <xdr:to>
      <xdr:col>15</xdr:col>
      <xdr:colOff>98425</xdr:colOff>
      <xdr:row>36</xdr:row>
      <xdr:rowOff>149860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2611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144780</xdr:rowOff>
    </xdr:from>
    <xdr:to>
      <xdr:col>15</xdr:col>
      <xdr:colOff>149225</xdr:colOff>
      <xdr:row>37</xdr:row>
      <xdr:rowOff>74930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59707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88900</xdr:rowOff>
    </xdr:from>
    <xdr:to>
      <xdr:col>11</xdr:col>
      <xdr:colOff>9525</xdr:colOff>
      <xdr:row>38</xdr:row>
      <xdr:rowOff>12700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26110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156210</xdr:rowOff>
    </xdr:from>
    <xdr:to>
      <xdr:col>11</xdr:col>
      <xdr:colOff>60325</xdr:colOff>
      <xdr:row>38</xdr:row>
      <xdr:rowOff>86360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71137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137160</xdr:rowOff>
    </xdr:from>
    <xdr:to>
      <xdr:col>6</xdr:col>
      <xdr:colOff>171450</xdr:colOff>
      <xdr:row>37</xdr:row>
      <xdr:rowOff>67310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77487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7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xdr:rowOff>
    </xdr:from>
    <xdr:to>
      <xdr:col>24</xdr:col>
      <xdr:colOff>76200</xdr:colOff>
      <xdr:row>36</xdr:row>
      <xdr:rowOff>109220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24147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22860</xdr:rowOff>
    </xdr:from>
    <xdr:to>
      <xdr:col>20</xdr:col>
      <xdr:colOff>38100</xdr:colOff>
      <xdr:row>36</xdr:row>
      <xdr:rowOff>124460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19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134637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963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99060</xdr:rowOff>
    </xdr:from>
    <xdr:to>
      <xdr:col>15</xdr:col>
      <xdr:colOff>149225</xdr:colOff>
      <xdr:row>37</xdr:row>
      <xdr:rowOff>29210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39387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38100</xdr:rowOff>
    </xdr:from>
    <xdr:to>
      <xdr:col>11</xdr:col>
      <xdr:colOff>60325</xdr:colOff>
      <xdr:row>36</xdr:row>
      <xdr:rowOff>139700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149877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133350</xdr:rowOff>
    </xdr:from>
    <xdr:to>
      <xdr:col>6</xdr:col>
      <xdr:colOff>171450</xdr:colOff>
      <xdr:row>38</xdr:row>
      <xdr:rowOff>63500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48277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類似団体内平均値と比較し、数値が上回る状況が続いている。要因としては、業務の民間委託化や保有する施設数が多いことによる維持管理経費が他団体より多いことが挙げられる。</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今後、公共施設総合管理計画に基づく施設の適正配置に向けた取り組みを継続し、用途廃止となった施設については適宜除却することにより維持管理費用の縮減を図る。</a:t>
          </a:r>
          <a:endParaRPr lang="ja-JP" altLang="ja-JP" sz="12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15</xdr:row>
      <xdr:rowOff>1270</xdr:rowOff>
    </xdr:from>
    <xdr:to>
      <xdr:col>82</xdr:col>
      <xdr:colOff>107950</xdr:colOff>
      <xdr:row>20</xdr:row>
      <xdr:rowOff>122428</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73020"/>
          <a:ext cx="0" cy="97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94505</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52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122428</xdr:rowOff>
    </xdr:from>
    <xdr:to>
      <xdr:col>82</xdr:col>
      <xdr:colOff>196850</xdr:colOff>
      <xdr:row>20</xdr:row>
      <xdr:rowOff>122428</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55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87647</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31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15</xdr:row>
      <xdr:rowOff>1270</xdr:rowOff>
    </xdr:from>
    <xdr:to>
      <xdr:col>82</xdr:col>
      <xdr:colOff>196850</xdr:colOff>
      <xdr:row>15</xdr:row>
      <xdr:rowOff>1270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7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129286</xdr:rowOff>
    </xdr:from>
    <xdr:to>
      <xdr:col>82</xdr:col>
      <xdr:colOff>107950</xdr:colOff>
      <xdr:row>17</xdr:row>
      <xdr:rowOff>165862</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671800" y="3043936"/>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161307</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733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144780</xdr:rowOff>
    </xdr:from>
    <xdr:to>
      <xdr:col>82</xdr:col>
      <xdr:colOff>158750</xdr:colOff>
      <xdr:row>17</xdr:row>
      <xdr:rowOff>74930</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97282</xdr:rowOff>
    </xdr:from>
    <xdr:to>
      <xdr:col>78</xdr:col>
      <xdr:colOff>69850</xdr:colOff>
      <xdr:row>17</xdr:row>
      <xdr:rowOff>165862</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301193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140208</xdr:rowOff>
    </xdr:from>
    <xdr:to>
      <xdr:col>78</xdr:col>
      <xdr:colOff>120650</xdr:colOff>
      <xdr:row>17</xdr:row>
      <xdr:rowOff>70358</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80535</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652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97282</xdr:rowOff>
    </xdr:from>
    <xdr:to>
      <xdr:col>73</xdr:col>
      <xdr:colOff>180975</xdr:colOff>
      <xdr:row>17</xdr:row>
      <xdr:rowOff>101854</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893800" y="301193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85344</xdr:rowOff>
    </xdr:from>
    <xdr:to>
      <xdr:col>74</xdr:col>
      <xdr:colOff>31750</xdr:colOff>
      <xdr:row>17</xdr:row>
      <xdr:rowOff>15494</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82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25671</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597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101854</xdr:rowOff>
    </xdr:from>
    <xdr:to>
      <xdr:col>69</xdr:col>
      <xdr:colOff>92075</xdr:colOff>
      <xdr:row>17</xdr:row>
      <xdr:rowOff>161290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3016504"/>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121920</xdr:rowOff>
    </xdr:from>
    <xdr:to>
      <xdr:col>69</xdr:col>
      <xdr:colOff>142875</xdr:colOff>
      <xdr:row>17</xdr:row>
      <xdr:rowOff>52070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6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62247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63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9906</xdr:rowOff>
    </xdr:from>
    <xdr:to>
      <xdr:col>65</xdr:col>
      <xdr:colOff>53975</xdr:colOff>
      <xdr:row>17</xdr:row>
      <xdr:rowOff>111506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2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121683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693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78486</xdr:rowOff>
    </xdr:from>
    <xdr:to>
      <xdr:col>82</xdr:col>
      <xdr:colOff>158750</xdr:colOff>
      <xdr:row>18</xdr:row>
      <xdr:rowOff>8636</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993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50563</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965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115062</xdr:rowOff>
    </xdr:from>
    <xdr:to>
      <xdr:col>78</xdr:col>
      <xdr:colOff>120650</xdr:colOff>
      <xdr:row>18</xdr:row>
      <xdr:rowOff>45212</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3029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29989</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31160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46482</xdr:rowOff>
    </xdr:from>
    <xdr:to>
      <xdr:col>74</xdr:col>
      <xdr:colOff>31750</xdr:colOff>
      <xdr:row>17</xdr:row>
      <xdr:rowOff>148082</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961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132859</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3047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51054</xdr:rowOff>
    </xdr:from>
    <xdr:to>
      <xdr:col>69</xdr:col>
      <xdr:colOff>142875</xdr:colOff>
      <xdr:row>17</xdr:row>
      <xdr:rowOff>152654</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965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137431</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3052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110490</xdr:rowOff>
    </xdr:from>
    <xdr:to>
      <xdr:col>65</xdr:col>
      <xdr:colOff>53975</xdr:colOff>
      <xdr:row>18</xdr:row>
      <xdr:rowOff>40640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302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25417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11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本年度の数値は前年度と比較して</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0.6</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悪化</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している。これは、</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電力等価格高騰対策関連の給付金の増</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が影響している。今後も、適切な配分を意識した扶助費の執行に努める必要がある。</a:t>
          </a:r>
          <a:endParaRPr lang="ja-JP" altLang="ja-JP" sz="18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88900</xdr:rowOff>
    </xdr:from>
    <xdr:to>
      <xdr:col>24</xdr:col>
      <xdr:colOff>25400</xdr:colOff>
      <xdr:row>61</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004300"/>
          <a:ext cx="0" cy="1619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137177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59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165100</xdr:rowOff>
    </xdr:from>
    <xdr:to>
      <xdr:col>24</xdr:col>
      <xdr:colOff>114300</xdr:colOff>
      <xdr:row>61</xdr:row>
      <xdr:rowOff>165100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623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3827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874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88900</xdr:rowOff>
    </xdr:from>
    <xdr:to>
      <xdr:col>24</xdr:col>
      <xdr:colOff>114300</xdr:colOff>
      <xdr:row>52</xdr:row>
      <xdr:rowOff>88900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00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88900</xdr:rowOff>
    </xdr:from>
    <xdr:to>
      <xdr:col>24</xdr:col>
      <xdr:colOff>25400</xdr:colOff>
      <xdr:row>55</xdr:row>
      <xdr:rowOff>31750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987800" y="93472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29227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458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57150</xdr:rowOff>
    </xdr:from>
    <xdr:to>
      <xdr:col>24</xdr:col>
      <xdr:colOff>76200</xdr:colOff>
      <xdr:row>55</xdr:row>
      <xdr:rowOff>158750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88900</xdr:rowOff>
    </xdr:from>
    <xdr:to>
      <xdr:col>19</xdr:col>
      <xdr:colOff>187325</xdr:colOff>
      <xdr:row>54</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098800" y="9347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57150</xdr:rowOff>
    </xdr:from>
    <xdr:to>
      <xdr:col>20</xdr:col>
      <xdr:colOff>38100</xdr:colOff>
      <xdr:row>55</xdr:row>
      <xdr:rowOff>158750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143527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57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107950</xdr:rowOff>
    </xdr:from>
    <xdr:to>
      <xdr:col>15</xdr:col>
      <xdr:colOff>98425</xdr:colOff>
      <xdr:row>54</xdr:row>
      <xdr:rowOff>127000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2209800" y="93662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38100</xdr:rowOff>
    </xdr:from>
    <xdr:to>
      <xdr:col>15</xdr:col>
      <xdr:colOff>149225</xdr:colOff>
      <xdr:row>55</xdr:row>
      <xdr:rowOff>139700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124477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55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107950</xdr:rowOff>
    </xdr:from>
    <xdr:to>
      <xdr:col>11</xdr:col>
      <xdr:colOff>9525</xdr:colOff>
      <xdr:row>55</xdr:row>
      <xdr:rowOff>146050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1320800" y="9366250"/>
          <a:ext cx="8890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133350</xdr:rowOff>
    </xdr:from>
    <xdr:to>
      <xdr:col>11</xdr:col>
      <xdr:colOff>60325</xdr:colOff>
      <xdr:row>56</xdr:row>
      <xdr:rowOff>63500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48277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0</xdr:rowOff>
    </xdr:from>
    <xdr:to>
      <xdr:col>6</xdr:col>
      <xdr:colOff>171450</xdr:colOff>
      <xdr:row>58</xdr:row>
      <xdr:rowOff>101600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86377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152400</xdr:rowOff>
    </xdr:from>
    <xdr:to>
      <xdr:col>24</xdr:col>
      <xdr:colOff>76200</xdr:colOff>
      <xdr:row>55</xdr:row>
      <xdr:rowOff>82550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168927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38100</xdr:rowOff>
    </xdr:from>
    <xdr:to>
      <xdr:col>20</xdr:col>
      <xdr:colOff>38100</xdr:colOff>
      <xdr:row>54</xdr:row>
      <xdr:rowOff>139700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149877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906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76200</xdr:rowOff>
    </xdr:from>
    <xdr:to>
      <xdr:col>15</xdr:col>
      <xdr:colOff>149225</xdr:colOff>
      <xdr:row>55</xdr:row>
      <xdr:rowOff>6350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16527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57150</xdr:rowOff>
    </xdr:from>
    <xdr:to>
      <xdr:col>11</xdr:col>
      <xdr:colOff>60325</xdr:colOff>
      <xdr:row>54</xdr:row>
      <xdr:rowOff>158750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168927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95250</xdr:rowOff>
    </xdr:from>
    <xdr:to>
      <xdr:col>6</xdr:col>
      <xdr:colOff>171450</xdr:colOff>
      <xdr:row>56</xdr:row>
      <xdr:rowOff>25400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35577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類似団体内平均値と比較し、数値が上回る状況が続いているが、その要因としては、特別会計への繰出金の負担が大きいことが挙げられる。今後も高い水準での繰出しが見込まれるため、経費の抑制に取組む必要がある。</a:t>
          </a:r>
          <a:endParaRPr lang="ja-JP" altLang="ja-JP" sz="18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149860</xdr:rowOff>
    </xdr:from>
    <xdr:to>
      <xdr:col>82</xdr:col>
      <xdr:colOff>107950</xdr:colOff>
      <xdr:row>60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06526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99077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127000</xdr:rowOff>
    </xdr:from>
    <xdr:to>
      <xdr:col>82</xdr:col>
      <xdr:colOff>196850</xdr:colOff>
      <xdr:row>60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414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64787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80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149860</xdr:rowOff>
    </xdr:from>
    <xdr:to>
      <xdr:col>82</xdr:col>
      <xdr:colOff>196850</xdr:colOff>
      <xdr:row>52</xdr:row>
      <xdr:rowOff>149860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065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20320</xdr:rowOff>
    </xdr:from>
    <xdr:to>
      <xdr:col>82</xdr:col>
      <xdr:colOff>107950</xdr:colOff>
      <xdr:row>59</xdr:row>
      <xdr:rowOff>62230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5671800" y="9964420"/>
          <a:ext cx="83820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165117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4234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148590</xdr:rowOff>
    </xdr:from>
    <xdr:to>
      <xdr:col>82</xdr:col>
      <xdr:colOff>158750</xdr:colOff>
      <xdr:row>56</xdr:row>
      <xdr:rowOff>78740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57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111760</xdr:rowOff>
    </xdr:from>
    <xdr:to>
      <xdr:col>78</xdr:col>
      <xdr:colOff>69850</xdr:colOff>
      <xdr:row>59</xdr:row>
      <xdr:rowOff>62230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4782800" y="1005586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7620</xdr:rowOff>
    </xdr:from>
    <xdr:to>
      <xdr:col>78</xdr:col>
      <xdr:colOff>120650</xdr:colOff>
      <xdr:row>56</xdr:row>
      <xdr:rowOff>109220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119397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377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111760</xdr:rowOff>
    </xdr:from>
    <xdr:to>
      <xdr:col>73</xdr:col>
      <xdr:colOff>180975</xdr:colOff>
      <xdr:row>59</xdr:row>
      <xdr:rowOff>92710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3893800" y="1005586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140970</xdr:rowOff>
    </xdr:from>
    <xdr:to>
      <xdr:col>74</xdr:col>
      <xdr:colOff>31750</xdr:colOff>
      <xdr:row>56</xdr:row>
      <xdr:rowOff>71120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57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81297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33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39370</xdr:rowOff>
    </xdr:from>
    <xdr:to>
      <xdr:col>69</xdr:col>
      <xdr:colOff>92075</xdr:colOff>
      <xdr:row>59</xdr:row>
      <xdr:rowOff>92710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004800" y="101549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76200</xdr:rowOff>
    </xdr:from>
    <xdr:to>
      <xdr:col>69</xdr:col>
      <xdr:colOff>142875</xdr:colOff>
      <xdr:row>57</xdr:row>
      <xdr:rowOff>6350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16527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76200</xdr:rowOff>
    </xdr:from>
    <xdr:to>
      <xdr:col>65</xdr:col>
      <xdr:colOff>53975</xdr:colOff>
      <xdr:row>57</xdr:row>
      <xdr:rowOff>6350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16527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140970</xdr:rowOff>
    </xdr:from>
    <xdr:to>
      <xdr:col>82</xdr:col>
      <xdr:colOff>158750</xdr:colOff>
      <xdr:row>58</xdr:row>
      <xdr:rowOff>71120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91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113047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11430</xdr:rowOff>
    </xdr:from>
    <xdr:to>
      <xdr:col>78</xdr:col>
      <xdr:colOff>120650</xdr:colOff>
      <xdr:row>59</xdr:row>
      <xdr:rowOff>113030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1012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97807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1021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60960</xdr:rowOff>
    </xdr:from>
    <xdr:to>
      <xdr:col>74</xdr:col>
      <xdr:colOff>31750</xdr:colOff>
      <xdr:row>58</xdr:row>
      <xdr:rowOff>162560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1000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147337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1009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41910</xdr:rowOff>
    </xdr:from>
    <xdr:to>
      <xdr:col>69</xdr:col>
      <xdr:colOff>142875</xdr:colOff>
      <xdr:row>59</xdr:row>
      <xdr:rowOff>143510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1015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128287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1024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160020</xdr:rowOff>
    </xdr:from>
    <xdr:to>
      <xdr:col>65</xdr:col>
      <xdr:colOff>53975</xdr:colOff>
      <xdr:row>59</xdr:row>
      <xdr:rowOff>90170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1010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74947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1019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類似団体内平均値より数値が高い要因としては、広域による常備消防、ごみ処理施設組合への負担金や水道高料金対策費等の負担が大きいことが考えられる。いずれも日常生活に直結する経費であり、協定や法律に基づく負担金のため早急な削減は困難であることから、今後、その他経費で見直すべきところを抽出し、補助費全体で抑制に取り組む必要がある。</a:t>
          </a:r>
          <a:endParaRPr lang="ja-JP" altLang="ja-JP" sz="18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xdr:rowOff>
    </xdr:from>
    <xdr:to>
      <xdr:col>82</xdr:col>
      <xdr:colOff>107950</xdr:colOff>
      <xdr:row>41</xdr:row>
      <xdr:rowOff>14986</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832856"/>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158513</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701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14986</xdr:rowOff>
    </xdr:from>
    <xdr:to>
      <xdr:col>82</xdr:col>
      <xdr:colOff>196850</xdr:colOff>
      <xdr:row>41</xdr:row>
      <xdr:rowOff>14986</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7044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89933</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576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xdr:rowOff>
    </xdr:from>
    <xdr:to>
      <xdr:col>82</xdr:col>
      <xdr:colOff>196850</xdr:colOff>
      <xdr:row>34</xdr:row>
      <xdr:rowOff>3556</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832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120142</xdr:rowOff>
    </xdr:from>
    <xdr:to>
      <xdr:col>82</xdr:col>
      <xdr:colOff>107950</xdr:colOff>
      <xdr:row>38</xdr:row>
      <xdr:rowOff>8128</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6463792"/>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76725</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489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60198</xdr:rowOff>
    </xdr:from>
    <xdr:to>
      <xdr:col>82</xdr:col>
      <xdr:colOff>158750</xdr:colOff>
      <xdr:row>37</xdr:row>
      <xdr:rowOff>161798</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120142</xdr:rowOff>
    </xdr:from>
    <xdr:to>
      <xdr:col>78</xdr:col>
      <xdr:colOff>69850</xdr:colOff>
      <xdr:row>37</xdr:row>
      <xdr:rowOff>138430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4782800" y="646379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14478</xdr:rowOff>
    </xdr:from>
    <xdr:to>
      <xdr:col>78</xdr:col>
      <xdr:colOff>120650</xdr:colOff>
      <xdr:row>37</xdr:row>
      <xdr:rowOff>116078</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126255</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127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138430</xdr:rowOff>
    </xdr:from>
    <xdr:to>
      <xdr:col>73</xdr:col>
      <xdr:colOff>180975</xdr:colOff>
      <xdr:row>38</xdr:row>
      <xdr:rowOff>122428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3893800" y="6482080"/>
          <a:ext cx="8890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153924</xdr:rowOff>
    </xdr:from>
    <xdr:to>
      <xdr:col>74</xdr:col>
      <xdr:colOff>31750</xdr:colOff>
      <xdr:row>37</xdr:row>
      <xdr:rowOff>84074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94251</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94996</xdr:rowOff>
    </xdr:from>
    <xdr:to>
      <xdr:col>69</xdr:col>
      <xdr:colOff>92075</xdr:colOff>
      <xdr:row>38</xdr:row>
      <xdr:rowOff>122428</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004800" y="661009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51054</xdr:rowOff>
    </xdr:from>
    <xdr:to>
      <xdr:col>69</xdr:col>
      <xdr:colOff>142875</xdr:colOff>
      <xdr:row>37</xdr:row>
      <xdr:rowOff>152654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162831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163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55626</xdr:rowOff>
    </xdr:from>
    <xdr:to>
      <xdr:col>65</xdr:col>
      <xdr:colOff>53975</xdr:colOff>
      <xdr:row>37</xdr:row>
      <xdr:rowOff>157226</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399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167403</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168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128778</xdr:rowOff>
    </xdr:from>
    <xdr:to>
      <xdr:col>82</xdr:col>
      <xdr:colOff>158750</xdr:colOff>
      <xdr:row>38</xdr:row>
      <xdr:rowOff>58928</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100855</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69342</xdr:rowOff>
    </xdr:from>
    <xdr:to>
      <xdr:col>78</xdr:col>
      <xdr:colOff>120650</xdr:colOff>
      <xdr:row>37</xdr:row>
      <xdr:rowOff>170942</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641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155719</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6499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87630</xdr:rowOff>
    </xdr:from>
    <xdr:to>
      <xdr:col>74</xdr:col>
      <xdr:colOff>31750</xdr:colOff>
      <xdr:row>38</xdr:row>
      <xdr:rowOff>17780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2557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71628</xdr:rowOff>
    </xdr:from>
    <xdr:to>
      <xdr:col>69</xdr:col>
      <xdr:colOff>142875</xdr:colOff>
      <xdr:row>39</xdr:row>
      <xdr:rowOff>1778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658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158005</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667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44196</xdr:rowOff>
    </xdr:from>
    <xdr:to>
      <xdr:col>65</xdr:col>
      <xdr:colOff>53975</xdr:colOff>
      <xdr:row>38</xdr:row>
      <xdr:rowOff>145796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559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130573</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6645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公債費については、前年度と比較した結果、</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0.3</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改善した。</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今後も、公共施設再編整備事業の起債により公債費の増加が見込まれることから、可能な限り地方債発行の抑制に努めるとともに、発行する場合においても地方交付税算入のある有利な起債の活用に努めていく。</a:t>
          </a:r>
          <a:endParaRPr lang="ja-JP" altLang="ja-JP" sz="18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35560</xdr:rowOff>
    </xdr:from>
    <xdr:to>
      <xdr:col>24</xdr:col>
      <xdr:colOff>25400</xdr:colOff>
      <xdr:row>81</xdr:row>
      <xdr:rowOff>157480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55141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129557</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4017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157480</xdr:rowOff>
    </xdr:from>
    <xdr:to>
      <xdr:col>24</xdr:col>
      <xdr:colOff>114300</xdr:colOff>
      <xdr:row>81</xdr:row>
      <xdr:rowOff>157480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4044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121937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9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35560</xdr:rowOff>
    </xdr:from>
    <xdr:to>
      <xdr:col>24</xdr:col>
      <xdr:colOff>114300</xdr:colOff>
      <xdr:row>73</xdr:row>
      <xdr:rowOff>35560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551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77470</xdr:rowOff>
    </xdr:from>
    <xdr:to>
      <xdr:col>24</xdr:col>
      <xdr:colOff>25400</xdr:colOff>
      <xdr:row>76</xdr:row>
      <xdr:rowOff>88900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3987800" y="1310767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33038</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0632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60961</xdr:rowOff>
    </xdr:from>
    <xdr:to>
      <xdr:col>24</xdr:col>
      <xdr:colOff>76200</xdr:colOff>
      <xdr:row>76</xdr:row>
      <xdr:rowOff>162561</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50800</xdr:rowOff>
    </xdr:from>
    <xdr:to>
      <xdr:col>19</xdr:col>
      <xdr:colOff>187325</xdr:colOff>
      <xdr:row>76</xdr:row>
      <xdr:rowOff>88900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098800" y="13081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53339</xdr:rowOff>
    </xdr:from>
    <xdr:to>
      <xdr:col>20</xdr:col>
      <xdr:colOff>38100</xdr:colOff>
      <xdr:row>76</xdr:row>
      <xdr:rowOff>154939</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139716</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169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50800</xdr:rowOff>
    </xdr:from>
    <xdr:to>
      <xdr:col>15</xdr:col>
      <xdr:colOff>98425</xdr:colOff>
      <xdr:row>76</xdr:row>
      <xdr:rowOff>50800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2209800" y="1308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34289</xdr:rowOff>
    </xdr:from>
    <xdr:to>
      <xdr:col>15</xdr:col>
      <xdr:colOff>149225</xdr:colOff>
      <xdr:row>76</xdr:row>
      <xdr:rowOff>135889</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120666</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150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50800</xdr:rowOff>
    </xdr:from>
    <xdr:to>
      <xdr:col>11</xdr:col>
      <xdr:colOff>9525</xdr:colOff>
      <xdr:row>76</xdr:row>
      <xdr:rowOff>62230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1320800" y="1308100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34289</xdr:rowOff>
    </xdr:from>
    <xdr:to>
      <xdr:col>11</xdr:col>
      <xdr:colOff>60325</xdr:colOff>
      <xdr:row>76</xdr:row>
      <xdr:rowOff>135889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120666</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150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167639</xdr:rowOff>
    </xdr:from>
    <xdr:to>
      <xdr:col>6</xdr:col>
      <xdr:colOff>171450</xdr:colOff>
      <xdr:row>76</xdr:row>
      <xdr:rowOff>97789</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026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107967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2795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26670</xdr:rowOff>
    </xdr:from>
    <xdr:to>
      <xdr:col>24</xdr:col>
      <xdr:colOff>76200</xdr:colOff>
      <xdr:row>76</xdr:row>
      <xdr:rowOff>128270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3056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43197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38100</xdr:rowOff>
    </xdr:from>
    <xdr:to>
      <xdr:col>20</xdr:col>
      <xdr:colOff>38100</xdr:colOff>
      <xdr:row>76</xdr:row>
      <xdr:rowOff>139700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149877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83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0</xdr:rowOff>
    </xdr:from>
    <xdr:to>
      <xdr:col>15</xdr:col>
      <xdr:colOff>149225</xdr:colOff>
      <xdr:row>76</xdr:row>
      <xdr:rowOff>101600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111777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0</xdr:rowOff>
    </xdr:from>
    <xdr:to>
      <xdr:col>11</xdr:col>
      <xdr:colOff>60325</xdr:colOff>
      <xdr:row>76</xdr:row>
      <xdr:rowOff>101600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111777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11430</xdr:rowOff>
    </xdr:from>
    <xdr:to>
      <xdr:col>6</xdr:col>
      <xdr:colOff>171450</xdr:colOff>
      <xdr:row>76</xdr:row>
      <xdr:rowOff>113030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304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97807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312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前年度から</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ポイント改善したものの、</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物件費や補助費が類似団体内平均値を上回る結果となっている。効率的な運営に取り組み経常経費の抑制に努める。</a:t>
          </a:r>
          <a:endParaRPr lang="ja-JP" altLang="ja-JP" sz="18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119380</xdr:rowOff>
    </xdr:from>
    <xdr:to>
      <xdr:col>82</xdr:col>
      <xdr:colOff>107950</xdr:colOff>
      <xdr:row>81</xdr:row>
      <xdr:rowOff>24130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46378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167657</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883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24130</xdr:rowOff>
    </xdr:from>
    <xdr:to>
      <xdr:col>82</xdr:col>
      <xdr:colOff>196850</xdr:colOff>
      <xdr:row>81</xdr:row>
      <xdr:rowOff>24130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911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34307</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20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119380</xdr:rowOff>
    </xdr:from>
    <xdr:to>
      <xdr:col>82</xdr:col>
      <xdr:colOff>196850</xdr:colOff>
      <xdr:row>72</xdr:row>
      <xdr:rowOff>119380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463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161289</xdr:rowOff>
    </xdr:from>
    <xdr:to>
      <xdr:col>82</xdr:col>
      <xdr:colOff>107950</xdr:colOff>
      <xdr:row>79</xdr:row>
      <xdr:rowOff>62230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5671800" y="13534389"/>
          <a:ext cx="8382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81297</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111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64770</xdr:rowOff>
    </xdr:from>
    <xdr:to>
      <xdr:col>82</xdr:col>
      <xdr:colOff>158750</xdr:colOff>
      <xdr:row>77</xdr:row>
      <xdr:rowOff>166370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5080</xdr:rowOff>
    </xdr:from>
    <xdr:to>
      <xdr:col>78</xdr:col>
      <xdr:colOff>69850</xdr:colOff>
      <xdr:row>79</xdr:row>
      <xdr:rowOff>62230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82800" y="1354963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38100</xdr:rowOff>
    </xdr:from>
    <xdr:to>
      <xdr:col>78</xdr:col>
      <xdr:colOff>120650</xdr:colOff>
      <xdr:row>77</xdr:row>
      <xdr:rowOff>139700</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149877</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3008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5080</xdr:rowOff>
    </xdr:from>
    <xdr:to>
      <xdr:col>73</xdr:col>
      <xdr:colOff>180975</xdr:colOff>
      <xdr:row>80</xdr:row>
      <xdr:rowOff>8889</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3893800" y="13549630"/>
          <a:ext cx="889000" cy="175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102870</xdr:rowOff>
    </xdr:from>
    <xdr:to>
      <xdr:col>74</xdr:col>
      <xdr:colOff>31750</xdr:colOff>
      <xdr:row>77</xdr:row>
      <xdr:rowOff>33020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43197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8889</xdr:rowOff>
    </xdr:from>
    <xdr:to>
      <xdr:col>69</xdr:col>
      <xdr:colOff>92075</xdr:colOff>
      <xdr:row>81</xdr:row>
      <xdr:rowOff>12700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004800" y="13724889"/>
          <a:ext cx="889000" cy="175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11430</xdr:rowOff>
    </xdr:from>
    <xdr:to>
      <xdr:col>69</xdr:col>
      <xdr:colOff>142875</xdr:colOff>
      <xdr:row>78</xdr:row>
      <xdr:rowOff>113030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123207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315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45720</xdr:rowOff>
    </xdr:from>
    <xdr:to>
      <xdr:col>65</xdr:col>
      <xdr:colOff>53975</xdr:colOff>
      <xdr:row>78</xdr:row>
      <xdr:rowOff>147320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41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157497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18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110489</xdr:rowOff>
    </xdr:from>
    <xdr:to>
      <xdr:col>82</xdr:col>
      <xdr:colOff>158750</xdr:colOff>
      <xdr:row>79</xdr:row>
      <xdr:rowOff>40639</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48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82566</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3455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11430</xdr:rowOff>
    </xdr:from>
    <xdr:to>
      <xdr:col>78</xdr:col>
      <xdr:colOff>120650</xdr:colOff>
      <xdr:row>79</xdr:row>
      <xdr:rowOff>113030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355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97807</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3642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125730</xdr:rowOff>
    </xdr:from>
    <xdr:to>
      <xdr:col>74</xdr:col>
      <xdr:colOff>31750</xdr:colOff>
      <xdr:row>79</xdr:row>
      <xdr:rowOff>55880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3498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40657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3585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129539</xdr:rowOff>
    </xdr:from>
    <xdr:to>
      <xdr:col>69</xdr:col>
      <xdr:colOff>142875</xdr:colOff>
      <xdr:row>80</xdr:row>
      <xdr:rowOff>59689</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3674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44466</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3760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133350</xdr:rowOff>
    </xdr:from>
    <xdr:to>
      <xdr:col>65</xdr:col>
      <xdr:colOff>53975</xdr:colOff>
      <xdr:row>81</xdr:row>
      <xdr:rowOff>63500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84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48277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393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大阪府能勢町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151026</xdr:rowOff>
    </xdr:from>
    <xdr:to>
      <xdr:col>29</xdr:col>
      <xdr:colOff>127000</xdr:colOff>
      <xdr:row>20</xdr:row>
      <xdr:rowOff>171166</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56051"/>
          <a:ext cx="0" cy="139174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143243</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619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171166</xdr:rowOff>
    </xdr:from>
    <xdr:to>
      <xdr:col>30</xdr:col>
      <xdr:colOff>25400</xdr:colOff>
      <xdr:row>20</xdr:row>
      <xdr:rowOff>171166</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477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65953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99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151026</xdr:rowOff>
    </xdr:from>
    <xdr:to>
      <xdr:col>30</xdr:col>
      <xdr:colOff>25400</xdr:colOff>
      <xdr:row>12</xdr:row>
      <xdr:rowOff>151026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560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142354</xdr:rowOff>
    </xdr:from>
    <xdr:to>
      <xdr:col>29</xdr:col>
      <xdr:colOff>127000</xdr:colOff>
      <xdr:row>20</xdr:row>
      <xdr:rowOff>3465</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447529"/>
          <a:ext cx="647700" cy="325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73060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638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56533</xdr:rowOff>
    </xdr:from>
    <xdr:to>
      <xdr:col>29</xdr:col>
      <xdr:colOff>177800</xdr:colOff>
      <xdr:row>17</xdr:row>
      <xdr:rowOff>158133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0188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20</xdr:row>
      <xdr:rowOff>3465</xdr:rowOff>
    </xdr:from>
    <xdr:to>
      <xdr:col>26</xdr:col>
      <xdr:colOff>50800</xdr:colOff>
      <xdr:row>20</xdr:row>
      <xdr:rowOff>18994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480090"/>
          <a:ext cx="698500" cy="155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109225</xdr:rowOff>
    </xdr:from>
    <xdr:to>
      <xdr:col>26</xdr:col>
      <xdr:colOff>101600</xdr:colOff>
      <xdr:row>18</xdr:row>
      <xdr:rowOff>39375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71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49552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40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18994</xdr:rowOff>
    </xdr:from>
    <xdr:to>
      <xdr:col>22</xdr:col>
      <xdr:colOff>114300</xdr:colOff>
      <xdr:row>20</xdr:row>
      <xdr:rowOff>70307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495619"/>
          <a:ext cx="698500" cy="513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126873</xdr:rowOff>
    </xdr:from>
    <xdr:to>
      <xdr:col>22</xdr:col>
      <xdr:colOff>165100</xdr:colOff>
      <xdr:row>18</xdr:row>
      <xdr:rowOff>57023</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891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67200</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58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12509</xdr:rowOff>
    </xdr:from>
    <xdr:to>
      <xdr:col>18</xdr:col>
      <xdr:colOff>177800</xdr:colOff>
      <xdr:row>20</xdr:row>
      <xdr:rowOff>70307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489134"/>
          <a:ext cx="698500" cy="577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165247</xdr:rowOff>
    </xdr:from>
    <xdr:to>
      <xdr:col>19</xdr:col>
      <xdr:colOff>38100</xdr:colOff>
      <xdr:row>18</xdr:row>
      <xdr:rowOff>95397</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275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105574</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96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82609</xdr:rowOff>
    </xdr:from>
    <xdr:to>
      <xdr:col>15</xdr:col>
      <xdr:colOff>101600</xdr:colOff>
      <xdr:row>20</xdr:row>
      <xdr:rowOff>12759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877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22935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56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91554</xdr:rowOff>
    </xdr:from>
    <xdr:to>
      <xdr:col>29</xdr:col>
      <xdr:colOff>177800</xdr:colOff>
      <xdr:row>20</xdr:row>
      <xdr:rowOff>21704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3967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63631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368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124115</xdr:rowOff>
    </xdr:from>
    <xdr:to>
      <xdr:col>26</xdr:col>
      <xdr:colOff>101600</xdr:colOff>
      <xdr:row>20</xdr:row>
      <xdr:rowOff>54265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4292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39042</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5156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139644</xdr:rowOff>
    </xdr:from>
    <xdr:to>
      <xdr:col>22</xdr:col>
      <xdr:colOff>165100</xdr:colOff>
      <xdr:row>20</xdr:row>
      <xdr:rowOff>69794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4448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54571</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531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20</xdr:row>
      <xdr:rowOff>19507</xdr:rowOff>
    </xdr:from>
    <xdr:to>
      <xdr:col>19</xdr:col>
      <xdr:colOff>38100</xdr:colOff>
      <xdr:row>20</xdr:row>
      <xdr:rowOff>121107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4961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105884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582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133159</xdr:rowOff>
    </xdr:from>
    <xdr:to>
      <xdr:col>15</xdr:col>
      <xdr:colOff>101600</xdr:colOff>
      <xdr:row>20</xdr:row>
      <xdr:rowOff>63309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4383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48086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524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123489</xdr:rowOff>
    </xdr:from>
    <xdr:to>
      <xdr:col>29</xdr:col>
      <xdr:colOff>127000</xdr:colOff>
      <xdr:row>39</xdr:row>
      <xdr:rowOff>28425</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048039"/>
          <a:ext cx="0" cy="161943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502</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639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28425</xdr:rowOff>
    </xdr:from>
    <xdr:to>
      <xdr:col>30</xdr:col>
      <xdr:colOff>25400</xdr:colOff>
      <xdr:row>39</xdr:row>
      <xdr:rowOff>28425</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6674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38416</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791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123489</xdr:rowOff>
    </xdr:from>
    <xdr:to>
      <xdr:col>30</xdr:col>
      <xdr:colOff>25400</xdr:colOff>
      <xdr:row>33</xdr:row>
      <xdr:rowOff>123489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0480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139295</xdr:rowOff>
    </xdr:from>
    <xdr:to>
      <xdr:col>29</xdr:col>
      <xdr:colOff>127000</xdr:colOff>
      <xdr:row>35</xdr:row>
      <xdr:rowOff>196674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003800" y="6749645"/>
          <a:ext cx="647700" cy="573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402</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9536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28325</xdr:rowOff>
    </xdr:from>
    <xdr:to>
      <xdr:col>29</xdr:col>
      <xdr:colOff>177800</xdr:colOff>
      <xdr:row>36</xdr:row>
      <xdr:rowOff>129925</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69815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139295</xdr:rowOff>
    </xdr:from>
    <xdr:to>
      <xdr:col>26</xdr:col>
      <xdr:colOff>50800</xdr:colOff>
      <xdr:row>35</xdr:row>
      <xdr:rowOff>171838</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4305300" y="6749645"/>
          <a:ext cx="698500" cy="325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52001</xdr:rowOff>
    </xdr:from>
    <xdr:to>
      <xdr:col>26</xdr:col>
      <xdr:colOff>101600</xdr:colOff>
      <xdr:row>36</xdr:row>
      <xdr:rowOff>153601</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70052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138378</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70916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171838</xdr:rowOff>
    </xdr:from>
    <xdr:to>
      <xdr:col>22</xdr:col>
      <xdr:colOff>114300</xdr:colOff>
      <xdr:row>35</xdr:row>
      <xdr:rowOff>246623</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3606800" y="6782188"/>
          <a:ext cx="698500" cy="747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78372</xdr:rowOff>
    </xdr:from>
    <xdr:to>
      <xdr:col>22</xdr:col>
      <xdr:colOff>165100</xdr:colOff>
      <xdr:row>37</xdr:row>
      <xdr:rowOff>8522</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70316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164749</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711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246623</xdr:rowOff>
    </xdr:from>
    <xdr:to>
      <xdr:col>18</xdr:col>
      <xdr:colOff>177800</xdr:colOff>
      <xdr:row>35</xdr:row>
      <xdr:rowOff>273255</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6856973"/>
          <a:ext cx="698500" cy="266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92692</xdr:rowOff>
    </xdr:from>
    <xdr:to>
      <xdr:col>19</xdr:col>
      <xdr:colOff>38100</xdr:colOff>
      <xdr:row>37</xdr:row>
      <xdr:rowOff>22842</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70459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7619</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7132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72918</xdr:rowOff>
    </xdr:from>
    <xdr:to>
      <xdr:col>15</xdr:col>
      <xdr:colOff>101600</xdr:colOff>
      <xdr:row>37</xdr:row>
      <xdr:rowOff>174518</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71976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159295</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7283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145874</xdr:rowOff>
    </xdr:from>
    <xdr:to>
      <xdr:col>29</xdr:col>
      <xdr:colOff>177800</xdr:colOff>
      <xdr:row>35</xdr:row>
      <xdr:rowOff>247474</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67562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333851</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6601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88495</xdr:rowOff>
    </xdr:from>
    <xdr:to>
      <xdr:col>26</xdr:col>
      <xdr:colOff>101600</xdr:colOff>
      <xdr:row>35</xdr:row>
      <xdr:rowOff>190095</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66988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200272</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6467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121038</xdr:rowOff>
    </xdr:from>
    <xdr:to>
      <xdr:col>22</xdr:col>
      <xdr:colOff>165100</xdr:colOff>
      <xdr:row>35</xdr:row>
      <xdr:rowOff>222638</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67313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232815</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6500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195823</xdr:rowOff>
    </xdr:from>
    <xdr:to>
      <xdr:col>19</xdr:col>
      <xdr:colOff>38100</xdr:colOff>
      <xdr:row>35</xdr:row>
      <xdr:rowOff>297423</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68061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307600</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6575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222455</xdr:rowOff>
    </xdr:from>
    <xdr:to>
      <xdr:col>15</xdr:col>
      <xdr:colOff>101600</xdr:colOff>
      <xdr:row>35</xdr:row>
      <xdr:rowOff>324055</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68328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334232</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6601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大阪府能勢町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9,125
9,019
98.75
5,815,953
5,639,667
157,023
3,781,871
6,610,397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14.7
84.2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154285</xdr:rowOff>
    </xdr:from>
    <xdr:to>
      <xdr:col>24</xdr:col>
      <xdr:colOff>62865</xdr:colOff>
      <xdr:row>38</xdr:row>
      <xdr:rowOff>73254</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97785"/>
          <a:ext cx="1270" cy="1290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77081</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9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73254</xdr:rowOff>
    </xdr:from>
    <xdr:to>
      <xdr:col>24</xdr:col>
      <xdr:colOff>152400</xdr:colOff>
      <xdr:row>38</xdr:row>
      <xdr:rowOff>73254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88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100962</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73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154285</xdr:rowOff>
    </xdr:from>
    <xdr:to>
      <xdr:col>24</xdr:col>
      <xdr:colOff>152400</xdr:colOff>
      <xdr:row>30</xdr:row>
      <xdr:rowOff>154285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97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122456</xdr:rowOff>
    </xdr:from>
    <xdr:to>
      <xdr:col>24</xdr:col>
      <xdr:colOff>63500</xdr:colOff>
      <xdr:row>36</xdr:row>
      <xdr:rowOff>164137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294656"/>
          <a:ext cx="838200" cy="41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162016</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198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139139</xdr:rowOff>
    </xdr:from>
    <xdr:to>
      <xdr:col>24</xdr:col>
      <xdr:colOff>114300</xdr:colOff>
      <xdr:row>35</xdr:row>
      <xdr:rowOff>69289</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96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107407</xdr:rowOff>
    </xdr:from>
    <xdr:to>
      <xdr:col>19</xdr:col>
      <xdr:colOff>177800</xdr:colOff>
      <xdr:row>36</xdr:row>
      <xdr:rowOff>164137</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279607"/>
          <a:ext cx="889000" cy="56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127</xdr:rowOff>
    </xdr:from>
    <xdr:to>
      <xdr:col>20</xdr:col>
      <xdr:colOff>38100</xdr:colOff>
      <xdr:row>35</xdr:row>
      <xdr:rowOff>101727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0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118254</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5776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107407</xdr:rowOff>
    </xdr:from>
    <xdr:to>
      <xdr:col>15</xdr:col>
      <xdr:colOff>50800</xdr:colOff>
      <xdr:row>37</xdr:row>
      <xdr:rowOff>19845</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279607"/>
          <a:ext cx="889000" cy="83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8852</xdr:rowOff>
    </xdr:from>
    <xdr:to>
      <xdr:col>15</xdr:col>
      <xdr:colOff>101600</xdr:colOff>
      <xdr:row>35</xdr:row>
      <xdr:rowOff>110452</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0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126979</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5784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145750</xdr:rowOff>
    </xdr:from>
    <xdr:to>
      <xdr:col>10</xdr:col>
      <xdr:colOff>114300</xdr:colOff>
      <xdr:row>37</xdr:row>
      <xdr:rowOff>19845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317950"/>
          <a:ext cx="889000" cy="4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44902</xdr:rowOff>
    </xdr:from>
    <xdr:to>
      <xdr:col>10</xdr:col>
      <xdr:colOff>165100</xdr:colOff>
      <xdr:row>35</xdr:row>
      <xdr:rowOff>146502</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4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163029</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5820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14224</xdr:rowOff>
    </xdr:from>
    <xdr:to>
      <xdr:col>6</xdr:col>
      <xdr:colOff>38100</xdr:colOff>
      <xdr:row>37</xdr:row>
      <xdr:rowOff>115824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57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106951</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50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71656</xdr:rowOff>
    </xdr:from>
    <xdr:to>
      <xdr:col>24</xdr:col>
      <xdr:colOff>114300</xdr:colOff>
      <xdr:row>37</xdr:row>
      <xdr:rowOff>1806</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243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50083</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222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113337</xdr:rowOff>
    </xdr:from>
    <xdr:to>
      <xdr:col>20</xdr:col>
      <xdr:colOff>38100</xdr:colOff>
      <xdr:row>37</xdr:row>
      <xdr:rowOff>43487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85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34614</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6378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56607</xdr:rowOff>
    </xdr:from>
    <xdr:to>
      <xdr:col>15</xdr:col>
      <xdr:colOff>101600</xdr:colOff>
      <xdr:row>36</xdr:row>
      <xdr:rowOff>158207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28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149334</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6321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140495</xdr:rowOff>
    </xdr:from>
    <xdr:to>
      <xdr:col>10</xdr:col>
      <xdr:colOff>165100</xdr:colOff>
      <xdr:row>37</xdr:row>
      <xdr:rowOff>70645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312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61772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405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94950</xdr:rowOff>
    </xdr:from>
    <xdr:to>
      <xdr:col>6</xdr:col>
      <xdr:colOff>38100</xdr:colOff>
      <xdr:row>37</xdr:row>
      <xdr:rowOff>25100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6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41627</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6042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a:extLst>
            <a:ext uri="{FF2B5EF4-FFF2-40B4-BE49-F238E27FC236}">
              <a16:creationId xmlns:a16="http://schemas.microsoft.com/office/drawing/2014/main" id="{00000000-0008-0000-06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105252</xdr:rowOff>
    </xdr:from>
    <xdr:to>
      <xdr:col>24</xdr:col>
      <xdr:colOff>62865</xdr:colOff>
      <xdr:row>59</xdr:row>
      <xdr:rowOff>4851</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4633595" y="8677752"/>
          <a:ext cx="1270" cy="1442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8678</xdr:rowOff>
    </xdr:from>
    <xdr:ext cx="534377" cy="259045"/>
    <xdr:sp macro="" textlink="">
      <xdr:nvSpPr>
        <xdr:cNvPr id="116" name="物件費最小値テキスト">
          <a:extLst>
            <a:ext uri="{FF2B5EF4-FFF2-40B4-BE49-F238E27FC236}">
              <a16:creationId xmlns:a16="http://schemas.microsoft.com/office/drawing/2014/main" id="{00000000-0008-0000-0600-000074000000}"/>
            </a:ext>
          </a:extLst>
        </xdr:cNvPr>
        <xdr:cNvSpPr txBox="1"/>
      </xdr:nvSpPr>
      <xdr:spPr>
        <a:xfrm>
          <a:off x="4686300" y="10124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4851</xdr:rowOff>
    </xdr:from>
    <xdr:to>
      <xdr:col>24</xdr:col>
      <xdr:colOff>152400</xdr:colOff>
      <xdr:row>59</xdr:row>
      <xdr:rowOff>4851</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10120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51929</xdr:rowOff>
    </xdr:from>
    <xdr:ext cx="599010" cy="259045"/>
    <xdr:sp macro="" textlink="">
      <xdr:nvSpPr>
        <xdr:cNvPr id="118" name="物件費最大値テキスト">
          <a:extLst>
            <a:ext uri="{FF2B5EF4-FFF2-40B4-BE49-F238E27FC236}">
              <a16:creationId xmlns:a16="http://schemas.microsoft.com/office/drawing/2014/main" id="{00000000-0008-0000-0600-000076000000}"/>
            </a:ext>
          </a:extLst>
        </xdr:cNvPr>
        <xdr:cNvSpPr txBox="1"/>
      </xdr:nvSpPr>
      <xdr:spPr>
        <a:xfrm>
          <a:off x="4686300" y="8452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105252</xdr:rowOff>
    </xdr:from>
    <xdr:to>
      <xdr:col>24</xdr:col>
      <xdr:colOff>152400</xdr:colOff>
      <xdr:row>50</xdr:row>
      <xdr:rowOff>105252</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8677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96806</xdr:rowOff>
    </xdr:from>
    <xdr:to>
      <xdr:col>24</xdr:col>
      <xdr:colOff>63500</xdr:colOff>
      <xdr:row>58</xdr:row>
      <xdr:rowOff>97327</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3797300" y="10040906"/>
          <a:ext cx="838200" cy="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167250</xdr:rowOff>
    </xdr:from>
    <xdr:ext cx="599010" cy="259045"/>
    <xdr:sp macro="" textlink="">
      <xdr:nvSpPr>
        <xdr:cNvPr id="121" name="物件費平均値テキスト">
          <a:extLst>
            <a:ext uri="{FF2B5EF4-FFF2-40B4-BE49-F238E27FC236}">
              <a16:creationId xmlns:a16="http://schemas.microsoft.com/office/drawing/2014/main" id="{00000000-0008-0000-0600-000079000000}"/>
            </a:ext>
          </a:extLst>
        </xdr:cNvPr>
        <xdr:cNvSpPr txBox="1"/>
      </xdr:nvSpPr>
      <xdr:spPr>
        <a:xfrm>
          <a:off x="4686300" y="976845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144373</xdr:rowOff>
    </xdr:from>
    <xdr:to>
      <xdr:col>24</xdr:col>
      <xdr:colOff>114300</xdr:colOff>
      <xdr:row>58</xdr:row>
      <xdr:rowOff>74523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4584700" y="991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97327</xdr:rowOff>
    </xdr:from>
    <xdr:to>
      <xdr:col>19</xdr:col>
      <xdr:colOff>177800</xdr:colOff>
      <xdr:row>58</xdr:row>
      <xdr:rowOff>105336</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908300" y="10041427"/>
          <a:ext cx="889000" cy="8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147662</xdr:rowOff>
    </xdr:from>
    <xdr:to>
      <xdr:col>20</xdr:col>
      <xdr:colOff>38100</xdr:colOff>
      <xdr:row>58</xdr:row>
      <xdr:rowOff>77812</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3746500" y="9920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94339</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3497795" y="9695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105336</xdr:rowOff>
    </xdr:from>
    <xdr:to>
      <xdr:col>15</xdr:col>
      <xdr:colOff>50800</xdr:colOff>
      <xdr:row>58</xdr:row>
      <xdr:rowOff>108303</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019300" y="10049436"/>
          <a:ext cx="889000" cy="2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522</xdr:rowOff>
    </xdr:from>
    <xdr:to>
      <xdr:col>15</xdr:col>
      <xdr:colOff>101600</xdr:colOff>
      <xdr:row>58</xdr:row>
      <xdr:rowOff>102122</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2857500" y="9944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118649</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2608795" y="9719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108303</xdr:rowOff>
    </xdr:from>
    <xdr:to>
      <xdr:col>10</xdr:col>
      <xdr:colOff>114300</xdr:colOff>
      <xdr:row>58</xdr:row>
      <xdr:rowOff>145668</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1130300" y="10052403"/>
          <a:ext cx="889000" cy="37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7545</xdr:rowOff>
    </xdr:from>
    <xdr:to>
      <xdr:col>10</xdr:col>
      <xdr:colOff>165100</xdr:colOff>
      <xdr:row>58</xdr:row>
      <xdr:rowOff>109145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968500" y="9951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125672</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1719795" y="97268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61933</xdr:rowOff>
    </xdr:from>
    <xdr:to>
      <xdr:col>6</xdr:col>
      <xdr:colOff>38100</xdr:colOff>
      <xdr:row>58</xdr:row>
      <xdr:rowOff>163533</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079500" y="10006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8610</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863111" y="978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46006</xdr:rowOff>
    </xdr:from>
    <xdr:to>
      <xdr:col>24</xdr:col>
      <xdr:colOff>114300</xdr:colOff>
      <xdr:row>58</xdr:row>
      <xdr:rowOff>147606</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4584700" y="9990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132383</xdr:rowOff>
    </xdr:from>
    <xdr:ext cx="599010" cy="259045"/>
    <xdr:sp macro="" textlink="">
      <xdr:nvSpPr>
        <xdr:cNvPr id="140" name="物件費該当値テキスト">
          <a:extLst>
            <a:ext uri="{FF2B5EF4-FFF2-40B4-BE49-F238E27FC236}">
              <a16:creationId xmlns:a16="http://schemas.microsoft.com/office/drawing/2014/main" id="{00000000-0008-0000-0600-00008C000000}"/>
            </a:ext>
          </a:extLst>
        </xdr:cNvPr>
        <xdr:cNvSpPr txBox="1"/>
      </xdr:nvSpPr>
      <xdr:spPr>
        <a:xfrm>
          <a:off x="4686300" y="9905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46527</xdr:rowOff>
    </xdr:from>
    <xdr:to>
      <xdr:col>20</xdr:col>
      <xdr:colOff>38100</xdr:colOff>
      <xdr:row>58</xdr:row>
      <xdr:rowOff>148127</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3746500" y="9990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139254</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3497795" y="10083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54536</xdr:rowOff>
    </xdr:from>
    <xdr:to>
      <xdr:col>15</xdr:col>
      <xdr:colOff>101600</xdr:colOff>
      <xdr:row>58</xdr:row>
      <xdr:rowOff>156136</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2857500" y="9998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147263</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2608795" y="10091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57503</xdr:rowOff>
    </xdr:from>
    <xdr:to>
      <xdr:col>10</xdr:col>
      <xdr:colOff>165100</xdr:colOff>
      <xdr:row>58</xdr:row>
      <xdr:rowOff>159103</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968500" y="10001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150230</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1752111" y="1009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94868</xdr:rowOff>
    </xdr:from>
    <xdr:to>
      <xdr:col>6</xdr:col>
      <xdr:colOff>38100</xdr:colOff>
      <xdr:row>59</xdr:row>
      <xdr:rowOff>25018</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079500" y="1003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16145</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863111" y="10131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106896</xdr:rowOff>
    </xdr:from>
    <xdr:to>
      <xdr:col>24</xdr:col>
      <xdr:colOff>62865</xdr:colOff>
      <xdr:row>79</xdr:row>
      <xdr:rowOff>28296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4633595" y="12279846"/>
          <a:ext cx="1270" cy="129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32123</xdr:rowOff>
    </xdr:from>
    <xdr:ext cx="378565" cy="259045"/>
    <xdr:sp macro="" textlink="">
      <xdr:nvSpPr>
        <xdr:cNvPr id="173" name="維持補修費最小値テキスト">
          <a:extLst>
            <a:ext uri="{FF2B5EF4-FFF2-40B4-BE49-F238E27FC236}">
              <a16:creationId xmlns:a16="http://schemas.microsoft.com/office/drawing/2014/main" id="{00000000-0008-0000-0600-0000AD000000}"/>
            </a:ext>
          </a:extLst>
        </xdr:cNvPr>
        <xdr:cNvSpPr txBox="1"/>
      </xdr:nvSpPr>
      <xdr:spPr>
        <a:xfrm>
          <a:off x="4686300" y="135766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28296</xdr:rowOff>
    </xdr:from>
    <xdr:to>
      <xdr:col>24</xdr:col>
      <xdr:colOff>152400</xdr:colOff>
      <xdr:row>79</xdr:row>
      <xdr:rowOff>28296</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3572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53573</xdr:rowOff>
    </xdr:from>
    <xdr:ext cx="534377" cy="259045"/>
    <xdr:sp macro="" textlink="">
      <xdr:nvSpPr>
        <xdr:cNvPr id="175" name="維持補修費最大値テキスト">
          <a:extLst>
            <a:ext uri="{FF2B5EF4-FFF2-40B4-BE49-F238E27FC236}">
              <a16:creationId xmlns:a16="http://schemas.microsoft.com/office/drawing/2014/main" id="{00000000-0008-0000-0600-0000AF000000}"/>
            </a:ext>
          </a:extLst>
        </xdr:cNvPr>
        <xdr:cNvSpPr txBox="1"/>
      </xdr:nvSpPr>
      <xdr:spPr>
        <a:xfrm>
          <a:off x="4686300" y="12055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106896</xdr:rowOff>
    </xdr:from>
    <xdr:to>
      <xdr:col>24</xdr:col>
      <xdr:colOff>152400</xdr:colOff>
      <xdr:row>71</xdr:row>
      <xdr:rowOff>106896</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2279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1854</xdr:rowOff>
    </xdr:from>
    <xdr:to>
      <xdr:col>24</xdr:col>
      <xdr:colOff>63500</xdr:colOff>
      <xdr:row>79</xdr:row>
      <xdr:rowOff>13208</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3797300" y="13546404"/>
          <a:ext cx="838200" cy="11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117263</xdr:rowOff>
    </xdr:from>
    <xdr:ext cx="534377" cy="259045"/>
    <xdr:sp macro="" textlink="">
      <xdr:nvSpPr>
        <xdr:cNvPr id="178" name="維持補修費平均値テキスト">
          <a:extLst>
            <a:ext uri="{FF2B5EF4-FFF2-40B4-BE49-F238E27FC236}">
              <a16:creationId xmlns:a16="http://schemas.microsoft.com/office/drawing/2014/main" id="{00000000-0008-0000-0600-0000B2000000}"/>
            </a:ext>
          </a:extLst>
        </xdr:cNvPr>
        <xdr:cNvSpPr txBox="1"/>
      </xdr:nvSpPr>
      <xdr:spPr>
        <a:xfrm>
          <a:off x="4686300" y="131474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94386</xdr:rowOff>
    </xdr:from>
    <xdr:to>
      <xdr:col>24</xdr:col>
      <xdr:colOff>114300</xdr:colOff>
      <xdr:row>78</xdr:row>
      <xdr:rowOff>24536</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4584700" y="13296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13208</xdr:rowOff>
    </xdr:from>
    <xdr:to>
      <xdr:col>19</xdr:col>
      <xdr:colOff>177800</xdr:colOff>
      <xdr:row>79</xdr:row>
      <xdr:rowOff>16084</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908300" y="13557758"/>
          <a:ext cx="889000" cy="2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110350</xdr:rowOff>
    </xdr:from>
    <xdr:to>
      <xdr:col>20</xdr:col>
      <xdr:colOff>38100</xdr:colOff>
      <xdr:row>78</xdr:row>
      <xdr:rowOff>40500</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3746500" y="1331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57027</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3530111" y="13087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5798</xdr:rowOff>
    </xdr:from>
    <xdr:to>
      <xdr:col>15</xdr:col>
      <xdr:colOff>50800</xdr:colOff>
      <xdr:row>79</xdr:row>
      <xdr:rowOff>16084</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2019300" y="13550348"/>
          <a:ext cx="889000" cy="10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116027</xdr:rowOff>
    </xdr:from>
    <xdr:to>
      <xdr:col>15</xdr:col>
      <xdr:colOff>101600</xdr:colOff>
      <xdr:row>78</xdr:row>
      <xdr:rowOff>46177</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2857500" y="133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62704</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641111" y="1309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5798</xdr:rowOff>
    </xdr:from>
    <xdr:to>
      <xdr:col>10</xdr:col>
      <xdr:colOff>114300</xdr:colOff>
      <xdr:row>79</xdr:row>
      <xdr:rowOff>10694</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1130300" y="13550348"/>
          <a:ext cx="889000" cy="4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140773</xdr:rowOff>
    </xdr:from>
    <xdr:to>
      <xdr:col>10</xdr:col>
      <xdr:colOff>165100</xdr:colOff>
      <xdr:row>78</xdr:row>
      <xdr:rowOff>70923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968500" y="13342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87450</xdr:rowOff>
    </xdr:from>
    <xdr:ext cx="534377"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752111" y="13117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65069</xdr:rowOff>
    </xdr:from>
    <xdr:to>
      <xdr:col>6</xdr:col>
      <xdr:colOff>38100</xdr:colOff>
      <xdr:row>78</xdr:row>
      <xdr:rowOff>166669</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079500" y="13438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11746</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95428" y="13213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122504</xdr:rowOff>
    </xdr:from>
    <xdr:to>
      <xdr:col>24</xdr:col>
      <xdr:colOff>114300</xdr:colOff>
      <xdr:row>79</xdr:row>
      <xdr:rowOff>52654</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4584700" y="1349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37431</xdr:rowOff>
    </xdr:from>
    <xdr:ext cx="469744" cy="259045"/>
    <xdr:sp macro="" textlink="">
      <xdr:nvSpPr>
        <xdr:cNvPr id="197" name="維持補修費該当値テキスト">
          <a:extLst>
            <a:ext uri="{FF2B5EF4-FFF2-40B4-BE49-F238E27FC236}">
              <a16:creationId xmlns:a16="http://schemas.microsoft.com/office/drawing/2014/main" id="{00000000-0008-0000-0600-0000C5000000}"/>
            </a:ext>
          </a:extLst>
        </xdr:cNvPr>
        <xdr:cNvSpPr txBox="1"/>
      </xdr:nvSpPr>
      <xdr:spPr>
        <a:xfrm>
          <a:off x="4686300" y="13410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133858</xdr:rowOff>
    </xdr:from>
    <xdr:to>
      <xdr:col>20</xdr:col>
      <xdr:colOff>38100</xdr:colOff>
      <xdr:row>79</xdr:row>
      <xdr:rowOff>64008</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3746500" y="13506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55135</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3562428" y="13599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136734</xdr:rowOff>
    </xdr:from>
    <xdr:to>
      <xdr:col>15</xdr:col>
      <xdr:colOff>101600</xdr:colOff>
      <xdr:row>79</xdr:row>
      <xdr:rowOff>66884</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2857500" y="13509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58011</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2673428" y="13602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126448</xdr:rowOff>
    </xdr:from>
    <xdr:to>
      <xdr:col>10</xdr:col>
      <xdr:colOff>165100</xdr:colOff>
      <xdr:row>79</xdr:row>
      <xdr:rowOff>56598</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968500" y="1349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47725</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1784428" y="13592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131344</xdr:rowOff>
    </xdr:from>
    <xdr:to>
      <xdr:col>6</xdr:col>
      <xdr:colOff>38100</xdr:colOff>
      <xdr:row>79</xdr:row>
      <xdr:rowOff>61494</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079500" y="1350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52621</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895428" y="13597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88182</xdr:rowOff>
    </xdr:from>
    <xdr:to>
      <xdr:col>24</xdr:col>
      <xdr:colOff>62865</xdr:colOff>
      <xdr:row>99</xdr:row>
      <xdr:rowOff>40277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518682"/>
          <a:ext cx="1270" cy="1495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44104</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7017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40277</xdr:rowOff>
    </xdr:from>
    <xdr:to>
      <xdr:col>24</xdr:col>
      <xdr:colOff>152400</xdr:colOff>
      <xdr:row>99</xdr:row>
      <xdr:rowOff>40277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7013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34859</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293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88182</xdr:rowOff>
    </xdr:from>
    <xdr:to>
      <xdr:col>24</xdr:col>
      <xdr:colOff>152400</xdr:colOff>
      <xdr:row>90</xdr:row>
      <xdr:rowOff>88182</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518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126625</xdr:rowOff>
    </xdr:from>
    <xdr:to>
      <xdr:col>24</xdr:col>
      <xdr:colOff>63500</xdr:colOff>
      <xdr:row>98</xdr:row>
      <xdr:rowOff>49275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757275"/>
          <a:ext cx="838200" cy="94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107890</xdr:rowOff>
    </xdr:from>
    <xdr:ext cx="534377"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3956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85013</xdr:rowOff>
    </xdr:from>
    <xdr:to>
      <xdr:col>24</xdr:col>
      <xdr:colOff>114300</xdr:colOff>
      <xdr:row>97</xdr:row>
      <xdr:rowOff>15163</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54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140807</xdr:rowOff>
    </xdr:from>
    <xdr:to>
      <xdr:col>19</xdr:col>
      <xdr:colOff>177800</xdr:colOff>
      <xdr:row>98</xdr:row>
      <xdr:rowOff>49275</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2908300" y="16771457"/>
          <a:ext cx="889000" cy="79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133604</xdr:rowOff>
    </xdr:from>
    <xdr:to>
      <xdr:col>20</xdr:col>
      <xdr:colOff>38100</xdr:colOff>
      <xdr:row>97</xdr:row>
      <xdr:rowOff>63754</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592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80281</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368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140807</xdr:rowOff>
    </xdr:from>
    <xdr:to>
      <xdr:col>15</xdr:col>
      <xdr:colOff>50800</xdr:colOff>
      <xdr:row>99</xdr:row>
      <xdr:rowOff>5694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771457"/>
          <a:ext cx="889000" cy="207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25039</xdr:rowOff>
    </xdr:from>
    <xdr:to>
      <xdr:col>15</xdr:col>
      <xdr:colOff>101600</xdr:colOff>
      <xdr:row>96</xdr:row>
      <xdr:rowOff>126639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84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143166</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1111" y="16259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158637</xdr:rowOff>
    </xdr:from>
    <xdr:to>
      <xdr:col>10</xdr:col>
      <xdr:colOff>114300</xdr:colOff>
      <xdr:row>99</xdr:row>
      <xdr:rowOff>5694</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1130300" y="16960737"/>
          <a:ext cx="889000" cy="18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75696</xdr:rowOff>
    </xdr:from>
    <xdr:to>
      <xdr:col>10</xdr:col>
      <xdr:colOff>165100</xdr:colOff>
      <xdr:row>98</xdr:row>
      <xdr:rowOff>5846</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70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22373</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481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34328</xdr:rowOff>
    </xdr:from>
    <xdr:to>
      <xdr:col>6</xdr:col>
      <xdr:colOff>38100</xdr:colOff>
      <xdr:row>97</xdr:row>
      <xdr:rowOff>135928</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664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152455</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440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75825</xdr:rowOff>
    </xdr:from>
    <xdr:to>
      <xdr:col>24</xdr:col>
      <xdr:colOff>114300</xdr:colOff>
      <xdr:row>98</xdr:row>
      <xdr:rowOff>5975</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70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54252</xdr:rowOff>
    </xdr:from>
    <xdr:ext cx="534377"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684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169925</xdr:rowOff>
    </xdr:from>
    <xdr:to>
      <xdr:col>20</xdr:col>
      <xdr:colOff>38100</xdr:colOff>
      <xdr:row>98</xdr:row>
      <xdr:rowOff>100075</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800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91202</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6893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90007</xdr:rowOff>
    </xdr:from>
    <xdr:to>
      <xdr:col>15</xdr:col>
      <xdr:colOff>101600</xdr:colOff>
      <xdr:row>98</xdr:row>
      <xdr:rowOff>20157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720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11284</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81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126344</xdr:rowOff>
    </xdr:from>
    <xdr:to>
      <xdr:col>10</xdr:col>
      <xdr:colOff>165100</xdr:colOff>
      <xdr:row>99</xdr:row>
      <xdr:rowOff>56494</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928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47621</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702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107837</xdr:rowOff>
    </xdr:from>
    <xdr:to>
      <xdr:col>6</xdr:col>
      <xdr:colOff>38100</xdr:colOff>
      <xdr:row>99</xdr:row>
      <xdr:rowOff>37987</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909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29114</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7002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58596</xdr:rowOff>
    </xdr:from>
    <xdr:to>
      <xdr:col>54</xdr:col>
      <xdr:colOff>189865</xdr:colOff>
      <xdr:row>38</xdr:row>
      <xdr:rowOff>94590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202096"/>
          <a:ext cx="1270" cy="1407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98417</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61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94590</xdr:rowOff>
    </xdr:from>
    <xdr:to>
      <xdr:col>55</xdr:col>
      <xdr:colOff>88900</xdr:colOff>
      <xdr:row>38</xdr:row>
      <xdr:rowOff>94590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609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5273</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4977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58596</xdr:rowOff>
    </xdr:from>
    <xdr:to>
      <xdr:col>55</xdr:col>
      <xdr:colOff>88900</xdr:colOff>
      <xdr:row>30</xdr:row>
      <xdr:rowOff>58596</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202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97808</xdr:rowOff>
    </xdr:from>
    <xdr:to>
      <xdr:col>55</xdr:col>
      <xdr:colOff>0</xdr:colOff>
      <xdr:row>37</xdr:row>
      <xdr:rowOff>103415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441458"/>
          <a:ext cx="838200" cy="5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65936</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0666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43059</xdr:rowOff>
    </xdr:from>
    <xdr:to>
      <xdr:col>55</xdr:col>
      <xdr:colOff>50800</xdr:colOff>
      <xdr:row>36</xdr:row>
      <xdr:rowOff>144659</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215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103415</xdr:rowOff>
    </xdr:from>
    <xdr:to>
      <xdr:col>50</xdr:col>
      <xdr:colOff>114300</xdr:colOff>
      <xdr:row>37</xdr:row>
      <xdr:rowOff>149520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447065"/>
          <a:ext cx="889000" cy="46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70070</xdr:rowOff>
    </xdr:from>
    <xdr:to>
      <xdr:col>50</xdr:col>
      <xdr:colOff>165100</xdr:colOff>
      <xdr:row>37</xdr:row>
      <xdr:rowOff>220</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24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16747</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01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150470</xdr:rowOff>
    </xdr:from>
    <xdr:to>
      <xdr:col>45</xdr:col>
      <xdr:colOff>177800</xdr:colOff>
      <xdr:row>37</xdr:row>
      <xdr:rowOff>149520</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7861300" y="6151220"/>
          <a:ext cx="889000" cy="34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106081</xdr:rowOff>
    </xdr:from>
    <xdr:to>
      <xdr:col>46</xdr:col>
      <xdr:colOff>38100</xdr:colOff>
      <xdr:row>37</xdr:row>
      <xdr:rowOff>36231</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27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52758</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053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150470</xdr:rowOff>
    </xdr:from>
    <xdr:to>
      <xdr:col>41</xdr:col>
      <xdr:colOff>50800</xdr:colOff>
      <xdr:row>38</xdr:row>
      <xdr:rowOff>3297</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6972300" y="6151220"/>
          <a:ext cx="889000" cy="367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139649</xdr:rowOff>
    </xdr:from>
    <xdr:to>
      <xdr:col>41</xdr:col>
      <xdr:colOff>101600</xdr:colOff>
      <xdr:row>35</xdr:row>
      <xdr:rowOff>69799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5968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86326</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5744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102979</xdr:rowOff>
    </xdr:from>
    <xdr:to>
      <xdr:col>36</xdr:col>
      <xdr:colOff>165100</xdr:colOff>
      <xdr:row>38</xdr:row>
      <xdr:rowOff>33128</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44662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49656</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05111" y="622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47008</xdr:rowOff>
    </xdr:from>
    <xdr:to>
      <xdr:col>55</xdr:col>
      <xdr:colOff>50800</xdr:colOff>
      <xdr:row>37</xdr:row>
      <xdr:rowOff>148608</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390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25435</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369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52615</xdr:rowOff>
    </xdr:from>
    <xdr:to>
      <xdr:col>50</xdr:col>
      <xdr:colOff>165100</xdr:colOff>
      <xdr:row>37</xdr:row>
      <xdr:rowOff>154215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39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145342</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6488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98720</xdr:rowOff>
    </xdr:from>
    <xdr:to>
      <xdr:col>46</xdr:col>
      <xdr:colOff>38100</xdr:colOff>
      <xdr:row>38</xdr:row>
      <xdr:rowOff>28870</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44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19997</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83111" y="6535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99670</xdr:rowOff>
    </xdr:from>
    <xdr:to>
      <xdr:col>41</xdr:col>
      <xdr:colOff>101600</xdr:colOff>
      <xdr:row>36</xdr:row>
      <xdr:rowOff>29820</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10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20947</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6193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123947</xdr:rowOff>
    </xdr:from>
    <xdr:to>
      <xdr:col>36</xdr:col>
      <xdr:colOff>165100</xdr:colOff>
      <xdr:row>38</xdr:row>
      <xdr:rowOff>54097</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467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45224</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705111" y="6560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70345</xdr:rowOff>
    </xdr:from>
    <xdr:to>
      <xdr:col>54</xdr:col>
      <xdr:colOff>189865</xdr:colOff>
      <xdr:row>58</xdr:row>
      <xdr:rowOff>135062</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814295"/>
          <a:ext cx="1270" cy="12648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138889</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082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135062</xdr:rowOff>
    </xdr:from>
    <xdr:to>
      <xdr:col>55</xdr:col>
      <xdr:colOff>88900</xdr:colOff>
      <xdr:row>58</xdr:row>
      <xdr:rowOff>135062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079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17022</xdr:rowOff>
    </xdr:from>
    <xdr:ext cx="690189"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895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2,776,695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70345</xdr:rowOff>
    </xdr:from>
    <xdr:to>
      <xdr:col>55</xdr:col>
      <xdr:colOff>88900</xdr:colOff>
      <xdr:row>51</xdr:row>
      <xdr:rowOff>70345</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814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105088</xdr:rowOff>
    </xdr:from>
    <xdr:to>
      <xdr:col>55</xdr:col>
      <xdr:colOff>0</xdr:colOff>
      <xdr:row>58</xdr:row>
      <xdr:rowOff>123054</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9639300" y="10049188"/>
          <a:ext cx="838200" cy="17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36256</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8089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13379</xdr:rowOff>
    </xdr:from>
    <xdr:to>
      <xdr:col>55</xdr:col>
      <xdr:colOff>50800</xdr:colOff>
      <xdr:row>58</xdr:row>
      <xdr:rowOff>114979</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95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105088</xdr:rowOff>
    </xdr:from>
    <xdr:to>
      <xdr:col>50</xdr:col>
      <xdr:colOff>114300</xdr:colOff>
      <xdr:row>58</xdr:row>
      <xdr:rowOff>114535</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10049188"/>
          <a:ext cx="889000" cy="9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21981</xdr:rowOff>
    </xdr:from>
    <xdr:to>
      <xdr:col>50</xdr:col>
      <xdr:colOff>165100</xdr:colOff>
      <xdr:row>58</xdr:row>
      <xdr:rowOff>123581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966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140108</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9741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75685</xdr:rowOff>
    </xdr:from>
    <xdr:to>
      <xdr:col>45</xdr:col>
      <xdr:colOff>177800</xdr:colOff>
      <xdr:row>58</xdr:row>
      <xdr:rowOff>114535</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10019785"/>
          <a:ext cx="889000" cy="38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25622</xdr:rowOff>
    </xdr:from>
    <xdr:to>
      <xdr:col>46</xdr:col>
      <xdr:colOff>38100</xdr:colOff>
      <xdr:row>58</xdr:row>
      <xdr:rowOff>127222</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969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143749</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9744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75685</xdr:rowOff>
    </xdr:from>
    <xdr:to>
      <xdr:col>41</xdr:col>
      <xdr:colOff>50800</xdr:colOff>
      <xdr:row>58</xdr:row>
      <xdr:rowOff>90619</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10019785"/>
          <a:ext cx="889000" cy="14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31571</xdr:rowOff>
    </xdr:from>
    <xdr:to>
      <xdr:col>41</xdr:col>
      <xdr:colOff>101600</xdr:colOff>
      <xdr:row>58</xdr:row>
      <xdr:rowOff>133171</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97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124298</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10068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41630</xdr:rowOff>
    </xdr:from>
    <xdr:to>
      <xdr:col>36</xdr:col>
      <xdr:colOff>165100</xdr:colOff>
      <xdr:row>58</xdr:row>
      <xdr:rowOff>143230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9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134357</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10078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72254</xdr:rowOff>
    </xdr:from>
    <xdr:to>
      <xdr:col>55</xdr:col>
      <xdr:colOff>50800</xdr:colOff>
      <xdr:row>59</xdr:row>
      <xdr:rowOff>2404</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10016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163257</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935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54288</xdr:rowOff>
    </xdr:from>
    <xdr:to>
      <xdr:col>50</xdr:col>
      <xdr:colOff>165100</xdr:colOff>
      <xdr:row>58</xdr:row>
      <xdr:rowOff>155888</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998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147015</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72111" y="10091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63735</xdr:rowOff>
    </xdr:from>
    <xdr:to>
      <xdr:col>46</xdr:col>
      <xdr:colOff>38100</xdr:colOff>
      <xdr:row>58</xdr:row>
      <xdr:rowOff>165335</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10007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156462</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10100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24885</xdr:rowOff>
    </xdr:from>
    <xdr:to>
      <xdr:col>41</xdr:col>
      <xdr:colOff>101600</xdr:colOff>
      <xdr:row>58</xdr:row>
      <xdr:rowOff>126485</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968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143012</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9744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39819</xdr:rowOff>
    </xdr:from>
    <xdr:to>
      <xdr:col>36</xdr:col>
      <xdr:colOff>165100</xdr:colOff>
      <xdr:row>58</xdr:row>
      <xdr:rowOff>141419</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983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157946</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9759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117781</xdr:rowOff>
    </xdr:from>
    <xdr:to>
      <xdr:col>54</xdr:col>
      <xdr:colOff>189865</xdr:colOff>
      <xdr:row>78</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290731"/>
          <a:ext cx="1270" cy="1222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165895</xdr:rowOff>
    </xdr:from>
    <xdr:ext cx="249299"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3899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64458</xdr:rowOff>
    </xdr:from>
    <xdr:ext cx="690189"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206595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2,672,941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117781</xdr:rowOff>
    </xdr:from>
    <xdr:to>
      <xdr:col>55</xdr:col>
      <xdr:colOff>88900</xdr:colOff>
      <xdr:row>71</xdr:row>
      <xdr:rowOff>117781</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290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116199</xdr:rowOff>
    </xdr:from>
    <xdr:to>
      <xdr:col>55</xdr:col>
      <xdr:colOff>0</xdr:colOff>
      <xdr:row>78</xdr:row>
      <xdr:rowOff>136857</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9639300" y="13489299"/>
          <a:ext cx="838200" cy="20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83345</xdr:rowOff>
    </xdr:from>
    <xdr:ext cx="534377"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2849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60468</xdr:rowOff>
    </xdr:from>
    <xdr:to>
      <xdr:col>55</xdr:col>
      <xdr:colOff>50800</xdr:colOff>
      <xdr:row>78</xdr:row>
      <xdr:rowOff>162068</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433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116199</xdr:rowOff>
    </xdr:from>
    <xdr:to>
      <xdr:col>50</xdr:col>
      <xdr:colOff>114300</xdr:colOff>
      <xdr:row>78</xdr:row>
      <xdr:rowOff>133964</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8750300" y="13489299"/>
          <a:ext cx="889000" cy="17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63246</xdr:rowOff>
    </xdr:from>
    <xdr:to>
      <xdr:col>50</xdr:col>
      <xdr:colOff>165100</xdr:colOff>
      <xdr:row>78</xdr:row>
      <xdr:rowOff>164846</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43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9923</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372111" y="13211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87860</xdr:rowOff>
    </xdr:from>
    <xdr:to>
      <xdr:col>45</xdr:col>
      <xdr:colOff>177800</xdr:colOff>
      <xdr:row>78</xdr:row>
      <xdr:rowOff>133964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7861300" y="13460960"/>
          <a:ext cx="889000" cy="46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69791</xdr:rowOff>
    </xdr:from>
    <xdr:to>
      <xdr:col>46</xdr:col>
      <xdr:colOff>38100</xdr:colOff>
      <xdr:row>78</xdr:row>
      <xdr:rowOff>171391</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442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16468</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483111" y="1321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87860</xdr:rowOff>
    </xdr:from>
    <xdr:to>
      <xdr:col>41</xdr:col>
      <xdr:colOff>50800</xdr:colOff>
      <xdr:row>78</xdr:row>
      <xdr:rowOff>96593</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6972300" y="13460960"/>
          <a:ext cx="889000" cy="8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71045</xdr:rowOff>
    </xdr:from>
    <xdr:to>
      <xdr:col>41</xdr:col>
      <xdr:colOff>101600</xdr:colOff>
      <xdr:row>79</xdr:row>
      <xdr:rowOff>1195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44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163772</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594111" y="13536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71682</xdr:rowOff>
    </xdr:from>
    <xdr:to>
      <xdr:col>36</xdr:col>
      <xdr:colOff>165100</xdr:colOff>
      <xdr:row>79</xdr:row>
      <xdr:rowOff>1832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444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164409</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05111" y="13537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86057</xdr:rowOff>
    </xdr:from>
    <xdr:to>
      <xdr:col>55</xdr:col>
      <xdr:colOff>50800</xdr:colOff>
      <xdr:row>79</xdr:row>
      <xdr:rowOff>16207</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45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38895</xdr:rowOff>
    </xdr:from>
    <xdr:ext cx="469744"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411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65399</xdr:rowOff>
    </xdr:from>
    <xdr:to>
      <xdr:col>50</xdr:col>
      <xdr:colOff>165100</xdr:colOff>
      <xdr:row>78</xdr:row>
      <xdr:rowOff>166999</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438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158126</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372111" y="13531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83164</xdr:rowOff>
    </xdr:from>
    <xdr:to>
      <xdr:col>46</xdr:col>
      <xdr:colOff>38100</xdr:colOff>
      <xdr:row>79</xdr:row>
      <xdr:rowOff>13314</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456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4441</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483111" y="1354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37060</xdr:rowOff>
    </xdr:from>
    <xdr:to>
      <xdr:col>41</xdr:col>
      <xdr:colOff>101600</xdr:colOff>
      <xdr:row>78</xdr:row>
      <xdr:rowOff>138660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41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155187</xdr:rowOff>
    </xdr:from>
    <xdr:ext cx="59901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561795" y="13185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45793</xdr:rowOff>
    </xdr:from>
    <xdr:to>
      <xdr:col>36</xdr:col>
      <xdr:colOff>165100</xdr:colOff>
      <xdr:row>78</xdr:row>
      <xdr:rowOff>147393</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418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163920</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05111" y="13194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165908</xdr:rowOff>
    </xdr:from>
    <xdr:to>
      <xdr:col>54</xdr:col>
      <xdr:colOff>189865</xdr:colOff>
      <xdr:row>99</xdr:row>
      <xdr:rowOff>79773</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424958"/>
          <a:ext cx="1270" cy="1628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83600</xdr:rowOff>
    </xdr:from>
    <xdr:ext cx="469744"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7057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79773</xdr:rowOff>
    </xdr:from>
    <xdr:to>
      <xdr:col>55</xdr:col>
      <xdr:colOff>88900</xdr:colOff>
      <xdr:row>99</xdr:row>
      <xdr:rowOff>79773</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7053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112585</xdr:rowOff>
    </xdr:from>
    <xdr:ext cx="599010"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200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165908</xdr:rowOff>
    </xdr:from>
    <xdr:to>
      <xdr:col>55</xdr:col>
      <xdr:colOff>88900</xdr:colOff>
      <xdr:row>89</xdr:row>
      <xdr:rowOff>165908</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424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346</xdr:rowOff>
    </xdr:from>
    <xdr:to>
      <xdr:col>55</xdr:col>
      <xdr:colOff>0</xdr:colOff>
      <xdr:row>99</xdr:row>
      <xdr:rowOff>19568</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9639300" y="16973896"/>
          <a:ext cx="838200" cy="19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122334</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581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99457</xdr:rowOff>
    </xdr:from>
    <xdr:to>
      <xdr:col>55</xdr:col>
      <xdr:colOff>50800</xdr:colOff>
      <xdr:row>98</xdr:row>
      <xdr:rowOff>29607</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730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131584</xdr:rowOff>
    </xdr:from>
    <xdr:to>
      <xdr:col>50</xdr:col>
      <xdr:colOff>114300</xdr:colOff>
      <xdr:row>99</xdr:row>
      <xdr:rowOff>19568</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8750300" y="16933684"/>
          <a:ext cx="889000" cy="59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132860</xdr:rowOff>
    </xdr:from>
    <xdr:to>
      <xdr:col>50</xdr:col>
      <xdr:colOff>165100</xdr:colOff>
      <xdr:row>98</xdr:row>
      <xdr:rowOff>63010</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76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79537</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538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131584</xdr:rowOff>
    </xdr:from>
    <xdr:to>
      <xdr:col>45</xdr:col>
      <xdr:colOff>177800</xdr:colOff>
      <xdr:row>99</xdr:row>
      <xdr:rowOff>12010</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7861300" y="16933684"/>
          <a:ext cx="889000" cy="51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133255</xdr:rowOff>
    </xdr:from>
    <xdr:to>
      <xdr:col>46</xdr:col>
      <xdr:colOff>38100</xdr:colOff>
      <xdr:row>98</xdr:row>
      <xdr:rowOff>63405</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763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79932</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539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12010</xdr:rowOff>
    </xdr:from>
    <xdr:to>
      <xdr:col>41</xdr:col>
      <xdr:colOff>50800</xdr:colOff>
      <xdr:row>99</xdr:row>
      <xdr:rowOff>56224</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6972300" y="16985560"/>
          <a:ext cx="889000" cy="44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153574</xdr:rowOff>
    </xdr:from>
    <xdr:to>
      <xdr:col>41</xdr:col>
      <xdr:colOff>101600</xdr:colOff>
      <xdr:row>98</xdr:row>
      <xdr:rowOff>83724</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78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100251</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55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38839</xdr:rowOff>
    </xdr:from>
    <xdr:to>
      <xdr:col>36</xdr:col>
      <xdr:colOff>165100</xdr:colOff>
      <xdr:row>98</xdr:row>
      <xdr:rowOff>140439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840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156966</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616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120996</xdr:rowOff>
    </xdr:from>
    <xdr:to>
      <xdr:col>55</xdr:col>
      <xdr:colOff>50800</xdr:colOff>
      <xdr:row>99</xdr:row>
      <xdr:rowOff>51146</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923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35923</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838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140218</xdr:rowOff>
    </xdr:from>
    <xdr:to>
      <xdr:col>50</xdr:col>
      <xdr:colOff>165100</xdr:colOff>
      <xdr:row>99</xdr:row>
      <xdr:rowOff>70368</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942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61495</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72111" y="17035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80784</xdr:rowOff>
    </xdr:from>
    <xdr:to>
      <xdr:col>46</xdr:col>
      <xdr:colOff>38100</xdr:colOff>
      <xdr:row>99</xdr:row>
      <xdr:rowOff>10934</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88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2061</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6975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132660</xdr:rowOff>
    </xdr:from>
    <xdr:to>
      <xdr:col>41</xdr:col>
      <xdr:colOff>101600</xdr:colOff>
      <xdr:row>99</xdr:row>
      <xdr:rowOff>62810</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93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53937</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7027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5424</xdr:rowOff>
    </xdr:from>
    <xdr:to>
      <xdr:col>36</xdr:col>
      <xdr:colOff>165100</xdr:colOff>
      <xdr:row>99</xdr:row>
      <xdr:rowOff>107024</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978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98151</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7071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15004</xdr:rowOff>
    </xdr:from>
    <xdr:to>
      <xdr:col>85</xdr:col>
      <xdr:colOff>126364</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6317595" y="5158504"/>
          <a:ext cx="1269" cy="162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133131</xdr:rowOff>
    </xdr:from>
    <xdr:ext cx="599010"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4933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15004</xdr:rowOff>
    </xdr:from>
    <xdr:to>
      <xdr:col>86</xdr:col>
      <xdr:colOff>25400</xdr:colOff>
      <xdr:row>30</xdr:row>
      <xdr:rowOff>15004</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5158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90181</xdr:rowOff>
    </xdr:from>
    <xdr:to>
      <xdr:col>85</xdr:col>
      <xdr:colOff>127000</xdr:colOff>
      <xdr:row>39</xdr:row>
      <xdr:rowOff>93152</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5481300" y="6776731"/>
          <a:ext cx="838200" cy="2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115631</xdr:rowOff>
    </xdr:from>
    <xdr:ext cx="534377"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459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92753</xdr:rowOff>
    </xdr:from>
    <xdr:to>
      <xdr:col>85</xdr:col>
      <xdr:colOff>177800</xdr:colOff>
      <xdr:row>39</xdr:row>
      <xdr:rowOff>22903</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60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90181</xdr:rowOff>
    </xdr:from>
    <xdr:to>
      <xdr:col>81</xdr:col>
      <xdr:colOff>50800</xdr:colOff>
      <xdr:row>39</xdr:row>
      <xdr:rowOff>96473</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4592300" y="6776731"/>
          <a:ext cx="889000" cy="6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128807</xdr:rowOff>
    </xdr:from>
    <xdr:to>
      <xdr:col>81</xdr:col>
      <xdr:colOff>101600</xdr:colOff>
      <xdr:row>39</xdr:row>
      <xdr:rowOff>58957</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643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75484</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46428" y="6419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157466</xdr:rowOff>
    </xdr:from>
    <xdr:to>
      <xdr:col>76</xdr:col>
      <xdr:colOff>114300</xdr:colOff>
      <xdr:row>39</xdr:row>
      <xdr:rowOff>96473</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3703300" y="6672566"/>
          <a:ext cx="889000" cy="110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109724</xdr:rowOff>
    </xdr:from>
    <xdr:to>
      <xdr:col>76</xdr:col>
      <xdr:colOff>165100</xdr:colOff>
      <xdr:row>39</xdr:row>
      <xdr:rowOff>39874</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624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56401</xdr:rowOff>
    </xdr:from>
    <xdr:ext cx="534377"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325111" y="6400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113433</xdr:rowOff>
    </xdr:from>
    <xdr:to>
      <xdr:col>71</xdr:col>
      <xdr:colOff>177800</xdr:colOff>
      <xdr:row>38</xdr:row>
      <xdr:rowOff>157466</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2814300" y="6285633"/>
          <a:ext cx="889000" cy="386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76262</xdr:rowOff>
    </xdr:from>
    <xdr:to>
      <xdr:col>72</xdr:col>
      <xdr:colOff>38100</xdr:colOff>
      <xdr:row>39</xdr:row>
      <xdr:rowOff>6412</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6591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22939</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436111" y="6366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148379</xdr:rowOff>
    </xdr:from>
    <xdr:to>
      <xdr:col>67</xdr:col>
      <xdr:colOff>101600</xdr:colOff>
      <xdr:row>39</xdr:row>
      <xdr:rowOff>78529</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666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69656</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579428" y="6756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42352</xdr:rowOff>
    </xdr:from>
    <xdr:to>
      <xdr:col>85</xdr:col>
      <xdr:colOff>177800</xdr:colOff>
      <xdr:row>39</xdr:row>
      <xdr:rowOff>143952</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728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128729</xdr:rowOff>
    </xdr:from>
    <xdr:ext cx="378565"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6438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39381</xdr:rowOff>
    </xdr:from>
    <xdr:to>
      <xdr:col>81</xdr:col>
      <xdr:colOff>101600</xdr:colOff>
      <xdr:row>39</xdr:row>
      <xdr:rowOff>140981</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725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132108</xdr:rowOff>
    </xdr:from>
    <xdr:ext cx="378565"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292017" y="68186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45673</xdr:rowOff>
    </xdr:from>
    <xdr:to>
      <xdr:col>76</xdr:col>
      <xdr:colOff>165100</xdr:colOff>
      <xdr:row>39</xdr:row>
      <xdr:rowOff>147273</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732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138400</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3017" y="68249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106666</xdr:rowOff>
    </xdr:from>
    <xdr:to>
      <xdr:col>72</xdr:col>
      <xdr:colOff>38100</xdr:colOff>
      <xdr:row>39</xdr:row>
      <xdr:rowOff>36816</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621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27943</xdr:rowOff>
    </xdr:from>
    <xdr:ext cx="534377"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436111" y="6714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62633</xdr:rowOff>
    </xdr:from>
    <xdr:to>
      <xdr:col>67</xdr:col>
      <xdr:colOff>101600</xdr:colOff>
      <xdr:row>36</xdr:row>
      <xdr:rowOff>164233</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234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9310</xdr:rowOff>
    </xdr:from>
    <xdr:ext cx="534377"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547111" y="6010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91725</xdr:rowOff>
    </xdr:from>
    <xdr:to>
      <xdr:col>85</xdr:col>
      <xdr:colOff>126364</xdr:colOff>
      <xdr:row>79</xdr:row>
      <xdr:rowOff>23933</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093225"/>
          <a:ext cx="1269" cy="1475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27760</xdr:rowOff>
    </xdr:from>
    <xdr:ext cx="469744"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572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23933</xdr:rowOff>
    </xdr:from>
    <xdr:to>
      <xdr:col>86</xdr:col>
      <xdr:colOff>25400</xdr:colOff>
      <xdr:row>79</xdr:row>
      <xdr:rowOff>23933</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568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38402</xdr:rowOff>
    </xdr:from>
    <xdr:ext cx="599010"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1868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91725</xdr:rowOff>
    </xdr:from>
    <xdr:to>
      <xdr:col>86</xdr:col>
      <xdr:colOff>25400</xdr:colOff>
      <xdr:row>70</xdr:row>
      <xdr:rowOff>91725</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093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136702</xdr:rowOff>
    </xdr:from>
    <xdr:to>
      <xdr:col>85</xdr:col>
      <xdr:colOff>127000</xdr:colOff>
      <xdr:row>77</xdr:row>
      <xdr:rowOff>145563</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5481300" y="13338352"/>
          <a:ext cx="838200" cy="8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19335</xdr:rowOff>
    </xdr:from>
    <xdr:ext cx="534377"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30495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167908</xdr:rowOff>
    </xdr:from>
    <xdr:to>
      <xdr:col>85</xdr:col>
      <xdr:colOff>177800</xdr:colOff>
      <xdr:row>77</xdr:row>
      <xdr:rowOff>98058</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3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145563</xdr:rowOff>
    </xdr:from>
    <xdr:to>
      <xdr:col>81</xdr:col>
      <xdr:colOff>50800</xdr:colOff>
      <xdr:row>77</xdr:row>
      <xdr:rowOff>161989</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4592300" y="13347213"/>
          <a:ext cx="889000" cy="16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4432</xdr:rowOff>
    </xdr:from>
    <xdr:to>
      <xdr:col>81</xdr:col>
      <xdr:colOff>101600</xdr:colOff>
      <xdr:row>77</xdr:row>
      <xdr:rowOff>106032</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3206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122559</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14111" y="12981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161989</xdr:rowOff>
    </xdr:from>
    <xdr:to>
      <xdr:col>76</xdr:col>
      <xdr:colOff>114300</xdr:colOff>
      <xdr:row>78</xdr:row>
      <xdr:rowOff>7542</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3703300" y="13363639"/>
          <a:ext cx="889000" cy="17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16777</xdr:rowOff>
    </xdr:from>
    <xdr:to>
      <xdr:col>76</xdr:col>
      <xdr:colOff>165100</xdr:colOff>
      <xdr:row>77</xdr:row>
      <xdr:rowOff>118377</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3218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134904</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25111" y="12993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7542</xdr:rowOff>
    </xdr:from>
    <xdr:to>
      <xdr:col>71</xdr:col>
      <xdr:colOff>177800</xdr:colOff>
      <xdr:row>78</xdr:row>
      <xdr:rowOff>17990</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2814300" y="13380642"/>
          <a:ext cx="889000" cy="10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59985</xdr:rowOff>
    </xdr:from>
    <xdr:to>
      <xdr:col>72</xdr:col>
      <xdr:colOff>38100</xdr:colOff>
      <xdr:row>77</xdr:row>
      <xdr:rowOff>161585</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3261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6662</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36111" y="13036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130600</xdr:rowOff>
    </xdr:from>
    <xdr:to>
      <xdr:col>67</xdr:col>
      <xdr:colOff>101600</xdr:colOff>
      <xdr:row>78</xdr:row>
      <xdr:rowOff>60750</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333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77277</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47111" y="13107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85902</xdr:rowOff>
    </xdr:from>
    <xdr:to>
      <xdr:col>85</xdr:col>
      <xdr:colOff>177800</xdr:colOff>
      <xdr:row>78</xdr:row>
      <xdr:rowOff>16052</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3287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64329</xdr:rowOff>
    </xdr:from>
    <xdr:ext cx="534377"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3265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94763</xdr:rowOff>
    </xdr:from>
    <xdr:to>
      <xdr:col>81</xdr:col>
      <xdr:colOff>101600</xdr:colOff>
      <xdr:row>78</xdr:row>
      <xdr:rowOff>24913</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3296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16040</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14111" y="1338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111189</xdr:rowOff>
    </xdr:from>
    <xdr:to>
      <xdr:col>76</xdr:col>
      <xdr:colOff>165100</xdr:colOff>
      <xdr:row>78</xdr:row>
      <xdr:rowOff>41339</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3312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32466</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25111" y="13405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128192</xdr:rowOff>
    </xdr:from>
    <xdr:to>
      <xdr:col>72</xdr:col>
      <xdr:colOff>38100</xdr:colOff>
      <xdr:row>78</xdr:row>
      <xdr:rowOff>58342</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3329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49469</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36111" y="13422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138640</xdr:rowOff>
    </xdr:from>
    <xdr:to>
      <xdr:col>67</xdr:col>
      <xdr:colOff>101600</xdr:colOff>
      <xdr:row>78</xdr:row>
      <xdr:rowOff>68790</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3340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59917</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47111" y="13433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a:extLst>
            <a:ext uri="{FF2B5EF4-FFF2-40B4-BE49-F238E27FC236}">
              <a16:creationId xmlns:a16="http://schemas.microsoft.com/office/drawing/2014/main" id="{00000000-0008-0000-06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56226</xdr:rowOff>
    </xdr:from>
    <xdr:to>
      <xdr:col>85</xdr:col>
      <xdr:colOff>126364</xdr:colOff>
      <xdr:row>98</xdr:row>
      <xdr:rowOff>133028</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6317595" y="15658176"/>
          <a:ext cx="1269" cy="1276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136855</xdr:rowOff>
    </xdr:from>
    <xdr:ext cx="469744" cy="259045"/>
    <xdr:sp macro="" textlink="">
      <xdr:nvSpPr>
        <xdr:cNvPr id="677" name="積立金最小値テキスト">
          <a:extLst>
            <a:ext uri="{FF2B5EF4-FFF2-40B4-BE49-F238E27FC236}">
              <a16:creationId xmlns:a16="http://schemas.microsoft.com/office/drawing/2014/main" id="{00000000-0008-0000-0600-0000A5020000}"/>
            </a:ext>
          </a:extLst>
        </xdr:cNvPr>
        <xdr:cNvSpPr txBox="1"/>
      </xdr:nvSpPr>
      <xdr:spPr>
        <a:xfrm>
          <a:off x="16370300" y="16938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133028</xdr:rowOff>
    </xdr:from>
    <xdr:to>
      <xdr:col>86</xdr:col>
      <xdr:colOff>25400</xdr:colOff>
      <xdr:row>98</xdr:row>
      <xdr:rowOff>133028</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6935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2903</xdr:rowOff>
    </xdr:from>
    <xdr:ext cx="599010" cy="259045"/>
    <xdr:sp macro="" textlink="">
      <xdr:nvSpPr>
        <xdr:cNvPr id="679" name="積立金最大値テキスト">
          <a:extLst>
            <a:ext uri="{FF2B5EF4-FFF2-40B4-BE49-F238E27FC236}">
              <a16:creationId xmlns:a16="http://schemas.microsoft.com/office/drawing/2014/main" id="{00000000-0008-0000-0600-0000A7020000}"/>
            </a:ext>
          </a:extLst>
        </xdr:cNvPr>
        <xdr:cNvSpPr txBox="1"/>
      </xdr:nvSpPr>
      <xdr:spPr>
        <a:xfrm>
          <a:off x="16370300" y="15433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561,515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56226</xdr:rowOff>
    </xdr:from>
    <xdr:to>
      <xdr:col>86</xdr:col>
      <xdr:colOff>25400</xdr:colOff>
      <xdr:row>91</xdr:row>
      <xdr:rowOff>56226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5658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38359</xdr:rowOff>
    </xdr:from>
    <xdr:to>
      <xdr:col>85</xdr:col>
      <xdr:colOff>127000</xdr:colOff>
      <xdr:row>98</xdr:row>
      <xdr:rowOff>47641</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5481300" y="16840459"/>
          <a:ext cx="838200" cy="9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112648</xdr:rowOff>
    </xdr:from>
    <xdr:ext cx="534377" cy="259045"/>
    <xdr:sp macro="" textlink="">
      <xdr:nvSpPr>
        <xdr:cNvPr id="682" name="積立金平均値テキスト">
          <a:extLst>
            <a:ext uri="{FF2B5EF4-FFF2-40B4-BE49-F238E27FC236}">
              <a16:creationId xmlns:a16="http://schemas.microsoft.com/office/drawing/2014/main" id="{00000000-0008-0000-0600-0000AA020000}"/>
            </a:ext>
          </a:extLst>
        </xdr:cNvPr>
        <xdr:cNvSpPr txBox="1"/>
      </xdr:nvSpPr>
      <xdr:spPr>
        <a:xfrm>
          <a:off x="16370300" y="165718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89771</xdr:rowOff>
    </xdr:from>
    <xdr:to>
      <xdr:col>85</xdr:col>
      <xdr:colOff>177800</xdr:colOff>
      <xdr:row>98</xdr:row>
      <xdr:rowOff>19921</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6268700" y="16720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31928</xdr:rowOff>
    </xdr:from>
    <xdr:to>
      <xdr:col>81</xdr:col>
      <xdr:colOff>50800</xdr:colOff>
      <xdr:row>98</xdr:row>
      <xdr:rowOff>38359</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4592300" y="16834028"/>
          <a:ext cx="889000" cy="6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90638</xdr:rowOff>
    </xdr:from>
    <xdr:to>
      <xdr:col>81</xdr:col>
      <xdr:colOff>101600</xdr:colOff>
      <xdr:row>98</xdr:row>
      <xdr:rowOff>20788</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5430500" y="16721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37315</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5214111" y="16496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31928</xdr:rowOff>
    </xdr:from>
    <xdr:to>
      <xdr:col>76</xdr:col>
      <xdr:colOff>114300</xdr:colOff>
      <xdr:row>98</xdr:row>
      <xdr:rowOff>46802</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3703300" y="16834028"/>
          <a:ext cx="889000" cy="14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77646</xdr:rowOff>
    </xdr:from>
    <xdr:to>
      <xdr:col>76</xdr:col>
      <xdr:colOff>165100</xdr:colOff>
      <xdr:row>98</xdr:row>
      <xdr:rowOff>7796</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4541500" y="16708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24323</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325111" y="16483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46802</xdr:rowOff>
    </xdr:from>
    <xdr:to>
      <xdr:col>71</xdr:col>
      <xdr:colOff>177800</xdr:colOff>
      <xdr:row>98</xdr:row>
      <xdr:rowOff>102980</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2814300" y="16848902"/>
          <a:ext cx="889000" cy="5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142277</xdr:rowOff>
    </xdr:from>
    <xdr:to>
      <xdr:col>72</xdr:col>
      <xdr:colOff>38100</xdr:colOff>
      <xdr:row>98</xdr:row>
      <xdr:rowOff>72427</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3652500" y="16772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88954</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436111" y="16548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30180</xdr:rowOff>
    </xdr:from>
    <xdr:to>
      <xdr:col>67</xdr:col>
      <xdr:colOff>101600</xdr:colOff>
      <xdr:row>98</xdr:row>
      <xdr:rowOff>131780</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2763500" y="1683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148307</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547111" y="16607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168291</xdr:rowOff>
    </xdr:from>
    <xdr:to>
      <xdr:col>85</xdr:col>
      <xdr:colOff>177800</xdr:colOff>
      <xdr:row>98</xdr:row>
      <xdr:rowOff>98441</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6268700" y="16798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83218</xdr:rowOff>
    </xdr:from>
    <xdr:ext cx="534377" cy="259045"/>
    <xdr:sp macro="" textlink="">
      <xdr:nvSpPr>
        <xdr:cNvPr id="701" name="積立金該当値テキスト">
          <a:extLst>
            <a:ext uri="{FF2B5EF4-FFF2-40B4-BE49-F238E27FC236}">
              <a16:creationId xmlns:a16="http://schemas.microsoft.com/office/drawing/2014/main" id="{00000000-0008-0000-0600-0000BD020000}"/>
            </a:ext>
          </a:extLst>
        </xdr:cNvPr>
        <xdr:cNvSpPr txBox="1"/>
      </xdr:nvSpPr>
      <xdr:spPr>
        <a:xfrm>
          <a:off x="16370300" y="16713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159009</xdr:rowOff>
    </xdr:from>
    <xdr:to>
      <xdr:col>81</xdr:col>
      <xdr:colOff>101600</xdr:colOff>
      <xdr:row>98</xdr:row>
      <xdr:rowOff>89159</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5430500" y="16789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80286</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14111" y="16882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152578</xdr:rowOff>
    </xdr:from>
    <xdr:to>
      <xdr:col>76</xdr:col>
      <xdr:colOff>165100</xdr:colOff>
      <xdr:row>98</xdr:row>
      <xdr:rowOff>82728</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4541500" y="16783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73855</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325111" y="16875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167452</xdr:rowOff>
    </xdr:from>
    <xdr:to>
      <xdr:col>72</xdr:col>
      <xdr:colOff>38100</xdr:colOff>
      <xdr:row>98</xdr:row>
      <xdr:rowOff>97602</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3652500" y="16798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88729</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436111" y="16890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52180</xdr:rowOff>
    </xdr:from>
    <xdr:to>
      <xdr:col>67</xdr:col>
      <xdr:colOff>101600</xdr:colOff>
      <xdr:row>98</xdr:row>
      <xdr:rowOff>153780</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2763500" y="1685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144907</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547111" y="16947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122509</xdr:rowOff>
    </xdr:from>
    <xdr:to>
      <xdr:col>116</xdr:col>
      <xdr:colOff>62864</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flipV="1">
          <a:off x="22159595" y="5437459"/>
          <a:ext cx="1269" cy="1217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2" name="投資及び出資金最小値テキスト">
          <a:extLst>
            <a:ext uri="{FF2B5EF4-FFF2-40B4-BE49-F238E27FC236}">
              <a16:creationId xmlns:a16="http://schemas.microsoft.com/office/drawing/2014/main" id="{00000000-0008-0000-0600-0000DC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69186</xdr:rowOff>
    </xdr:from>
    <xdr:ext cx="534377" cy="259045"/>
    <xdr:sp macro="" textlink="">
      <xdr:nvSpPr>
        <xdr:cNvPr id="734" name="投資及び出資金最大値テキスト">
          <a:extLst>
            <a:ext uri="{FF2B5EF4-FFF2-40B4-BE49-F238E27FC236}">
              <a16:creationId xmlns:a16="http://schemas.microsoft.com/office/drawing/2014/main" id="{00000000-0008-0000-0600-0000DE020000}"/>
            </a:ext>
          </a:extLst>
        </xdr:cNvPr>
        <xdr:cNvSpPr txBox="1"/>
      </xdr:nvSpPr>
      <xdr:spPr>
        <a:xfrm>
          <a:off x="22212300" y="5212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122509</xdr:rowOff>
    </xdr:from>
    <xdr:to>
      <xdr:col>116</xdr:col>
      <xdr:colOff>152400</xdr:colOff>
      <xdr:row>31</xdr:row>
      <xdr:rowOff>122509</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5437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36053</xdr:rowOff>
    </xdr:from>
    <xdr:to>
      <xdr:col>116</xdr:col>
      <xdr:colOff>63500</xdr:colOff>
      <xdr:row>37</xdr:row>
      <xdr:rowOff>137802</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1323300" y="6208253"/>
          <a:ext cx="838200" cy="273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162127</xdr:rowOff>
    </xdr:from>
    <xdr:ext cx="469744" cy="259045"/>
    <xdr:sp macro="" textlink="">
      <xdr:nvSpPr>
        <xdr:cNvPr id="737" name="投資及び出資金平均値テキスト">
          <a:extLst>
            <a:ext uri="{FF2B5EF4-FFF2-40B4-BE49-F238E27FC236}">
              <a16:creationId xmlns:a16="http://schemas.microsoft.com/office/drawing/2014/main" id="{00000000-0008-0000-0600-0000E1020000}"/>
            </a:ext>
          </a:extLst>
        </xdr:cNvPr>
        <xdr:cNvSpPr txBox="1"/>
      </xdr:nvSpPr>
      <xdr:spPr>
        <a:xfrm>
          <a:off x="22212300" y="6505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12250</xdr:rowOff>
    </xdr:from>
    <xdr:to>
      <xdr:col>116</xdr:col>
      <xdr:colOff>114300</xdr:colOff>
      <xdr:row>38</xdr:row>
      <xdr:rowOff>113850</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2110700" y="652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137802</xdr:rowOff>
    </xdr:from>
    <xdr:to>
      <xdr:col>111</xdr:col>
      <xdr:colOff>177800</xdr:colOff>
      <xdr:row>37</xdr:row>
      <xdr:rowOff>147564</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0434300" y="6481452"/>
          <a:ext cx="889000" cy="9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30242</xdr:rowOff>
    </xdr:from>
    <xdr:to>
      <xdr:col>112</xdr:col>
      <xdr:colOff>38100</xdr:colOff>
      <xdr:row>38</xdr:row>
      <xdr:rowOff>131842</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1272500" y="6545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122969</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088428" y="6638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147564</xdr:rowOff>
    </xdr:from>
    <xdr:to>
      <xdr:col>107</xdr:col>
      <xdr:colOff>50800</xdr:colOff>
      <xdr:row>37</xdr:row>
      <xdr:rowOff>150970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19545300" y="6491214"/>
          <a:ext cx="889000" cy="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38745</xdr:rowOff>
    </xdr:from>
    <xdr:to>
      <xdr:col>107</xdr:col>
      <xdr:colOff>101600</xdr:colOff>
      <xdr:row>38</xdr:row>
      <xdr:rowOff>140345</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0383500" y="655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131472</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199428" y="664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150970</xdr:rowOff>
    </xdr:from>
    <xdr:to>
      <xdr:col>102</xdr:col>
      <xdr:colOff>114300</xdr:colOff>
      <xdr:row>37</xdr:row>
      <xdr:rowOff>160365</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flipV="1">
          <a:off x="18656300" y="6494620"/>
          <a:ext cx="889000" cy="9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40825</xdr:rowOff>
    </xdr:from>
    <xdr:to>
      <xdr:col>102</xdr:col>
      <xdr:colOff>165100</xdr:colOff>
      <xdr:row>38</xdr:row>
      <xdr:rowOff>142425</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9494500" y="6555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133552</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10428" y="6648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36596</xdr:rowOff>
    </xdr:from>
    <xdr:to>
      <xdr:col>98</xdr:col>
      <xdr:colOff>38100</xdr:colOff>
      <xdr:row>38</xdr:row>
      <xdr:rowOff>138196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8605500" y="655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129323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421428" y="6644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156703</xdr:rowOff>
    </xdr:from>
    <xdr:to>
      <xdr:col>116</xdr:col>
      <xdr:colOff>114300</xdr:colOff>
      <xdr:row>36</xdr:row>
      <xdr:rowOff>86853</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2110700" y="6157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8130</xdr:rowOff>
    </xdr:from>
    <xdr:ext cx="534377" cy="259045"/>
    <xdr:sp macro="" textlink="">
      <xdr:nvSpPr>
        <xdr:cNvPr id="756" name="投資及び出資金該当値テキスト">
          <a:extLst>
            <a:ext uri="{FF2B5EF4-FFF2-40B4-BE49-F238E27FC236}">
              <a16:creationId xmlns:a16="http://schemas.microsoft.com/office/drawing/2014/main" id="{00000000-0008-0000-0600-0000F4020000}"/>
            </a:ext>
          </a:extLst>
        </xdr:cNvPr>
        <xdr:cNvSpPr txBox="1"/>
      </xdr:nvSpPr>
      <xdr:spPr>
        <a:xfrm>
          <a:off x="22212300" y="6008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87002</xdr:rowOff>
    </xdr:from>
    <xdr:to>
      <xdr:col>112</xdr:col>
      <xdr:colOff>38100</xdr:colOff>
      <xdr:row>38</xdr:row>
      <xdr:rowOff>17152</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1272500" y="6430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33679</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088428" y="6205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96764</xdr:rowOff>
    </xdr:from>
    <xdr:to>
      <xdr:col>107</xdr:col>
      <xdr:colOff>101600</xdr:colOff>
      <xdr:row>38</xdr:row>
      <xdr:rowOff>26914</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0383500" y="644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43441</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199428" y="6215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100170</xdr:rowOff>
    </xdr:from>
    <xdr:to>
      <xdr:col>102</xdr:col>
      <xdr:colOff>165100</xdr:colOff>
      <xdr:row>38</xdr:row>
      <xdr:rowOff>30320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9494500" y="644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46847</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10428" y="621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109565</xdr:rowOff>
    </xdr:from>
    <xdr:to>
      <xdr:col>98</xdr:col>
      <xdr:colOff>38100</xdr:colOff>
      <xdr:row>38</xdr:row>
      <xdr:rowOff>39715</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8605500" y="6453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56242</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21428" y="6228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151080</xdr:rowOff>
    </xdr:from>
    <xdr:to>
      <xdr:col>116</xdr:col>
      <xdr:colOff>62864</xdr:colOff>
      <xdr:row>58</xdr:row>
      <xdr:rowOff>139700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2159595" y="8723580"/>
          <a:ext cx="1269" cy="1360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154962</xdr:rowOff>
    </xdr:from>
    <xdr:ext cx="249299" cy="259045"/>
    <xdr:sp macro="" textlink="">
      <xdr:nvSpPr>
        <xdr:cNvPr id="787" name="貸付金最小値テキスト">
          <a:extLst>
            <a:ext uri="{FF2B5EF4-FFF2-40B4-BE49-F238E27FC236}">
              <a16:creationId xmlns:a16="http://schemas.microsoft.com/office/drawing/2014/main" id="{00000000-0008-0000-0600-000013030000}"/>
            </a:ext>
          </a:extLst>
        </xdr:cNvPr>
        <xdr:cNvSpPr txBox="1"/>
      </xdr:nvSpPr>
      <xdr:spPr>
        <a:xfrm>
          <a:off x="22212300" y="100990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97757</xdr:rowOff>
    </xdr:from>
    <xdr:ext cx="599010" cy="259045"/>
    <xdr:sp macro="" textlink="">
      <xdr:nvSpPr>
        <xdr:cNvPr id="789" name="貸付金最大値テキスト">
          <a:extLst>
            <a:ext uri="{FF2B5EF4-FFF2-40B4-BE49-F238E27FC236}">
              <a16:creationId xmlns:a16="http://schemas.microsoft.com/office/drawing/2014/main" id="{00000000-0008-0000-0600-000015030000}"/>
            </a:ext>
          </a:extLst>
        </xdr:cNvPr>
        <xdr:cNvSpPr txBox="1"/>
      </xdr:nvSpPr>
      <xdr:spPr>
        <a:xfrm>
          <a:off x="22212300" y="8498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151080</xdr:rowOff>
    </xdr:from>
    <xdr:to>
      <xdr:col>116</xdr:col>
      <xdr:colOff>152400</xdr:colOff>
      <xdr:row>50</xdr:row>
      <xdr:rowOff>151080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872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72412</xdr:rowOff>
    </xdr:from>
    <xdr:ext cx="469744" cy="259045"/>
    <xdr:sp macro="" textlink="">
      <xdr:nvSpPr>
        <xdr:cNvPr id="792" name="貸付金平均値テキスト">
          <a:extLst>
            <a:ext uri="{FF2B5EF4-FFF2-40B4-BE49-F238E27FC236}">
              <a16:creationId xmlns:a16="http://schemas.microsoft.com/office/drawing/2014/main" id="{00000000-0008-0000-0600-000018030000}"/>
            </a:ext>
          </a:extLst>
        </xdr:cNvPr>
        <xdr:cNvSpPr txBox="1"/>
      </xdr:nvSpPr>
      <xdr:spPr>
        <a:xfrm>
          <a:off x="22212300" y="98450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49535</xdr:rowOff>
    </xdr:from>
    <xdr:to>
      <xdr:col>116</xdr:col>
      <xdr:colOff>114300</xdr:colOff>
      <xdr:row>58</xdr:row>
      <xdr:rowOff>151135</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2110700" y="9993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36546</xdr:rowOff>
    </xdr:from>
    <xdr:to>
      <xdr:col>112</xdr:col>
      <xdr:colOff>38100</xdr:colOff>
      <xdr:row>58</xdr:row>
      <xdr:rowOff>138146</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1272500" y="9980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56</xdr:row>
      <xdr:rowOff>154673</xdr:rowOff>
    </xdr:from>
    <xdr:ext cx="534377"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056111" y="9755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67288</xdr:rowOff>
    </xdr:from>
    <xdr:to>
      <xdr:col>107</xdr:col>
      <xdr:colOff>101600</xdr:colOff>
      <xdr:row>58</xdr:row>
      <xdr:rowOff>168888</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0383500" y="1001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13965</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199428" y="9786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72834</xdr:rowOff>
    </xdr:from>
    <xdr:to>
      <xdr:col>102</xdr:col>
      <xdr:colOff>165100</xdr:colOff>
      <xdr:row>59</xdr:row>
      <xdr:rowOff>2984</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9494500" y="10016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19511</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10428" y="9792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78129</xdr:rowOff>
    </xdr:from>
    <xdr:to>
      <xdr:col>98</xdr:col>
      <xdr:colOff>38100</xdr:colOff>
      <xdr:row>59</xdr:row>
      <xdr:rowOff>8279</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8605500" y="10022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24806</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21428" y="9797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27962</xdr:rowOff>
    </xdr:from>
    <xdr:ext cx="249299" cy="259045"/>
    <xdr:sp macro="" textlink="">
      <xdr:nvSpPr>
        <xdr:cNvPr id="811" name="貸付金該当値テキスト">
          <a:extLst>
            <a:ext uri="{FF2B5EF4-FFF2-40B4-BE49-F238E27FC236}">
              <a16:creationId xmlns:a16="http://schemas.microsoft.com/office/drawing/2014/main" id="{00000000-0008-0000-0600-00002B030000}"/>
            </a:ext>
          </a:extLst>
        </xdr:cNvPr>
        <xdr:cNvSpPr txBox="1"/>
      </xdr:nvSpPr>
      <xdr:spPr>
        <a:xfrm>
          <a:off x="22212300" y="99720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a:extLst>
            <a:ext uri="{FF2B5EF4-FFF2-40B4-BE49-F238E27FC236}">
              <a16:creationId xmlns:a16="http://schemas.microsoft.com/office/drawing/2014/main" id="{00000000-0008-0000-0600-00004B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93599</xdr:rowOff>
    </xdr:from>
    <xdr:to>
      <xdr:col>116</xdr:col>
      <xdr:colOff>62864</xdr:colOff>
      <xdr:row>79</xdr:row>
      <xdr:rowOff>96165</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2159595" y="12095099"/>
          <a:ext cx="1269" cy="1545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99992</xdr:rowOff>
    </xdr:from>
    <xdr:ext cx="534377" cy="259045"/>
    <xdr:sp macro="" textlink="">
      <xdr:nvSpPr>
        <xdr:cNvPr id="845" name="繰出金最小値テキスト">
          <a:extLst>
            <a:ext uri="{FF2B5EF4-FFF2-40B4-BE49-F238E27FC236}">
              <a16:creationId xmlns:a16="http://schemas.microsoft.com/office/drawing/2014/main" id="{00000000-0008-0000-0600-00004D030000}"/>
            </a:ext>
          </a:extLst>
        </xdr:cNvPr>
        <xdr:cNvSpPr txBox="1"/>
      </xdr:nvSpPr>
      <xdr:spPr>
        <a:xfrm>
          <a:off x="22212300" y="13644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96165</xdr:rowOff>
    </xdr:from>
    <xdr:to>
      <xdr:col>116</xdr:col>
      <xdr:colOff>152400</xdr:colOff>
      <xdr:row>79</xdr:row>
      <xdr:rowOff>96165</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3640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40276</xdr:rowOff>
    </xdr:from>
    <xdr:ext cx="599010" cy="259045"/>
    <xdr:sp macro="" textlink="">
      <xdr:nvSpPr>
        <xdr:cNvPr id="847" name="繰出金最大値テキスト">
          <a:extLst>
            <a:ext uri="{FF2B5EF4-FFF2-40B4-BE49-F238E27FC236}">
              <a16:creationId xmlns:a16="http://schemas.microsoft.com/office/drawing/2014/main" id="{00000000-0008-0000-0600-00004F030000}"/>
            </a:ext>
          </a:extLst>
        </xdr:cNvPr>
        <xdr:cNvSpPr txBox="1"/>
      </xdr:nvSpPr>
      <xdr:spPr>
        <a:xfrm>
          <a:off x="22212300" y="11870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93599</xdr:rowOff>
    </xdr:from>
    <xdr:to>
      <xdr:col>116</xdr:col>
      <xdr:colOff>152400</xdr:colOff>
      <xdr:row>70</xdr:row>
      <xdr:rowOff>93599</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2095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10401</xdr:rowOff>
    </xdr:from>
    <xdr:to>
      <xdr:col>116</xdr:col>
      <xdr:colOff>63500</xdr:colOff>
      <xdr:row>76</xdr:row>
      <xdr:rowOff>123952</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1323300" y="12869151"/>
          <a:ext cx="838200" cy="285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143489</xdr:rowOff>
    </xdr:from>
    <xdr:ext cx="534377" cy="259045"/>
    <xdr:sp macro="" textlink="">
      <xdr:nvSpPr>
        <xdr:cNvPr id="850" name="繰出金平均値テキスト">
          <a:extLst>
            <a:ext uri="{FF2B5EF4-FFF2-40B4-BE49-F238E27FC236}">
              <a16:creationId xmlns:a16="http://schemas.microsoft.com/office/drawing/2014/main" id="{00000000-0008-0000-0600-000052030000}"/>
            </a:ext>
          </a:extLst>
        </xdr:cNvPr>
        <xdr:cNvSpPr txBox="1"/>
      </xdr:nvSpPr>
      <xdr:spPr>
        <a:xfrm>
          <a:off x="22212300" y="128307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120612</xdr:rowOff>
    </xdr:from>
    <xdr:to>
      <xdr:col>116</xdr:col>
      <xdr:colOff>114300</xdr:colOff>
      <xdr:row>76</xdr:row>
      <xdr:rowOff>50763</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2110700" y="1297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10401</xdr:rowOff>
    </xdr:from>
    <xdr:to>
      <xdr:col>111</xdr:col>
      <xdr:colOff>177800</xdr:colOff>
      <xdr:row>75</xdr:row>
      <xdr:rowOff>99670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0434300" y="12869151"/>
          <a:ext cx="889000" cy="89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121362</xdr:rowOff>
    </xdr:from>
    <xdr:to>
      <xdr:col>112</xdr:col>
      <xdr:colOff>38100</xdr:colOff>
      <xdr:row>76</xdr:row>
      <xdr:rowOff>51512</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1272500" y="1298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42639</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056111" y="13072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99175</xdr:rowOff>
    </xdr:from>
    <xdr:to>
      <xdr:col>107</xdr:col>
      <xdr:colOff>50800</xdr:colOff>
      <xdr:row>75</xdr:row>
      <xdr:rowOff>99670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9545300" y="12957925"/>
          <a:ext cx="889000" cy="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140957</xdr:rowOff>
    </xdr:from>
    <xdr:to>
      <xdr:col>107</xdr:col>
      <xdr:colOff>101600</xdr:colOff>
      <xdr:row>76</xdr:row>
      <xdr:rowOff>71107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0383500" y="12999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62234</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167111" y="13092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99175</xdr:rowOff>
    </xdr:from>
    <xdr:to>
      <xdr:col>102</xdr:col>
      <xdr:colOff>114300</xdr:colOff>
      <xdr:row>75</xdr:row>
      <xdr:rowOff>145021</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18656300" y="12957925"/>
          <a:ext cx="889000" cy="45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102692</xdr:rowOff>
    </xdr:from>
    <xdr:to>
      <xdr:col>102</xdr:col>
      <xdr:colOff>165100</xdr:colOff>
      <xdr:row>76</xdr:row>
      <xdr:rowOff>32841</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9494500" y="1296144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23970</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278111" y="13054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153721</xdr:rowOff>
    </xdr:from>
    <xdr:to>
      <xdr:col>98</xdr:col>
      <xdr:colOff>38100</xdr:colOff>
      <xdr:row>77</xdr:row>
      <xdr:rowOff>83871</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8605500" y="1318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74998</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389111" y="13276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73152</xdr:rowOff>
    </xdr:from>
    <xdr:to>
      <xdr:col>116</xdr:col>
      <xdr:colOff>114300</xdr:colOff>
      <xdr:row>77</xdr:row>
      <xdr:rowOff>3302</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2110700" y="13103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51579</xdr:rowOff>
    </xdr:from>
    <xdr:ext cx="534377" cy="259045"/>
    <xdr:sp macro="" textlink="">
      <xdr:nvSpPr>
        <xdr:cNvPr id="869" name="繰出金該当値テキスト">
          <a:extLst>
            <a:ext uri="{FF2B5EF4-FFF2-40B4-BE49-F238E27FC236}">
              <a16:creationId xmlns:a16="http://schemas.microsoft.com/office/drawing/2014/main" id="{00000000-0008-0000-0600-000065030000}"/>
            </a:ext>
          </a:extLst>
        </xdr:cNvPr>
        <xdr:cNvSpPr txBox="1"/>
      </xdr:nvSpPr>
      <xdr:spPr>
        <a:xfrm>
          <a:off x="22212300" y="13081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131051</xdr:rowOff>
    </xdr:from>
    <xdr:to>
      <xdr:col>112</xdr:col>
      <xdr:colOff>38100</xdr:colOff>
      <xdr:row>75</xdr:row>
      <xdr:rowOff>61201</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1272500" y="12818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77728</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2593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48870</xdr:rowOff>
    </xdr:from>
    <xdr:to>
      <xdr:col>107</xdr:col>
      <xdr:colOff>101600</xdr:colOff>
      <xdr:row>75</xdr:row>
      <xdr:rowOff>150470</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0383500" y="1290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166997</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167111" y="12682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48375</xdr:rowOff>
    </xdr:from>
    <xdr:to>
      <xdr:col>102</xdr:col>
      <xdr:colOff>165100</xdr:colOff>
      <xdr:row>75</xdr:row>
      <xdr:rowOff>149975</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9494500" y="1290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166502</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278111" y="12682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94221</xdr:rowOff>
    </xdr:from>
    <xdr:to>
      <xdr:col>98</xdr:col>
      <xdr:colOff>38100</xdr:colOff>
      <xdr:row>76</xdr:row>
      <xdr:rowOff>24371</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8605500" y="12952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40898</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389111" y="12728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a:extLst>
            <a:ext uri="{FF2B5EF4-FFF2-40B4-BE49-F238E27FC236}">
              <a16:creationId xmlns:a16="http://schemas.microsoft.com/office/drawing/2014/main" id="{00000000-0008-0000-0600-00007E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a:extLst>
            <a:ext uri="{FF2B5EF4-FFF2-40B4-BE49-F238E27FC236}">
              <a16:creationId xmlns:a16="http://schemas.microsoft.com/office/drawing/2014/main" id="{00000000-0008-0000-0600-000080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a:extLst>
            <a:ext uri="{FF2B5EF4-FFF2-40B4-BE49-F238E27FC236}">
              <a16:creationId xmlns:a16="http://schemas.microsoft.com/office/drawing/2014/main" id="{00000000-0008-0000-0600-000083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a:extLst>
            <a:ext uri="{FF2B5EF4-FFF2-40B4-BE49-F238E27FC236}">
              <a16:creationId xmlns:a16="http://schemas.microsoft.com/office/drawing/2014/main" id="{00000000-0008-0000-0600-000096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歳出決算総額は住民一人当たり約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618,000</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円と昨年度より約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33,000</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円</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の減となっ</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た。普通建設事業費においては、</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一部の</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公共施設の再編整備事業の</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完了</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により前年度に比べ</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39,294</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円</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し、類似団体平均値</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も引き続き</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下回</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る結果となった</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主要項目については、扶助費においては、電力等価格高騰対策関連の給付金の増に</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伴い</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前年度に比べ</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10,291</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円</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し、住民一人当たり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70,180</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円となった。</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また、令和５年度は下水道事業会計の企業会計への移行に伴い、</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当該事業への繰出金が皆減となり、当該事業への投資及び出資金が皆増となった。その結果、繰出金においては</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住民一人あたり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64,240</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円となり</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前年度と比べ</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22,441</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円</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し</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、投資及び出資金においては、住民一人当たり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19,534</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円となり、前年度と比べ</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11,951</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円の増となった。</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また、公債費は住民一人当たり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65,787</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円となり、類似団体内平均値に比べ抑制できているものの、既発債の元金償還が増加したこと等から前年度から</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2,326</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円の増加となった。今後、公共施設再編整備事業に係る起債の借入等により増加することは明らかであり、借り入れに際して、有効な財源措置の活用などに努め抑制を図っていく。</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その他の費目については、概ね類似団体内平均値に比べ抑制している傾向にあるが、住民サービスの視点から抑制することのみに注力するのではなく、充実すべき事業は増加することも踏まえ、バランスある財政運営を目指していくことを主眼に置く。</a:t>
          </a:r>
          <a:endParaRPr lang="ja-JP" altLang="ja-JP" sz="12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大阪府能勢町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9,125
9,019
98.75
5,815,953
5,639,667
157,023
3,781,871
6,610,397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14.7
84.2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70957</xdr:rowOff>
    </xdr:from>
    <xdr:to>
      <xdr:col>24</xdr:col>
      <xdr:colOff>62865</xdr:colOff>
      <xdr:row>39</xdr:row>
      <xdr:rowOff>105900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214457"/>
          <a:ext cx="1270" cy="1577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109727</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796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105900</xdr:rowOff>
    </xdr:from>
    <xdr:to>
      <xdr:col>24</xdr:col>
      <xdr:colOff>152400</xdr:colOff>
      <xdr:row>39</xdr:row>
      <xdr:rowOff>105900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792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17634</xdr:rowOff>
    </xdr:from>
    <xdr:ext cx="534377"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4989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15,621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70957</xdr:rowOff>
    </xdr:from>
    <xdr:to>
      <xdr:col>24</xdr:col>
      <xdr:colOff>152400</xdr:colOff>
      <xdr:row>30</xdr:row>
      <xdr:rowOff>70957</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214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160927</xdr:rowOff>
    </xdr:from>
    <xdr:to>
      <xdr:col>24</xdr:col>
      <xdr:colOff>63500</xdr:colOff>
      <xdr:row>35</xdr:row>
      <xdr:rowOff>6949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3797300" y="5990227"/>
          <a:ext cx="838200" cy="17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133621</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61343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155194</xdr:rowOff>
    </xdr:from>
    <xdr:to>
      <xdr:col>24</xdr:col>
      <xdr:colOff>114300</xdr:colOff>
      <xdr:row>36</xdr:row>
      <xdr:rowOff>85344</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6155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129413</xdr:rowOff>
    </xdr:from>
    <xdr:to>
      <xdr:col>19</xdr:col>
      <xdr:colOff>177800</xdr:colOff>
      <xdr:row>35</xdr:row>
      <xdr:rowOff>6949</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908300" y="5787263"/>
          <a:ext cx="889000" cy="220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17381</xdr:rowOff>
    </xdr:from>
    <xdr:to>
      <xdr:col>20</xdr:col>
      <xdr:colOff>38100</xdr:colOff>
      <xdr:row>36</xdr:row>
      <xdr:rowOff>118981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618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110108</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6282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129413</xdr:rowOff>
    </xdr:from>
    <xdr:to>
      <xdr:col>15</xdr:col>
      <xdr:colOff>50800</xdr:colOff>
      <xdr:row>36</xdr:row>
      <xdr:rowOff>4009</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2019300" y="5787263"/>
          <a:ext cx="889000" cy="388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11829</xdr:rowOff>
    </xdr:from>
    <xdr:to>
      <xdr:col>15</xdr:col>
      <xdr:colOff>101600</xdr:colOff>
      <xdr:row>36</xdr:row>
      <xdr:rowOff>113429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184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104556</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6276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3683</xdr:rowOff>
    </xdr:from>
    <xdr:to>
      <xdr:col>10</xdr:col>
      <xdr:colOff>114300</xdr:colOff>
      <xdr:row>36</xdr:row>
      <xdr:rowOff>4009</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a:off x="1130300" y="6175883"/>
          <a:ext cx="8890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21953</xdr:rowOff>
    </xdr:from>
    <xdr:to>
      <xdr:col>10</xdr:col>
      <xdr:colOff>165100</xdr:colOff>
      <xdr:row>36</xdr:row>
      <xdr:rowOff>123553</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194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114680</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6286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33220</xdr:rowOff>
    </xdr:from>
    <xdr:to>
      <xdr:col>6</xdr:col>
      <xdr:colOff>38100</xdr:colOff>
      <xdr:row>38</xdr:row>
      <xdr:rowOff>134820</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54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125947</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6641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110127</xdr:rowOff>
    </xdr:from>
    <xdr:to>
      <xdr:col>24</xdr:col>
      <xdr:colOff>114300</xdr:colOff>
      <xdr:row>35</xdr:row>
      <xdr:rowOff>40277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5939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133004</xdr:rowOff>
    </xdr:from>
    <xdr:ext cx="534377"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5790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127599</xdr:rowOff>
    </xdr:from>
    <xdr:to>
      <xdr:col>20</xdr:col>
      <xdr:colOff>38100</xdr:colOff>
      <xdr:row>35</xdr:row>
      <xdr:rowOff>57749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595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74276</xdr:rowOff>
    </xdr:from>
    <xdr:ext cx="534377"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30111" y="5732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78613</xdr:rowOff>
    </xdr:from>
    <xdr:to>
      <xdr:col>15</xdr:col>
      <xdr:colOff>101600</xdr:colOff>
      <xdr:row>34</xdr:row>
      <xdr:rowOff>8763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5736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25290</xdr:rowOff>
    </xdr:from>
    <xdr:ext cx="534377"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41111" y="5511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124659</xdr:rowOff>
    </xdr:from>
    <xdr:to>
      <xdr:col>10</xdr:col>
      <xdr:colOff>165100</xdr:colOff>
      <xdr:row>36</xdr:row>
      <xdr:rowOff>54809</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6125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71336</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5900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124333</xdr:rowOff>
    </xdr:from>
    <xdr:to>
      <xdr:col>6</xdr:col>
      <xdr:colOff>38100</xdr:colOff>
      <xdr:row>36</xdr:row>
      <xdr:rowOff>54483</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612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71010</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5900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5" name="テキスト ボックス 114">
          <a:extLst>
            <a:ext uri="{FF2B5EF4-FFF2-40B4-BE49-F238E27FC236}">
              <a16:creationId xmlns:a16="http://schemas.microsoft.com/office/drawing/2014/main" id="{00000000-0008-0000-0700-000073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a:extLst>
            <a:ext uri="{FF2B5EF4-FFF2-40B4-BE49-F238E27FC236}">
              <a16:creationId xmlns:a16="http://schemas.microsoft.com/office/drawing/2014/main" id="{00000000-0008-0000-07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6283</xdr:rowOff>
    </xdr:from>
    <xdr:to>
      <xdr:col>24</xdr:col>
      <xdr:colOff>62865</xdr:colOff>
      <xdr:row>59</xdr:row>
      <xdr:rowOff>12561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4633595" y="8578783"/>
          <a:ext cx="1270" cy="1549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16388</xdr:rowOff>
    </xdr:from>
    <xdr:ext cx="534377" cy="259045"/>
    <xdr:sp macro="" textlink="">
      <xdr:nvSpPr>
        <xdr:cNvPr id="118" name="総務費最小値テキスト">
          <a:extLst>
            <a:ext uri="{FF2B5EF4-FFF2-40B4-BE49-F238E27FC236}">
              <a16:creationId xmlns:a16="http://schemas.microsoft.com/office/drawing/2014/main" id="{00000000-0008-0000-0700-000076000000}"/>
            </a:ext>
          </a:extLst>
        </xdr:cNvPr>
        <xdr:cNvSpPr txBox="1"/>
      </xdr:nvSpPr>
      <xdr:spPr>
        <a:xfrm>
          <a:off x="4686300" y="10131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12561</xdr:rowOff>
    </xdr:from>
    <xdr:to>
      <xdr:col>24</xdr:col>
      <xdr:colOff>152400</xdr:colOff>
      <xdr:row>59</xdr:row>
      <xdr:rowOff>12561</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10128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124410</xdr:rowOff>
    </xdr:from>
    <xdr:ext cx="690189" cy="259045"/>
    <xdr:sp macro="" textlink="">
      <xdr:nvSpPr>
        <xdr:cNvPr id="120" name="総務費最大値テキスト">
          <a:extLst>
            <a:ext uri="{FF2B5EF4-FFF2-40B4-BE49-F238E27FC236}">
              <a16:creationId xmlns:a16="http://schemas.microsoft.com/office/drawing/2014/main" id="{00000000-0008-0000-0700-000078000000}"/>
            </a:ext>
          </a:extLst>
        </xdr:cNvPr>
        <xdr:cNvSpPr txBox="1"/>
      </xdr:nvSpPr>
      <xdr:spPr>
        <a:xfrm>
          <a:off x="4686300" y="835401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1,502,561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6283</xdr:rowOff>
    </xdr:from>
    <xdr:to>
      <xdr:col>24</xdr:col>
      <xdr:colOff>152400</xdr:colOff>
      <xdr:row>50</xdr:row>
      <xdr:rowOff>6283</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4546600" y="8578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66219</xdr:rowOff>
    </xdr:from>
    <xdr:to>
      <xdr:col>24</xdr:col>
      <xdr:colOff>63500</xdr:colOff>
      <xdr:row>58</xdr:row>
      <xdr:rowOff>127553</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3797300" y="10010319"/>
          <a:ext cx="838200" cy="61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162356</xdr:rowOff>
    </xdr:from>
    <xdr:ext cx="599010" cy="259045"/>
    <xdr:sp macro="" textlink="">
      <xdr:nvSpPr>
        <xdr:cNvPr id="123" name="総務費平均値テキスト">
          <a:extLst>
            <a:ext uri="{FF2B5EF4-FFF2-40B4-BE49-F238E27FC236}">
              <a16:creationId xmlns:a16="http://schemas.microsoft.com/office/drawing/2014/main" id="{00000000-0008-0000-0700-00007B000000}"/>
            </a:ext>
          </a:extLst>
        </xdr:cNvPr>
        <xdr:cNvSpPr txBox="1"/>
      </xdr:nvSpPr>
      <xdr:spPr>
        <a:xfrm>
          <a:off x="4686300" y="97635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139479</xdr:rowOff>
    </xdr:from>
    <xdr:to>
      <xdr:col>24</xdr:col>
      <xdr:colOff>114300</xdr:colOff>
      <xdr:row>58</xdr:row>
      <xdr:rowOff>69629</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4584700" y="9912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66219</xdr:rowOff>
    </xdr:from>
    <xdr:to>
      <xdr:col>19</xdr:col>
      <xdr:colOff>177800</xdr:colOff>
      <xdr:row>58</xdr:row>
      <xdr:rowOff>92252</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908300" y="10010319"/>
          <a:ext cx="889000" cy="2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129963</xdr:rowOff>
    </xdr:from>
    <xdr:to>
      <xdr:col>20</xdr:col>
      <xdr:colOff>38100</xdr:colOff>
      <xdr:row>58</xdr:row>
      <xdr:rowOff>60113</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3746500" y="9902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76640</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3497795" y="9677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106398</xdr:rowOff>
    </xdr:from>
    <xdr:to>
      <xdr:col>15</xdr:col>
      <xdr:colOff>50800</xdr:colOff>
      <xdr:row>58</xdr:row>
      <xdr:rowOff>92252</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2019300" y="9879048"/>
          <a:ext cx="889000" cy="157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148792</xdr:rowOff>
    </xdr:from>
    <xdr:to>
      <xdr:col>15</xdr:col>
      <xdr:colOff>101600</xdr:colOff>
      <xdr:row>58</xdr:row>
      <xdr:rowOff>78942</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2857500" y="9921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95469</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608795" y="9696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106398</xdr:rowOff>
    </xdr:from>
    <xdr:to>
      <xdr:col>10</xdr:col>
      <xdr:colOff>114300</xdr:colOff>
      <xdr:row>58</xdr:row>
      <xdr:rowOff>88117</xdr:rowOff>
    </xdr:to>
    <xdr:cxnSp macro="">
      <xdr:nvCxnSpPr>
        <xdr:cNvPr id="131" name="直線コネクタ 130">
          <a:extLst>
            <a:ext uri="{FF2B5EF4-FFF2-40B4-BE49-F238E27FC236}">
              <a16:creationId xmlns:a16="http://schemas.microsoft.com/office/drawing/2014/main" id="{00000000-0008-0000-0700-000083000000}"/>
            </a:ext>
          </a:extLst>
        </xdr:cNvPr>
        <xdr:cNvCxnSpPr/>
      </xdr:nvCxnSpPr>
      <xdr:spPr>
        <a:xfrm flipV="1">
          <a:off x="1130300" y="9879048"/>
          <a:ext cx="889000" cy="153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78207</xdr:rowOff>
    </xdr:from>
    <xdr:to>
      <xdr:col>10</xdr:col>
      <xdr:colOff>165100</xdr:colOff>
      <xdr:row>58</xdr:row>
      <xdr:rowOff>8357</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968500" y="9850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170934</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719795" y="9943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85242</xdr:rowOff>
    </xdr:from>
    <xdr:to>
      <xdr:col>6</xdr:col>
      <xdr:colOff>38100</xdr:colOff>
      <xdr:row>59</xdr:row>
      <xdr:rowOff>15392</xdr:rowOff>
    </xdr:to>
    <xdr:sp macro="" textlink="">
      <xdr:nvSpPr>
        <xdr:cNvPr id="134" name="フローチャート: 判断 133">
          <a:extLst>
            <a:ext uri="{FF2B5EF4-FFF2-40B4-BE49-F238E27FC236}">
              <a16:creationId xmlns:a16="http://schemas.microsoft.com/office/drawing/2014/main" id="{00000000-0008-0000-0700-000086000000}"/>
            </a:ext>
          </a:extLst>
        </xdr:cNvPr>
        <xdr:cNvSpPr/>
      </xdr:nvSpPr>
      <xdr:spPr>
        <a:xfrm>
          <a:off x="1079500" y="1002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59</xdr:row>
      <xdr:rowOff>6519</xdr:rowOff>
    </xdr:from>
    <xdr:ext cx="59901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830795" y="10122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76753</xdr:rowOff>
    </xdr:from>
    <xdr:to>
      <xdr:col>24</xdr:col>
      <xdr:colOff>114300</xdr:colOff>
      <xdr:row>59</xdr:row>
      <xdr:rowOff>6903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4584700" y="10020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163130</xdr:rowOff>
    </xdr:from>
    <xdr:ext cx="599010" cy="259045"/>
    <xdr:sp macro="" textlink="">
      <xdr:nvSpPr>
        <xdr:cNvPr id="142" name="総務費該当値テキスト">
          <a:extLst>
            <a:ext uri="{FF2B5EF4-FFF2-40B4-BE49-F238E27FC236}">
              <a16:creationId xmlns:a16="http://schemas.microsoft.com/office/drawing/2014/main" id="{00000000-0008-0000-0700-00008E000000}"/>
            </a:ext>
          </a:extLst>
        </xdr:cNvPr>
        <xdr:cNvSpPr txBox="1"/>
      </xdr:nvSpPr>
      <xdr:spPr>
        <a:xfrm>
          <a:off x="4686300" y="9935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15419</xdr:rowOff>
    </xdr:from>
    <xdr:to>
      <xdr:col>20</xdr:col>
      <xdr:colOff>38100</xdr:colOff>
      <xdr:row>58</xdr:row>
      <xdr:rowOff>117019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3746500" y="995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108146</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3497795" y="10052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41452</xdr:rowOff>
    </xdr:from>
    <xdr:to>
      <xdr:col>15</xdr:col>
      <xdr:colOff>101600</xdr:colOff>
      <xdr:row>58</xdr:row>
      <xdr:rowOff>143052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2857500" y="9985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134179</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2608795" y="10078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55598</xdr:rowOff>
    </xdr:from>
    <xdr:to>
      <xdr:col>10</xdr:col>
      <xdr:colOff>165100</xdr:colOff>
      <xdr:row>57</xdr:row>
      <xdr:rowOff>157198</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968500" y="9828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2275</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1719795" y="9603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37317</xdr:rowOff>
    </xdr:from>
    <xdr:to>
      <xdr:col>6</xdr:col>
      <xdr:colOff>38100</xdr:colOff>
      <xdr:row>58</xdr:row>
      <xdr:rowOff>138917</xdr:rowOff>
    </xdr:to>
    <xdr:sp macro="" textlink="">
      <xdr:nvSpPr>
        <xdr:cNvPr id="149" name="楕円 148">
          <a:extLst>
            <a:ext uri="{FF2B5EF4-FFF2-40B4-BE49-F238E27FC236}">
              <a16:creationId xmlns:a16="http://schemas.microsoft.com/office/drawing/2014/main" id="{00000000-0008-0000-0700-000095000000}"/>
            </a:ext>
          </a:extLst>
        </xdr:cNvPr>
        <xdr:cNvSpPr/>
      </xdr:nvSpPr>
      <xdr:spPr>
        <a:xfrm>
          <a:off x="1079500" y="9981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155444</xdr:rowOff>
    </xdr:from>
    <xdr:ext cx="599010" cy="259045"/>
    <xdr:sp macro="" textlink="">
      <xdr:nvSpPr>
        <xdr:cNvPr id="150" name="テキスト ボックス 149">
          <a:extLst>
            <a:ext uri="{FF2B5EF4-FFF2-40B4-BE49-F238E27FC236}">
              <a16:creationId xmlns:a16="http://schemas.microsoft.com/office/drawing/2014/main" id="{00000000-0008-0000-0700-000096000000}"/>
            </a:ext>
          </a:extLst>
        </xdr:cNvPr>
        <xdr:cNvSpPr txBox="1"/>
      </xdr:nvSpPr>
      <xdr:spPr>
        <a:xfrm>
          <a:off x="830795" y="9756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7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43879</xdr:rowOff>
    </xdr:from>
    <xdr:to>
      <xdr:col>24</xdr:col>
      <xdr:colOff>62865</xdr:colOff>
      <xdr:row>78</xdr:row>
      <xdr:rowOff>104153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216829"/>
          <a:ext cx="1270" cy="1260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107980</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481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104153</xdr:rowOff>
    </xdr:from>
    <xdr:to>
      <xdr:col>24</xdr:col>
      <xdr:colOff>152400</xdr:colOff>
      <xdr:row>78</xdr:row>
      <xdr:rowOff>104153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477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162006</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1992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460,150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43879</xdr:rowOff>
    </xdr:from>
    <xdr:to>
      <xdr:col>24</xdr:col>
      <xdr:colOff>152400</xdr:colOff>
      <xdr:row>71</xdr:row>
      <xdr:rowOff>43879</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216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145114</xdr:rowOff>
    </xdr:from>
    <xdr:to>
      <xdr:col>24</xdr:col>
      <xdr:colOff>63500</xdr:colOff>
      <xdr:row>78</xdr:row>
      <xdr:rowOff>28208</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3797300" y="13346764"/>
          <a:ext cx="838200" cy="54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118876</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29776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95999</xdr:rowOff>
    </xdr:from>
    <xdr:to>
      <xdr:col>24</xdr:col>
      <xdr:colOff>114300</xdr:colOff>
      <xdr:row>77</xdr:row>
      <xdr:rowOff>26149</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3126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17018</xdr:rowOff>
    </xdr:from>
    <xdr:to>
      <xdr:col>19</xdr:col>
      <xdr:colOff>177800</xdr:colOff>
      <xdr:row>78</xdr:row>
      <xdr:rowOff>28208</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908300" y="13390118"/>
          <a:ext cx="889000" cy="11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148107</xdr:rowOff>
    </xdr:from>
    <xdr:to>
      <xdr:col>20</xdr:col>
      <xdr:colOff>38100</xdr:colOff>
      <xdr:row>77</xdr:row>
      <xdr:rowOff>78257</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3178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94784</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2953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17018</xdr:rowOff>
    </xdr:from>
    <xdr:to>
      <xdr:col>15</xdr:col>
      <xdr:colOff>50800</xdr:colOff>
      <xdr:row>78</xdr:row>
      <xdr:rowOff>109871</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2019300" y="13390118"/>
          <a:ext cx="889000" cy="92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114934</xdr:rowOff>
    </xdr:from>
    <xdr:to>
      <xdr:col>15</xdr:col>
      <xdr:colOff>101600</xdr:colOff>
      <xdr:row>77</xdr:row>
      <xdr:rowOff>45084</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145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61611</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2920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109871</xdr:rowOff>
    </xdr:from>
    <xdr:to>
      <xdr:col>10</xdr:col>
      <xdr:colOff>114300</xdr:colOff>
      <xdr:row>78</xdr:row>
      <xdr:rowOff>121850</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1130300" y="13482971"/>
          <a:ext cx="889000" cy="11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55194</xdr:rowOff>
    </xdr:from>
    <xdr:to>
      <xdr:col>10</xdr:col>
      <xdr:colOff>165100</xdr:colOff>
      <xdr:row>77</xdr:row>
      <xdr:rowOff>156794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32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1871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3032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120162</xdr:rowOff>
    </xdr:from>
    <xdr:to>
      <xdr:col>6</xdr:col>
      <xdr:colOff>38100</xdr:colOff>
      <xdr:row>78</xdr:row>
      <xdr:rowOff>50312</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321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66839</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3097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94314</xdr:rowOff>
    </xdr:from>
    <xdr:to>
      <xdr:col>24</xdr:col>
      <xdr:colOff>114300</xdr:colOff>
      <xdr:row>78</xdr:row>
      <xdr:rowOff>24464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3295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72741</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3274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148858</xdr:rowOff>
    </xdr:from>
    <xdr:to>
      <xdr:col>20</xdr:col>
      <xdr:colOff>38100</xdr:colOff>
      <xdr:row>78</xdr:row>
      <xdr:rowOff>79008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3350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70135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34432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137668</xdr:rowOff>
    </xdr:from>
    <xdr:to>
      <xdr:col>15</xdr:col>
      <xdr:colOff>101600</xdr:colOff>
      <xdr:row>78</xdr:row>
      <xdr:rowOff>67818</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3339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58945</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3432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59071</xdr:rowOff>
    </xdr:from>
    <xdr:to>
      <xdr:col>10</xdr:col>
      <xdr:colOff>165100</xdr:colOff>
      <xdr:row>78</xdr:row>
      <xdr:rowOff>160671</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3432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151798</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3524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71050</xdr:rowOff>
    </xdr:from>
    <xdr:to>
      <xdr:col>6</xdr:col>
      <xdr:colOff>38100</xdr:colOff>
      <xdr:row>79</xdr:row>
      <xdr:rowOff>1200</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344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163777</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3536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95</xdr:row>
      <xdr:rowOff>54627</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92</xdr:row>
      <xdr:rowOff>111777</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168927</xdr:rowOff>
    </xdr:from>
    <xdr:ext cx="685572"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76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133970</xdr:rowOff>
    </xdr:from>
    <xdr:to>
      <xdr:col>24</xdr:col>
      <xdr:colOff>62865</xdr:colOff>
      <xdr:row>98</xdr:row>
      <xdr:rowOff>126591</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735920"/>
          <a:ext cx="1270" cy="1192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140647</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942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126591</xdr:rowOff>
    </xdr:from>
    <xdr:to>
      <xdr:col>24</xdr:col>
      <xdr:colOff>152400</xdr:colOff>
      <xdr:row>98</xdr:row>
      <xdr:rowOff>126591</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928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80647</xdr:rowOff>
    </xdr:from>
    <xdr:ext cx="690189"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51114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2,637,531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133970</xdr:rowOff>
    </xdr:from>
    <xdr:to>
      <xdr:col>24</xdr:col>
      <xdr:colOff>152400</xdr:colOff>
      <xdr:row>91</xdr:row>
      <xdr:rowOff>133970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735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102050</xdr:rowOff>
    </xdr:from>
    <xdr:to>
      <xdr:col>24</xdr:col>
      <xdr:colOff>63500</xdr:colOff>
      <xdr:row>98</xdr:row>
      <xdr:rowOff>104372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3797300" y="16904150"/>
          <a:ext cx="838200" cy="2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58097</xdr:rowOff>
    </xdr:from>
    <xdr:ext cx="599010"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6887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35220</xdr:rowOff>
    </xdr:from>
    <xdr:to>
      <xdr:col>24</xdr:col>
      <xdr:colOff>114300</xdr:colOff>
      <xdr:row>98</xdr:row>
      <xdr:rowOff>136820</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83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101829</xdr:rowOff>
    </xdr:from>
    <xdr:to>
      <xdr:col>19</xdr:col>
      <xdr:colOff>177800</xdr:colOff>
      <xdr:row>98</xdr:row>
      <xdr:rowOff>102050</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908300" y="16903929"/>
          <a:ext cx="889000" cy="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46030</xdr:rowOff>
    </xdr:from>
    <xdr:to>
      <xdr:col>20</xdr:col>
      <xdr:colOff>38100</xdr:colOff>
      <xdr:row>98</xdr:row>
      <xdr:rowOff>147630</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8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164157</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623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101829</xdr:rowOff>
    </xdr:from>
    <xdr:to>
      <xdr:col>15</xdr:col>
      <xdr:colOff>50800</xdr:colOff>
      <xdr:row>98</xdr:row>
      <xdr:rowOff>104453</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019300" y="16903929"/>
          <a:ext cx="889000" cy="2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49363</xdr:rowOff>
    </xdr:from>
    <xdr:to>
      <xdr:col>15</xdr:col>
      <xdr:colOff>101600</xdr:colOff>
      <xdr:row>98</xdr:row>
      <xdr:rowOff>150963</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851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167490</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626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104453</xdr:rowOff>
    </xdr:from>
    <xdr:to>
      <xdr:col>10</xdr:col>
      <xdr:colOff>114300</xdr:colOff>
      <xdr:row>98</xdr:row>
      <xdr:rowOff>107779</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906553"/>
          <a:ext cx="889000" cy="3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53803</xdr:rowOff>
    </xdr:from>
    <xdr:to>
      <xdr:col>10</xdr:col>
      <xdr:colOff>165100</xdr:colOff>
      <xdr:row>98</xdr:row>
      <xdr:rowOff>155403</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855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146530</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948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63926</xdr:rowOff>
    </xdr:from>
    <xdr:to>
      <xdr:col>6</xdr:col>
      <xdr:colOff>38100</xdr:colOff>
      <xdr:row>98</xdr:row>
      <xdr:rowOff>165526</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866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156653</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958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53572</xdr:rowOff>
    </xdr:from>
    <xdr:to>
      <xdr:col>24</xdr:col>
      <xdr:colOff>114300</xdr:colOff>
      <xdr:row>98</xdr:row>
      <xdr:rowOff>155172</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85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13647</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815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51250</xdr:rowOff>
    </xdr:from>
    <xdr:to>
      <xdr:col>20</xdr:col>
      <xdr:colOff>38100</xdr:colOff>
      <xdr:row>98</xdr:row>
      <xdr:rowOff>152850</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85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143977</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94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51029</xdr:rowOff>
    </xdr:from>
    <xdr:to>
      <xdr:col>15</xdr:col>
      <xdr:colOff>101600</xdr:colOff>
      <xdr:row>98</xdr:row>
      <xdr:rowOff>152629</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853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143756</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945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53653</xdr:rowOff>
    </xdr:from>
    <xdr:to>
      <xdr:col>10</xdr:col>
      <xdr:colOff>165100</xdr:colOff>
      <xdr:row>98</xdr:row>
      <xdr:rowOff>155253</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855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330</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630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56979</xdr:rowOff>
    </xdr:from>
    <xdr:to>
      <xdr:col>6</xdr:col>
      <xdr:colOff>38100</xdr:colOff>
      <xdr:row>98</xdr:row>
      <xdr:rowOff>158579</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859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3656</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634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25400</xdr:rowOff>
    </xdr:from>
    <xdr:to>
      <xdr:col>59</xdr:col>
      <xdr:colOff>50800</xdr:colOff>
      <xdr:row>38</xdr:row>
      <xdr:rowOff>25400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54627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111777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130442</xdr:rowOff>
    </xdr:from>
    <xdr:to>
      <xdr:col>54</xdr:col>
      <xdr:colOff>189865</xdr:colOff>
      <xdr:row>38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273942"/>
          <a:ext cx="1270" cy="12665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29227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25400</xdr:rowOff>
    </xdr:from>
    <xdr:to>
      <xdr:col>55</xdr:col>
      <xdr:colOff>88900</xdr:colOff>
      <xdr:row>38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77119</xdr:rowOff>
    </xdr:from>
    <xdr:ext cx="534377"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049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130442</xdr:rowOff>
    </xdr:from>
    <xdr:to>
      <xdr:col>55</xdr:col>
      <xdr:colOff>88900</xdr:colOff>
      <xdr:row>30</xdr:row>
      <xdr:rowOff>130442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273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121526</xdr:rowOff>
    </xdr:from>
    <xdr:to>
      <xdr:col>55</xdr:col>
      <xdr:colOff>0</xdr:colOff>
      <xdr:row>37</xdr:row>
      <xdr:rowOff>132156</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9639300" y="6465176"/>
          <a:ext cx="838200" cy="1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72870</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41652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94443</xdr:rowOff>
    </xdr:from>
    <xdr:to>
      <xdr:col>55</xdr:col>
      <xdr:colOff>50800</xdr:colOff>
      <xdr:row>38</xdr:row>
      <xdr:rowOff>24594</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43809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131242</xdr:rowOff>
    </xdr:from>
    <xdr:to>
      <xdr:col>50</xdr:col>
      <xdr:colOff>114300</xdr:colOff>
      <xdr:row>37</xdr:row>
      <xdr:rowOff>132156</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8750300" y="6474892"/>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88328</xdr:rowOff>
    </xdr:from>
    <xdr:to>
      <xdr:col>50</xdr:col>
      <xdr:colOff>165100</xdr:colOff>
      <xdr:row>38</xdr:row>
      <xdr:rowOff>18478</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431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38</xdr:row>
      <xdr:rowOff>9606</xdr:rowOff>
    </xdr:from>
    <xdr:ext cx="469744"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04428" y="6524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131242</xdr:rowOff>
    </xdr:from>
    <xdr:to>
      <xdr:col>45</xdr:col>
      <xdr:colOff>177800</xdr:colOff>
      <xdr:row>38</xdr:row>
      <xdr:rowOff>5741</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61300" y="6474892"/>
          <a:ext cx="889000" cy="45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98673</xdr:rowOff>
    </xdr:from>
    <xdr:to>
      <xdr:col>46</xdr:col>
      <xdr:colOff>38100</xdr:colOff>
      <xdr:row>38</xdr:row>
      <xdr:rowOff>28823</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442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19949</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5350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136614</xdr:rowOff>
    </xdr:from>
    <xdr:to>
      <xdr:col>41</xdr:col>
      <xdr:colOff>50800</xdr:colOff>
      <xdr:row>38</xdr:row>
      <xdr:rowOff>5741</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6972300" y="6480264"/>
          <a:ext cx="889000" cy="40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86843</xdr:rowOff>
    </xdr:from>
    <xdr:to>
      <xdr:col>41</xdr:col>
      <xdr:colOff>101600</xdr:colOff>
      <xdr:row>38</xdr:row>
      <xdr:rowOff>16993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43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33520</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26428" y="6205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112617</xdr:rowOff>
    </xdr:from>
    <xdr:to>
      <xdr:col>36</xdr:col>
      <xdr:colOff>165100</xdr:colOff>
      <xdr:row>38</xdr:row>
      <xdr:rowOff>42767</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456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33894</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5489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70726</xdr:rowOff>
    </xdr:from>
    <xdr:to>
      <xdr:col>55</xdr:col>
      <xdr:colOff>50800</xdr:colOff>
      <xdr:row>38</xdr:row>
      <xdr:rowOff>876</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414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30103</xdr:rowOff>
    </xdr:from>
    <xdr:ext cx="469744"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202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81356</xdr:rowOff>
    </xdr:from>
    <xdr:to>
      <xdr:col>50</xdr:col>
      <xdr:colOff>165100</xdr:colOff>
      <xdr:row>38</xdr:row>
      <xdr:rowOff>11506</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425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28033</xdr:rowOff>
    </xdr:from>
    <xdr:ext cx="469744"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04428" y="6200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80442</xdr:rowOff>
    </xdr:from>
    <xdr:to>
      <xdr:col>46</xdr:col>
      <xdr:colOff>38100</xdr:colOff>
      <xdr:row>38</xdr:row>
      <xdr:rowOff>10592</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424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27119</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15428" y="6199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126390</xdr:rowOff>
    </xdr:from>
    <xdr:to>
      <xdr:col>41</xdr:col>
      <xdr:colOff>101600</xdr:colOff>
      <xdr:row>38</xdr:row>
      <xdr:rowOff>56541</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47004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47668</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5627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85814</xdr:rowOff>
    </xdr:from>
    <xdr:to>
      <xdr:col>36</xdr:col>
      <xdr:colOff>165100</xdr:colOff>
      <xdr:row>38</xdr:row>
      <xdr:rowOff>15963</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42946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32491</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37428" y="6204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00000000-0008-0000-07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9699</xdr:rowOff>
    </xdr:from>
    <xdr:to>
      <xdr:col>54</xdr:col>
      <xdr:colOff>189865</xdr:colOff>
      <xdr:row>58</xdr:row>
      <xdr:rowOff>131923</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flipV="1">
          <a:off x="10475595" y="8582199"/>
          <a:ext cx="1270" cy="1493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135750</xdr:rowOff>
    </xdr:from>
    <xdr:ext cx="469744" cy="259045"/>
    <xdr:sp macro="" textlink="">
      <xdr:nvSpPr>
        <xdr:cNvPr id="339" name="農林水産業費最小値テキスト">
          <a:extLst>
            <a:ext uri="{FF2B5EF4-FFF2-40B4-BE49-F238E27FC236}">
              <a16:creationId xmlns:a16="http://schemas.microsoft.com/office/drawing/2014/main" id="{00000000-0008-0000-0700-000053010000}"/>
            </a:ext>
          </a:extLst>
        </xdr:cNvPr>
        <xdr:cNvSpPr txBox="1"/>
      </xdr:nvSpPr>
      <xdr:spPr>
        <a:xfrm>
          <a:off x="10528300" y="10079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131923</xdr:rowOff>
    </xdr:from>
    <xdr:to>
      <xdr:col>55</xdr:col>
      <xdr:colOff>88900</xdr:colOff>
      <xdr:row>58</xdr:row>
      <xdr:rowOff>131923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10076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127826</xdr:rowOff>
    </xdr:from>
    <xdr:ext cx="599010" cy="259045"/>
    <xdr:sp macro="" textlink="">
      <xdr:nvSpPr>
        <xdr:cNvPr id="341" name="農林水産業費最大値テキスト">
          <a:extLst>
            <a:ext uri="{FF2B5EF4-FFF2-40B4-BE49-F238E27FC236}">
              <a16:creationId xmlns:a16="http://schemas.microsoft.com/office/drawing/2014/main" id="{00000000-0008-0000-0700-000055010000}"/>
            </a:ext>
          </a:extLst>
        </xdr:cNvPr>
        <xdr:cNvSpPr txBox="1"/>
      </xdr:nvSpPr>
      <xdr:spPr>
        <a:xfrm>
          <a:off x="10528300" y="8357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328,434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9699</xdr:rowOff>
    </xdr:from>
    <xdr:to>
      <xdr:col>55</xdr:col>
      <xdr:colOff>88900</xdr:colOff>
      <xdr:row>50</xdr:row>
      <xdr:rowOff>9699</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8582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61189</xdr:rowOff>
    </xdr:from>
    <xdr:to>
      <xdr:col>55</xdr:col>
      <xdr:colOff>0</xdr:colOff>
      <xdr:row>58</xdr:row>
      <xdr:rowOff>67513</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9639300" y="10005289"/>
          <a:ext cx="838200" cy="6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47230</xdr:rowOff>
    </xdr:from>
    <xdr:ext cx="534377" cy="259045"/>
    <xdr:sp macro="" textlink="">
      <xdr:nvSpPr>
        <xdr:cNvPr id="344" name="農林水産業費平均値テキスト">
          <a:extLst>
            <a:ext uri="{FF2B5EF4-FFF2-40B4-BE49-F238E27FC236}">
              <a16:creationId xmlns:a16="http://schemas.microsoft.com/office/drawing/2014/main" id="{00000000-0008-0000-0700-000058010000}"/>
            </a:ext>
          </a:extLst>
        </xdr:cNvPr>
        <xdr:cNvSpPr txBox="1"/>
      </xdr:nvSpPr>
      <xdr:spPr>
        <a:xfrm>
          <a:off x="10528300" y="96484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24353</xdr:rowOff>
    </xdr:from>
    <xdr:to>
      <xdr:col>55</xdr:col>
      <xdr:colOff>50800</xdr:colOff>
      <xdr:row>57</xdr:row>
      <xdr:rowOff>125953</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10426700" y="9797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61189</xdr:rowOff>
    </xdr:from>
    <xdr:to>
      <xdr:col>50</xdr:col>
      <xdr:colOff>114300</xdr:colOff>
      <xdr:row>58</xdr:row>
      <xdr:rowOff>65483</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8750300" y="10005289"/>
          <a:ext cx="889000" cy="4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42521</xdr:rowOff>
    </xdr:from>
    <xdr:to>
      <xdr:col>50</xdr:col>
      <xdr:colOff>165100</xdr:colOff>
      <xdr:row>57</xdr:row>
      <xdr:rowOff>144121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588500" y="981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160648</xdr:rowOff>
    </xdr:from>
    <xdr:ext cx="534377"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9372111" y="9590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65483</xdr:rowOff>
    </xdr:from>
    <xdr:to>
      <xdr:col>45</xdr:col>
      <xdr:colOff>177800</xdr:colOff>
      <xdr:row>58</xdr:row>
      <xdr:rowOff>65588</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7861300" y="10009583"/>
          <a:ext cx="889000" cy="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28316</xdr:rowOff>
    </xdr:from>
    <xdr:to>
      <xdr:col>46</xdr:col>
      <xdr:colOff>38100</xdr:colOff>
      <xdr:row>57</xdr:row>
      <xdr:rowOff>129916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8699500" y="9800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146443</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8483111" y="9576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65588</xdr:rowOff>
    </xdr:from>
    <xdr:to>
      <xdr:col>41</xdr:col>
      <xdr:colOff>50800</xdr:colOff>
      <xdr:row>58</xdr:row>
      <xdr:rowOff>69099</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6972300" y="10009688"/>
          <a:ext cx="889000" cy="3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56233</xdr:rowOff>
    </xdr:from>
    <xdr:to>
      <xdr:col>41</xdr:col>
      <xdr:colOff>101600</xdr:colOff>
      <xdr:row>57</xdr:row>
      <xdr:rowOff>157833</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7810500" y="9828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2910</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7594111" y="9604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128270</xdr:rowOff>
    </xdr:from>
    <xdr:to>
      <xdr:col>36</xdr:col>
      <xdr:colOff>165100</xdr:colOff>
      <xdr:row>58</xdr:row>
      <xdr:rowOff>58420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6921500" y="9900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74947</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705111" y="9676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16713</xdr:rowOff>
    </xdr:from>
    <xdr:to>
      <xdr:col>55</xdr:col>
      <xdr:colOff>50800</xdr:colOff>
      <xdr:row>58</xdr:row>
      <xdr:rowOff>118313</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10426700" y="9960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103090</xdr:rowOff>
    </xdr:from>
    <xdr:ext cx="534377" cy="259045"/>
    <xdr:sp macro="" textlink="">
      <xdr:nvSpPr>
        <xdr:cNvPr id="363" name="農林水産業費該当値テキスト">
          <a:extLst>
            <a:ext uri="{FF2B5EF4-FFF2-40B4-BE49-F238E27FC236}">
              <a16:creationId xmlns:a16="http://schemas.microsoft.com/office/drawing/2014/main" id="{00000000-0008-0000-0700-00006B010000}"/>
            </a:ext>
          </a:extLst>
        </xdr:cNvPr>
        <xdr:cNvSpPr txBox="1"/>
      </xdr:nvSpPr>
      <xdr:spPr>
        <a:xfrm>
          <a:off x="10528300" y="9875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10389</xdr:rowOff>
    </xdr:from>
    <xdr:to>
      <xdr:col>50</xdr:col>
      <xdr:colOff>165100</xdr:colOff>
      <xdr:row>58</xdr:row>
      <xdr:rowOff>111989</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588500" y="9954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103116</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372111" y="10047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14683</xdr:rowOff>
    </xdr:from>
    <xdr:to>
      <xdr:col>46</xdr:col>
      <xdr:colOff>38100</xdr:colOff>
      <xdr:row>58</xdr:row>
      <xdr:rowOff>116283</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99500" y="9958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107410</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483111" y="10051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14788</xdr:rowOff>
    </xdr:from>
    <xdr:to>
      <xdr:col>41</xdr:col>
      <xdr:colOff>101600</xdr:colOff>
      <xdr:row>58</xdr:row>
      <xdr:rowOff>116388</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10500" y="995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107515</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594111" y="10051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18299</xdr:rowOff>
    </xdr:from>
    <xdr:to>
      <xdr:col>36</xdr:col>
      <xdr:colOff>165100</xdr:colOff>
      <xdr:row>58</xdr:row>
      <xdr:rowOff>119899</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6921500" y="9962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111026</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05111" y="10055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a:extLst>
            <a:ext uri="{FF2B5EF4-FFF2-40B4-BE49-F238E27FC236}">
              <a16:creationId xmlns:a16="http://schemas.microsoft.com/office/drawing/2014/main" id="{00000000-0008-0000-07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124651</xdr:rowOff>
    </xdr:from>
    <xdr:to>
      <xdr:col>54</xdr:col>
      <xdr:colOff>189865</xdr:colOff>
      <xdr:row>79</xdr:row>
      <xdr:rowOff>39643</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flipV="1">
          <a:off x="10475595" y="12126151"/>
          <a:ext cx="1270" cy="1458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43470</xdr:rowOff>
    </xdr:from>
    <xdr:ext cx="469744" cy="259045"/>
    <xdr:sp macro="" textlink="">
      <xdr:nvSpPr>
        <xdr:cNvPr id="396" name="商工費最小値テキスト">
          <a:extLst>
            <a:ext uri="{FF2B5EF4-FFF2-40B4-BE49-F238E27FC236}">
              <a16:creationId xmlns:a16="http://schemas.microsoft.com/office/drawing/2014/main" id="{00000000-0008-0000-0700-00008C010000}"/>
            </a:ext>
          </a:extLst>
        </xdr:cNvPr>
        <xdr:cNvSpPr txBox="1"/>
      </xdr:nvSpPr>
      <xdr:spPr>
        <a:xfrm>
          <a:off x="10528300" y="13588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39643</xdr:rowOff>
    </xdr:from>
    <xdr:to>
      <xdr:col>55</xdr:col>
      <xdr:colOff>88900</xdr:colOff>
      <xdr:row>79</xdr:row>
      <xdr:rowOff>39643</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3584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71328</xdr:rowOff>
    </xdr:from>
    <xdr:ext cx="599010" cy="259045"/>
    <xdr:sp macro="" textlink="">
      <xdr:nvSpPr>
        <xdr:cNvPr id="398" name="商工費最大値テキスト">
          <a:extLst>
            <a:ext uri="{FF2B5EF4-FFF2-40B4-BE49-F238E27FC236}">
              <a16:creationId xmlns:a16="http://schemas.microsoft.com/office/drawing/2014/main" id="{00000000-0008-0000-0700-00008E010000}"/>
            </a:ext>
          </a:extLst>
        </xdr:cNvPr>
        <xdr:cNvSpPr txBox="1"/>
      </xdr:nvSpPr>
      <xdr:spPr>
        <a:xfrm>
          <a:off x="10528300" y="11901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383,950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124651</xdr:rowOff>
    </xdr:from>
    <xdr:to>
      <xdr:col>55</xdr:col>
      <xdr:colOff>88900</xdr:colOff>
      <xdr:row>70</xdr:row>
      <xdr:rowOff>124651</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2126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150090</xdr:rowOff>
    </xdr:from>
    <xdr:to>
      <xdr:col>55</xdr:col>
      <xdr:colOff>0</xdr:colOff>
      <xdr:row>79</xdr:row>
      <xdr:rowOff>10652</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9639300" y="13523190"/>
          <a:ext cx="838200" cy="32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24037</xdr:rowOff>
    </xdr:from>
    <xdr:ext cx="534377" cy="259045"/>
    <xdr:sp macro="" textlink="">
      <xdr:nvSpPr>
        <xdr:cNvPr id="401" name="商工費平均値テキスト">
          <a:extLst>
            <a:ext uri="{FF2B5EF4-FFF2-40B4-BE49-F238E27FC236}">
              <a16:creationId xmlns:a16="http://schemas.microsoft.com/office/drawing/2014/main" id="{00000000-0008-0000-0700-000091010000}"/>
            </a:ext>
          </a:extLst>
        </xdr:cNvPr>
        <xdr:cNvSpPr txBox="1"/>
      </xdr:nvSpPr>
      <xdr:spPr>
        <a:xfrm>
          <a:off x="10528300" y="13225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1160</xdr:rowOff>
    </xdr:from>
    <xdr:to>
      <xdr:col>55</xdr:col>
      <xdr:colOff>50800</xdr:colOff>
      <xdr:row>78</xdr:row>
      <xdr:rowOff>102760</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10426700" y="1337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150090</xdr:rowOff>
    </xdr:from>
    <xdr:to>
      <xdr:col>50</xdr:col>
      <xdr:colOff>114300</xdr:colOff>
      <xdr:row>79</xdr:row>
      <xdr:rowOff>18873</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8750300" y="13523190"/>
          <a:ext cx="889000" cy="40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162235</xdr:rowOff>
    </xdr:from>
    <xdr:to>
      <xdr:col>50</xdr:col>
      <xdr:colOff>165100</xdr:colOff>
      <xdr:row>78</xdr:row>
      <xdr:rowOff>92385</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9588500" y="1336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108912</xdr:rowOff>
    </xdr:from>
    <xdr:ext cx="534377"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9372111" y="1313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18873</xdr:rowOff>
    </xdr:from>
    <xdr:to>
      <xdr:col>45</xdr:col>
      <xdr:colOff>177800</xdr:colOff>
      <xdr:row>79</xdr:row>
      <xdr:rowOff>38929</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7861300" y="13563423"/>
          <a:ext cx="889000" cy="20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10959</xdr:rowOff>
    </xdr:from>
    <xdr:to>
      <xdr:col>46</xdr:col>
      <xdr:colOff>38100</xdr:colOff>
      <xdr:row>78</xdr:row>
      <xdr:rowOff>112559</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8699500" y="1338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129086</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8483111" y="13159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38929</xdr:rowOff>
    </xdr:from>
    <xdr:to>
      <xdr:col>41</xdr:col>
      <xdr:colOff>50800</xdr:colOff>
      <xdr:row>79</xdr:row>
      <xdr:rowOff>39311</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6972300" y="13583479"/>
          <a:ext cx="8890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14101</xdr:rowOff>
    </xdr:from>
    <xdr:to>
      <xdr:col>41</xdr:col>
      <xdr:colOff>101600</xdr:colOff>
      <xdr:row>78</xdr:row>
      <xdr:rowOff>115701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7810500" y="1338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132228</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594111" y="13162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93579</xdr:rowOff>
    </xdr:from>
    <xdr:to>
      <xdr:col>36</xdr:col>
      <xdr:colOff>165100</xdr:colOff>
      <xdr:row>79</xdr:row>
      <xdr:rowOff>23729</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6921500" y="13466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40256</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6705111" y="13241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131302</xdr:rowOff>
    </xdr:from>
    <xdr:to>
      <xdr:col>55</xdr:col>
      <xdr:colOff>50800</xdr:colOff>
      <xdr:row>79</xdr:row>
      <xdr:rowOff>61452</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10426700" y="13504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46229</xdr:rowOff>
    </xdr:from>
    <xdr:ext cx="469744" cy="259045"/>
    <xdr:sp macro="" textlink="">
      <xdr:nvSpPr>
        <xdr:cNvPr id="420" name="商工費該当値テキスト">
          <a:extLst>
            <a:ext uri="{FF2B5EF4-FFF2-40B4-BE49-F238E27FC236}">
              <a16:creationId xmlns:a16="http://schemas.microsoft.com/office/drawing/2014/main" id="{00000000-0008-0000-0700-0000A4010000}"/>
            </a:ext>
          </a:extLst>
        </xdr:cNvPr>
        <xdr:cNvSpPr txBox="1"/>
      </xdr:nvSpPr>
      <xdr:spPr>
        <a:xfrm>
          <a:off x="10528300" y="13419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99290</xdr:rowOff>
    </xdr:from>
    <xdr:to>
      <xdr:col>50</xdr:col>
      <xdr:colOff>165100</xdr:colOff>
      <xdr:row>79</xdr:row>
      <xdr:rowOff>29440</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9588500" y="1347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20567</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372111" y="13565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139523</xdr:rowOff>
    </xdr:from>
    <xdr:to>
      <xdr:col>46</xdr:col>
      <xdr:colOff>38100</xdr:colOff>
      <xdr:row>79</xdr:row>
      <xdr:rowOff>69673</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8699500" y="13512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60800</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15428" y="13605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159579</xdr:rowOff>
    </xdr:from>
    <xdr:to>
      <xdr:col>41</xdr:col>
      <xdr:colOff>101600</xdr:colOff>
      <xdr:row>79</xdr:row>
      <xdr:rowOff>89729</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7810500" y="13532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80856</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26428" y="13625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159961</xdr:rowOff>
    </xdr:from>
    <xdr:to>
      <xdr:col>36</xdr:col>
      <xdr:colOff>165100</xdr:colOff>
      <xdr:row>79</xdr:row>
      <xdr:rowOff>90111</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6921500" y="13533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81238</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737428" y="13625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23718</xdr:rowOff>
    </xdr:from>
    <xdr:to>
      <xdr:col>54</xdr:col>
      <xdr:colOff>189865</xdr:colOff>
      <xdr:row>98</xdr:row>
      <xdr:rowOff>54559</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flipV="1">
          <a:off x="10475595" y="15625668"/>
          <a:ext cx="1270" cy="1230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58386</xdr:rowOff>
    </xdr:from>
    <xdr:ext cx="534377" cy="259045"/>
    <xdr:sp macro="" textlink="">
      <xdr:nvSpPr>
        <xdr:cNvPr id="451" name="土木費最小値テキスト">
          <a:extLst>
            <a:ext uri="{FF2B5EF4-FFF2-40B4-BE49-F238E27FC236}">
              <a16:creationId xmlns:a16="http://schemas.microsoft.com/office/drawing/2014/main" id="{00000000-0008-0000-0700-0000C3010000}"/>
            </a:ext>
          </a:extLst>
        </xdr:cNvPr>
        <xdr:cNvSpPr txBox="1"/>
      </xdr:nvSpPr>
      <xdr:spPr>
        <a:xfrm>
          <a:off x="10528300" y="16860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54559</xdr:rowOff>
    </xdr:from>
    <xdr:to>
      <xdr:col>55</xdr:col>
      <xdr:colOff>88900</xdr:colOff>
      <xdr:row>98</xdr:row>
      <xdr:rowOff>54559</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6856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141845</xdr:rowOff>
    </xdr:from>
    <xdr:ext cx="599010" cy="259045"/>
    <xdr:sp macro="" textlink="">
      <xdr:nvSpPr>
        <xdr:cNvPr id="453" name="土木費最大値テキスト">
          <a:extLst>
            <a:ext uri="{FF2B5EF4-FFF2-40B4-BE49-F238E27FC236}">
              <a16:creationId xmlns:a16="http://schemas.microsoft.com/office/drawing/2014/main" id="{00000000-0008-0000-0700-0000C5010000}"/>
            </a:ext>
          </a:extLst>
        </xdr:cNvPr>
        <xdr:cNvSpPr txBox="1"/>
      </xdr:nvSpPr>
      <xdr:spPr>
        <a:xfrm>
          <a:off x="10528300" y="15400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287,868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23718</xdr:rowOff>
    </xdr:from>
    <xdr:to>
      <xdr:col>55</xdr:col>
      <xdr:colOff>88900</xdr:colOff>
      <xdr:row>91</xdr:row>
      <xdr:rowOff>23718</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5625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49792</xdr:rowOff>
    </xdr:from>
    <xdr:to>
      <xdr:col>55</xdr:col>
      <xdr:colOff>0</xdr:colOff>
      <xdr:row>97</xdr:row>
      <xdr:rowOff>129874</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9639300" y="16680442"/>
          <a:ext cx="838200" cy="80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54275</xdr:rowOff>
    </xdr:from>
    <xdr:ext cx="534377" cy="259045"/>
    <xdr:sp macro="" textlink="">
      <xdr:nvSpPr>
        <xdr:cNvPr id="456" name="土木費平均値テキスト">
          <a:extLst>
            <a:ext uri="{FF2B5EF4-FFF2-40B4-BE49-F238E27FC236}">
              <a16:creationId xmlns:a16="http://schemas.microsoft.com/office/drawing/2014/main" id="{00000000-0008-0000-0700-0000C8010000}"/>
            </a:ext>
          </a:extLst>
        </xdr:cNvPr>
        <xdr:cNvSpPr txBox="1"/>
      </xdr:nvSpPr>
      <xdr:spPr>
        <a:xfrm>
          <a:off x="10528300" y="163420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31398</xdr:rowOff>
    </xdr:from>
    <xdr:to>
      <xdr:col>55</xdr:col>
      <xdr:colOff>50800</xdr:colOff>
      <xdr:row>96</xdr:row>
      <xdr:rowOff>132998</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10426700" y="1649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129874</xdr:rowOff>
    </xdr:from>
    <xdr:to>
      <xdr:col>50</xdr:col>
      <xdr:colOff>114300</xdr:colOff>
      <xdr:row>97</xdr:row>
      <xdr:rowOff>136536</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8750300" y="16760524"/>
          <a:ext cx="889000" cy="6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57020</xdr:rowOff>
    </xdr:from>
    <xdr:to>
      <xdr:col>50</xdr:col>
      <xdr:colOff>165100</xdr:colOff>
      <xdr:row>96</xdr:row>
      <xdr:rowOff>158620</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9588500" y="165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3697</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9372111" y="16291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136536</xdr:rowOff>
    </xdr:from>
    <xdr:to>
      <xdr:col>45</xdr:col>
      <xdr:colOff>177800</xdr:colOff>
      <xdr:row>97</xdr:row>
      <xdr:rowOff>142081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7861300" y="16767186"/>
          <a:ext cx="889000" cy="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53394</xdr:rowOff>
    </xdr:from>
    <xdr:to>
      <xdr:col>46</xdr:col>
      <xdr:colOff>38100</xdr:colOff>
      <xdr:row>96</xdr:row>
      <xdr:rowOff>154994</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8699500" y="1651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71</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8483111" y="16287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142081</xdr:rowOff>
    </xdr:from>
    <xdr:to>
      <xdr:col>41</xdr:col>
      <xdr:colOff>50800</xdr:colOff>
      <xdr:row>97</xdr:row>
      <xdr:rowOff>144295</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6972300" y="16772731"/>
          <a:ext cx="889000" cy="2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73644</xdr:rowOff>
    </xdr:from>
    <xdr:to>
      <xdr:col>41</xdr:col>
      <xdr:colOff>101600</xdr:colOff>
      <xdr:row>97</xdr:row>
      <xdr:rowOff>3794</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7810500" y="1653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20321</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594111" y="16308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170903</xdr:rowOff>
    </xdr:from>
    <xdr:to>
      <xdr:col>36</xdr:col>
      <xdr:colOff>165100</xdr:colOff>
      <xdr:row>97</xdr:row>
      <xdr:rowOff>101053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6921500" y="16630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117580</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6705111" y="16405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170442</xdr:rowOff>
    </xdr:from>
    <xdr:to>
      <xdr:col>55</xdr:col>
      <xdr:colOff>50800</xdr:colOff>
      <xdr:row>97</xdr:row>
      <xdr:rowOff>100592</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10426700" y="1662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148869</xdr:rowOff>
    </xdr:from>
    <xdr:ext cx="534377" cy="259045"/>
    <xdr:sp macro="" textlink="">
      <xdr:nvSpPr>
        <xdr:cNvPr id="475" name="土木費該当値テキスト">
          <a:extLst>
            <a:ext uri="{FF2B5EF4-FFF2-40B4-BE49-F238E27FC236}">
              <a16:creationId xmlns:a16="http://schemas.microsoft.com/office/drawing/2014/main" id="{00000000-0008-0000-0700-0000DB010000}"/>
            </a:ext>
          </a:extLst>
        </xdr:cNvPr>
        <xdr:cNvSpPr txBox="1"/>
      </xdr:nvSpPr>
      <xdr:spPr>
        <a:xfrm>
          <a:off x="10528300" y="16608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79074</xdr:rowOff>
    </xdr:from>
    <xdr:to>
      <xdr:col>50</xdr:col>
      <xdr:colOff>165100</xdr:colOff>
      <xdr:row>98</xdr:row>
      <xdr:rowOff>9224</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9588500" y="16709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351</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372111" y="16802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85736</xdr:rowOff>
    </xdr:from>
    <xdr:to>
      <xdr:col>46</xdr:col>
      <xdr:colOff>38100</xdr:colOff>
      <xdr:row>98</xdr:row>
      <xdr:rowOff>15886</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8699500" y="16716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7013</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483111" y="16809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91281</xdr:rowOff>
    </xdr:from>
    <xdr:to>
      <xdr:col>41</xdr:col>
      <xdr:colOff>101600</xdr:colOff>
      <xdr:row>98</xdr:row>
      <xdr:rowOff>21431</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7810500" y="16721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12558</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94111" y="16814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93495</xdr:rowOff>
    </xdr:from>
    <xdr:to>
      <xdr:col>36</xdr:col>
      <xdr:colOff>165100</xdr:colOff>
      <xdr:row>98</xdr:row>
      <xdr:rowOff>23645</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6921500" y="16724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14772</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05111" y="16816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58253</xdr:rowOff>
    </xdr:from>
    <xdr:to>
      <xdr:col>85</xdr:col>
      <xdr:colOff>126364</xdr:colOff>
      <xdr:row>39</xdr:row>
      <xdr:rowOff>111811</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373203"/>
          <a:ext cx="1269" cy="1425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115638</xdr:rowOff>
    </xdr:from>
    <xdr:ext cx="534377"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802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111811</xdr:rowOff>
    </xdr:from>
    <xdr:to>
      <xdr:col>86</xdr:col>
      <xdr:colOff>25400</xdr:colOff>
      <xdr:row>39</xdr:row>
      <xdr:rowOff>111811</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798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4930</xdr:rowOff>
    </xdr:from>
    <xdr:ext cx="599010"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5148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58253</xdr:rowOff>
    </xdr:from>
    <xdr:to>
      <xdr:col>86</xdr:col>
      <xdr:colOff>25400</xdr:colOff>
      <xdr:row>31</xdr:row>
      <xdr:rowOff>58253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373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28780</xdr:rowOff>
    </xdr:from>
    <xdr:to>
      <xdr:col>85</xdr:col>
      <xdr:colOff>127000</xdr:colOff>
      <xdr:row>38</xdr:row>
      <xdr:rowOff>47917</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5481300" y="6543880"/>
          <a:ext cx="838200" cy="19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95350</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2675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72473</xdr:rowOff>
    </xdr:from>
    <xdr:to>
      <xdr:col>85</xdr:col>
      <xdr:colOff>177800</xdr:colOff>
      <xdr:row>38</xdr:row>
      <xdr:rowOff>2623</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416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126555</xdr:rowOff>
    </xdr:from>
    <xdr:to>
      <xdr:col>81</xdr:col>
      <xdr:colOff>50800</xdr:colOff>
      <xdr:row>38</xdr:row>
      <xdr:rowOff>47917</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4592300" y="6470205"/>
          <a:ext cx="889000" cy="92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85847</xdr:rowOff>
    </xdr:from>
    <xdr:to>
      <xdr:col>81</xdr:col>
      <xdr:colOff>101600</xdr:colOff>
      <xdr:row>38</xdr:row>
      <xdr:rowOff>15997</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429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32524</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6204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13317</xdr:rowOff>
    </xdr:from>
    <xdr:to>
      <xdr:col>76</xdr:col>
      <xdr:colOff>114300</xdr:colOff>
      <xdr:row>37</xdr:row>
      <xdr:rowOff>126555</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3703300" y="5842617"/>
          <a:ext cx="889000" cy="627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98665</xdr:rowOff>
    </xdr:from>
    <xdr:to>
      <xdr:col>76</xdr:col>
      <xdr:colOff>165100</xdr:colOff>
      <xdr:row>38</xdr:row>
      <xdr:rowOff>28815</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442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19942</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6535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13317</xdr:rowOff>
    </xdr:from>
    <xdr:to>
      <xdr:col>71</xdr:col>
      <xdr:colOff>177800</xdr:colOff>
      <xdr:row>36</xdr:row>
      <xdr:rowOff>138557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2814300" y="5842617"/>
          <a:ext cx="889000" cy="468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78205</xdr:rowOff>
    </xdr:from>
    <xdr:to>
      <xdr:col>72</xdr:col>
      <xdr:colOff>38100</xdr:colOff>
      <xdr:row>38</xdr:row>
      <xdr:rowOff>8355</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42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170932</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6514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90908</xdr:rowOff>
    </xdr:from>
    <xdr:to>
      <xdr:col>67</xdr:col>
      <xdr:colOff>101600</xdr:colOff>
      <xdr:row>39</xdr:row>
      <xdr:rowOff>21058</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606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12185</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6698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149430</xdr:rowOff>
    </xdr:from>
    <xdr:to>
      <xdr:col>85</xdr:col>
      <xdr:colOff>177800</xdr:colOff>
      <xdr:row>38</xdr:row>
      <xdr:rowOff>79580</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49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127857</xdr:rowOff>
    </xdr:from>
    <xdr:ext cx="534377"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6471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168567</xdr:rowOff>
    </xdr:from>
    <xdr:to>
      <xdr:col>81</xdr:col>
      <xdr:colOff>101600</xdr:colOff>
      <xdr:row>38</xdr:row>
      <xdr:rowOff>98717</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6512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89844</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14111" y="660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75755</xdr:rowOff>
    </xdr:from>
    <xdr:to>
      <xdr:col>76</xdr:col>
      <xdr:colOff>165100</xdr:colOff>
      <xdr:row>38</xdr:row>
      <xdr:rowOff>5905</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6419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22432</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325111" y="6194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33</xdr:row>
      <xdr:rowOff>133967</xdr:rowOff>
    </xdr:from>
    <xdr:to>
      <xdr:col>72</xdr:col>
      <xdr:colOff>38100</xdr:colOff>
      <xdr:row>34</xdr:row>
      <xdr:rowOff>64117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579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32</xdr:row>
      <xdr:rowOff>80644</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36111" y="5567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87757</xdr:rowOff>
    </xdr:from>
    <xdr:to>
      <xdr:col>67</xdr:col>
      <xdr:colOff>101600</xdr:colOff>
      <xdr:row>37</xdr:row>
      <xdr:rowOff>17907</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259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34434</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6035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a:extLst>
            <a:ext uri="{FF2B5EF4-FFF2-40B4-BE49-F238E27FC236}">
              <a16:creationId xmlns:a16="http://schemas.microsoft.com/office/drawing/2014/main" id="{00000000-0008-0000-07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73101</xdr:rowOff>
    </xdr:from>
    <xdr:to>
      <xdr:col>85</xdr:col>
      <xdr:colOff>126364</xdr:colOff>
      <xdr:row>58</xdr:row>
      <xdr:rowOff>52935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flipV="1">
          <a:off x="16317595" y="8817051"/>
          <a:ext cx="1269" cy="1179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56762</xdr:rowOff>
    </xdr:from>
    <xdr:ext cx="534377" cy="259045"/>
    <xdr:sp macro="" textlink="">
      <xdr:nvSpPr>
        <xdr:cNvPr id="568" name="教育費最小値テキスト">
          <a:extLst>
            <a:ext uri="{FF2B5EF4-FFF2-40B4-BE49-F238E27FC236}">
              <a16:creationId xmlns:a16="http://schemas.microsoft.com/office/drawing/2014/main" id="{00000000-0008-0000-0700-000038020000}"/>
            </a:ext>
          </a:extLst>
        </xdr:cNvPr>
        <xdr:cNvSpPr txBox="1"/>
      </xdr:nvSpPr>
      <xdr:spPr>
        <a:xfrm>
          <a:off x="16370300" y="10000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52935</xdr:rowOff>
    </xdr:from>
    <xdr:to>
      <xdr:col>86</xdr:col>
      <xdr:colOff>25400</xdr:colOff>
      <xdr:row>58</xdr:row>
      <xdr:rowOff>52935</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9997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19778</xdr:rowOff>
    </xdr:from>
    <xdr:ext cx="599010" cy="259045"/>
    <xdr:sp macro="" textlink="">
      <xdr:nvSpPr>
        <xdr:cNvPr id="570" name="教育費最大値テキスト">
          <a:extLst>
            <a:ext uri="{FF2B5EF4-FFF2-40B4-BE49-F238E27FC236}">
              <a16:creationId xmlns:a16="http://schemas.microsoft.com/office/drawing/2014/main" id="{00000000-0008-0000-0700-00003A020000}"/>
            </a:ext>
          </a:extLst>
        </xdr:cNvPr>
        <xdr:cNvSpPr txBox="1"/>
      </xdr:nvSpPr>
      <xdr:spPr>
        <a:xfrm>
          <a:off x="16370300" y="8592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352,480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73101</xdr:rowOff>
    </xdr:from>
    <xdr:to>
      <xdr:col>86</xdr:col>
      <xdr:colOff>25400</xdr:colOff>
      <xdr:row>51</xdr:row>
      <xdr:rowOff>73101</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8817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21903</xdr:rowOff>
    </xdr:from>
    <xdr:to>
      <xdr:col>85</xdr:col>
      <xdr:colOff>127000</xdr:colOff>
      <xdr:row>58</xdr:row>
      <xdr:rowOff>31286</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5481300" y="9966003"/>
          <a:ext cx="838200" cy="9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14035</xdr:rowOff>
    </xdr:from>
    <xdr:ext cx="534377" cy="259045"/>
    <xdr:sp macro="" textlink="">
      <xdr:nvSpPr>
        <xdr:cNvPr id="573" name="教育費平均値テキスト">
          <a:extLst>
            <a:ext uri="{FF2B5EF4-FFF2-40B4-BE49-F238E27FC236}">
              <a16:creationId xmlns:a16="http://schemas.microsoft.com/office/drawing/2014/main" id="{00000000-0008-0000-0700-00003D020000}"/>
            </a:ext>
          </a:extLst>
        </xdr:cNvPr>
        <xdr:cNvSpPr txBox="1"/>
      </xdr:nvSpPr>
      <xdr:spPr>
        <a:xfrm>
          <a:off x="16370300" y="96152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162608</xdr:rowOff>
    </xdr:from>
    <xdr:to>
      <xdr:col>85</xdr:col>
      <xdr:colOff>177800</xdr:colOff>
      <xdr:row>57</xdr:row>
      <xdr:rowOff>92758</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6268700" y="976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31286</xdr:rowOff>
    </xdr:from>
    <xdr:to>
      <xdr:col>81</xdr:col>
      <xdr:colOff>50800</xdr:colOff>
      <xdr:row>58</xdr:row>
      <xdr:rowOff>38480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4592300" y="9975386"/>
          <a:ext cx="889000" cy="7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168030</xdr:rowOff>
    </xdr:from>
    <xdr:to>
      <xdr:col>81</xdr:col>
      <xdr:colOff>101600</xdr:colOff>
      <xdr:row>57</xdr:row>
      <xdr:rowOff>98180</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5430500" y="976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114707</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5214111" y="9544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19780</xdr:rowOff>
    </xdr:from>
    <xdr:to>
      <xdr:col>76</xdr:col>
      <xdr:colOff>114300</xdr:colOff>
      <xdr:row>58</xdr:row>
      <xdr:rowOff>38480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3703300" y="9963880"/>
          <a:ext cx="889000" cy="18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29033</xdr:rowOff>
    </xdr:from>
    <xdr:to>
      <xdr:col>76</xdr:col>
      <xdr:colOff>165100</xdr:colOff>
      <xdr:row>57</xdr:row>
      <xdr:rowOff>130633</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4541500" y="9801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147160</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4325111" y="9576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19780</xdr:rowOff>
    </xdr:from>
    <xdr:to>
      <xdr:col>71</xdr:col>
      <xdr:colOff>177800</xdr:colOff>
      <xdr:row>58</xdr:row>
      <xdr:rowOff>51757</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2814300" y="9963880"/>
          <a:ext cx="889000" cy="31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9945</xdr:rowOff>
    </xdr:from>
    <xdr:to>
      <xdr:col>72</xdr:col>
      <xdr:colOff>38100</xdr:colOff>
      <xdr:row>57</xdr:row>
      <xdr:rowOff>111545</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3652500" y="978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128072</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3436111" y="9557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59014</xdr:rowOff>
    </xdr:from>
    <xdr:to>
      <xdr:col>67</xdr:col>
      <xdr:colOff>101600</xdr:colOff>
      <xdr:row>57</xdr:row>
      <xdr:rowOff>160614</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2763500" y="9831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5691</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2547111" y="9606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142553</xdr:rowOff>
    </xdr:from>
    <xdr:to>
      <xdr:col>85</xdr:col>
      <xdr:colOff>177800</xdr:colOff>
      <xdr:row>58</xdr:row>
      <xdr:rowOff>72703</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6268700" y="9915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57480</xdr:rowOff>
    </xdr:from>
    <xdr:ext cx="534377" cy="259045"/>
    <xdr:sp macro="" textlink="">
      <xdr:nvSpPr>
        <xdr:cNvPr id="592" name="教育費該当値テキスト">
          <a:extLst>
            <a:ext uri="{FF2B5EF4-FFF2-40B4-BE49-F238E27FC236}">
              <a16:creationId xmlns:a16="http://schemas.microsoft.com/office/drawing/2014/main" id="{00000000-0008-0000-0700-000050020000}"/>
            </a:ext>
          </a:extLst>
        </xdr:cNvPr>
        <xdr:cNvSpPr txBox="1"/>
      </xdr:nvSpPr>
      <xdr:spPr>
        <a:xfrm>
          <a:off x="16370300" y="9830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151936</xdr:rowOff>
    </xdr:from>
    <xdr:to>
      <xdr:col>81</xdr:col>
      <xdr:colOff>101600</xdr:colOff>
      <xdr:row>58</xdr:row>
      <xdr:rowOff>82086</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5430500" y="9924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73213</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14111" y="10017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159130</xdr:rowOff>
    </xdr:from>
    <xdr:to>
      <xdr:col>76</xdr:col>
      <xdr:colOff>165100</xdr:colOff>
      <xdr:row>58</xdr:row>
      <xdr:rowOff>89280</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4541500" y="993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80407</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325111" y="10024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140430</xdr:rowOff>
    </xdr:from>
    <xdr:to>
      <xdr:col>72</xdr:col>
      <xdr:colOff>38100</xdr:colOff>
      <xdr:row>58</xdr:row>
      <xdr:rowOff>70580</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3652500" y="991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61707</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36111" y="10005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957</xdr:rowOff>
    </xdr:from>
    <xdr:to>
      <xdr:col>67</xdr:col>
      <xdr:colOff>101600</xdr:colOff>
      <xdr:row>58</xdr:row>
      <xdr:rowOff>102557</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2763500" y="9945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93684</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47111" y="10037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15005</xdr:rowOff>
    </xdr:from>
    <xdr:to>
      <xdr:col>85</xdr:col>
      <xdr:colOff>126364</xdr:colOff>
      <xdr:row>79</xdr:row>
      <xdr:rowOff>98879</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016505"/>
          <a:ext cx="1269" cy="162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133132</xdr:rowOff>
    </xdr:from>
    <xdr:ext cx="599010"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791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149,455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15005</xdr:rowOff>
    </xdr:from>
    <xdr:to>
      <xdr:col>86</xdr:col>
      <xdr:colOff>25400</xdr:colOff>
      <xdr:row>70</xdr:row>
      <xdr:rowOff>15005</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016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90181</xdr:rowOff>
    </xdr:from>
    <xdr:to>
      <xdr:col>85</xdr:col>
      <xdr:colOff>127000</xdr:colOff>
      <xdr:row>79</xdr:row>
      <xdr:rowOff>93152</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634731"/>
          <a:ext cx="838200" cy="2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115631</xdr:rowOff>
    </xdr:from>
    <xdr:ext cx="534377"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317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92754</xdr:rowOff>
    </xdr:from>
    <xdr:to>
      <xdr:col>85</xdr:col>
      <xdr:colOff>177800</xdr:colOff>
      <xdr:row>79</xdr:row>
      <xdr:rowOff>22904</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65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90181</xdr:rowOff>
    </xdr:from>
    <xdr:to>
      <xdr:col>81</xdr:col>
      <xdr:colOff>50800</xdr:colOff>
      <xdr:row>79</xdr:row>
      <xdr:rowOff>96473</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4592300" y="13634731"/>
          <a:ext cx="889000" cy="6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128808</xdr:rowOff>
    </xdr:from>
    <xdr:to>
      <xdr:col>81</xdr:col>
      <xdr:colOff>101600</xdr:colOff>
      <xdr:row>79</xdr:row>
      <xdr:rowOff>58958</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501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75485</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46428" y="13277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157465</xdr:rowOff>
    </xdr:from>
    <xdr:to>
      <xdr:col>76</xdr:col>
      <xdr:colOff>114300</xdr:colOff>
      <xdr:row>79</xdr:row>
      <xdr:rowOff>96473</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530565"/>
          <a:ext cx="889000" cy="110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109725</xdr:rowOff>
    </xdr:from>
    <xdr:to>
      <xdr:col>76</xdr:col>
      <xdr:colOff>165100</xdr:colOff>
      <xdr:row>79</xdr:row>
      <xdr:rowOff>39875</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82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56402</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325111" y="13258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113433</xdr:rowOff>
    </xdr:from>
    <xdr:to>
      <xdr:col>71</xdr:col>
      <xdr:colOff>177800</xdr:colOff>
      <xdr:row>78</xdr:row>
      <xdr:rowOff>157465</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143633"/>
          <a:ext cx="889000" cy="386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76262</xdr:rowOff>
    </xdr:from>
    <xdr:to>
      <xdr:col>72</xdr:col>
      <xdr:colOff>38100</xdr:colOff>
      <xdr:row>79</xdr:row>
      <xdr:rowOff>6412</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49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22939</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36111" y="13224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148380</xdr:rowOff>
    </xdr:from>
    <xdr:to>
      <xdr:col>67</xdr:col>
      <xdr:colOff>101600</xdr:colOff>
      <xdr:row>79</xdr:row>
      <xdr:rowOff>78530</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52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69657</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79428" y="1361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42352</xdr:rowOff>
    </xdr:from>
    <xdr:to>
      <xdr:col>85</xdr:col>
      <xdr:colOff>177800</xdr:colOff>
      <xdr:row>79</xdr:row>
      <xdr:rowOff>143952</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586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128729</xdr:rowOff>
    </xdr:from>
    <xdr:ext cx="378565"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5018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39381</xdr:rowOff>
    </xdr:from>
    <xdr:to>
      <xdr:col>81</xdr:col>
      <xdr:colOff>101600</xdr:colOff>
      <xdr:row>79</xdr:row>
      <xdr:rowOff>140981</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583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132108</xdr:rowOff>
    </xdr:from>
    <xdr:ext cx="378565"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92017" y="136766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45673</xdr:rowOff>
    </xdr:from>
    <xdr:to>
      <xdr:col>76</xdr:col>
      <xdr:colOff>165100</xdr:colOff>
      <xdr:row>79</xdr:row>
      <xdr:rowOff>147273</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590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138400</xdr:rowOff>
    </xdr:from>
    <xdr:ext cx="378565"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03017" y="136829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106665</xdr:rowOff>
    </xdr:from>
    <xdr:to>
      <xdr:col>72</xdr:col>
      <xdr:colOff>38100</xdr:colOff>
      <xdr:row>79</xdr:row>
      <xdr:rowOff>36815</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479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27942</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436111" y="13572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62633</xdr:rowOff>
    </xdr:from>
    <xdr:to>
      <xdr:col>67</xdr:col>
      <xdr:colOff>101600</xdr:colOff>
      <xdr:row>76</xdr:row>
      <xdr:rowOff>164233</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092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9310</xdr:rowOff>
    </xdr:from>
    <xdr:ext cx="534377"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547111" y="1286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91725</xdr:rowOff>
    </xdr:from>
    <xdr:to>
      <xdr:col>85</xdr:col>
      <xdr:colOff>126364</xdr:colOff>
      <xdr:row>99</xdr:row>
      <xdr:rowOff>23933</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522225"/>
          <a:ext cx="1269" cy="1475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27760</xdr:rowOff>
    </xdr:from>
    <xdr:ext cx="469744"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7001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23933</xdr:rowOff>
    </xdr:from>
    <xdr:to>
      <xdr:col>86</xdr:col>
      <xdr:colOff>25400</xdr:colOff>
      <xdr:row>99</xdr:row>
      <xdr:rowOff>23933</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6997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38402</xdr:rowOff>
    </xdr:from>
    <xdr:ext cx="599010"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297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392,592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91725</xdr:rowOff>
    </xdr:from>
    <xdr:to>
      <xdr:col>86</xdr:col>
      <xdr:colOff>25400</xdr:colOff>
      <xdr:row>90</xdr:row>
      <xdr:rowOff>91725</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522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136702</xdr:rowOff>
    </xdr:from>
    <xdr:to>
      <xdr:col>85</xdr:col>
      <xdr:colOff>127000</xdr:colOff>
      <xdr:row>97</xdr:row>
      <xdr:rowOff>145563</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5481300" y="16767352"/>
          <a:ext cx="838200" cy="8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19335</xdr:rowOff>
    </xdr:from>
    <xdr:ext cx="534377"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4785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167908</xdr:rowOff>
    </xdr:from>
    <xdr:to>
      <xdr:col>85</xdr:col>
      <xdr:colOff>177800</xdr:colOff>
      <xdr:row>97</xdr:row>
      <xdr:rowOff>98058</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627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145563</xdr:rowOff>
    </xdr:from>
    <xdr:to>
      <xdr:col>81</xdr:col>
      <xdr:colOff>50800</xdr:colOff>
      <xdr:row>97</xdr:row>
      <xdr:rowOff>161989</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4592300" y="16776213"/>
          <a:ext cx="889000" cy="16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4432</xdr:rowOff>
    </xdr:from>
    <xdr:to>
      <xdr:col>81</xdr:col>
      <xdr:colOff>101600</xdr:colOff>
      <xdr:row>97</xdr:row>
      <xdr:rowOff>106032</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63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122559</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214111" y="16410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161989</xdr:rowOff>
    </xdr:from>
    <xdr:to>
      <xdr:col>76</xdr:col>
      <xdr:colOff>114300</xdr:colOff>
      <xdr:row>98</xdr:row>
      <xdr:rowOff>7542</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3703300" y="16792639"/>
          <a:ext cx="889000" cy="17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16777</xdr:rowOff>
    </xdr:from>
    <xdr:to>
      <xdr:col>76</xdr:col>
      <xdr:colOff>165100</xdr:colOff>
      <xdr:row>97</xdr:row>
      <xdr:rowOff>118377</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6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134904</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25111" y="16422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7542</xdr:rowOff>
    </xdr:from>
    <xdr:to>
      <xdr:col>71</xdr:col>
      <xdr:colOff>177800</xdr:colOff>
      <xdr:row>98</xdr:row>
      <xdr:rowOff>17990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14300" y="16809642"/>
          <a:ext cx="889000" cy="10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59985</xdr:rowOff>
    </xdr:from>
    <xdr:to>
      <xdr:col>72</xdr:col>
      <xdr:colOff>38100</xdr:colOff>
      <xdr:row>97</xdr:row>
      <xdr:rowOff>161585</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690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6662</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36111" y="16465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130600</xdr:rowOff>
    </xdr:from>
    <xdr:to>
      <xdr:col>67</xdr:col>
      <xdr:colOff>101600</xdr:colOff>
      <xdr:row>98</xdr:row>
      <xdr:rowOff>60750</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76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77277</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47111" y="16536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85902</xdr:rowOff>
    </xdr:from>
    <xdr:to>
      <xdr:col>85</xdr:col>
      <xdr:colOff>177800</xdr:colOff>
      <xdr:row>98</xdr:row>
      <xdr:rowOff>16052</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71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64329</xdr:rowOff>
    </xdr:from>
    <xdr:ext cx="534377"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694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94763</xdr:rowOff>
    </xdr:from>
    <xdr:to>
      <xdr:col>81</xdr:col>
      <xdr:colOff>101600</xdr:colOff>
      <xdr:row>98</xdr:row>
      <xdr:rowOff>24913</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72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16040</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14111" y="16818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111189</xdr:rowOff>
    </xdr:from>
    <xdr:to>
      <xdr:col>76</xdr:col>
      <xdr:colOff>165100</xdr:colOff>
      <xdr:row>98</xdr:row>
      <xdr:rowOff>41339</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74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32466</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325111" y="16834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128192</xdr:rowOff>
    </xdr:from>
    <xdr:to>
      <xdr:col>72</xdr:col>
      <xdr:colOff>38100</xdr:colOff>
      <xdr:row>98</xdr:row>
      <xdr:rowOff>58342</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758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49469</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36111" y="16851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138640</xdr:rowOff>
    </xdr:from>
    <xdr:to>
      <xdr:col>67</xdr:col>
      <xdr:colOff>101600</xdr:colOff>
      <xdr:row>98</xdr:row>
      <xdr:rowOff>68790</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769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59917</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47111" y="16862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a:extLst>
            <a:ext uri="{FF2B5EF4-FFF2-40B4-BE49-F238E27FC236}">
              <a16:creationId xmlns:a16="http://schemas.microsoft.com/office/drawing/2014/main" id="{00000000-0008-0000-07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26726</xdr:rowOff>
    </xdr:from>
    <xdr:to>
      <xdr:col>116</xdr:col>
      <xdr:colOff>62864</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flipV="1">
          <a:off x="22159595" y="5513126"/>
          <a:ext cx="1269" cy="11416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1937</xdr:rowOff>
    </xdr:from>
    <xdr:ext cx="249299" cy="259045"/>
    <xdr:sp macro="" textlink="">
      <xdr:nvSpPr>
        <xdr:cNvPr id="739" name="諸支出金最小値テキスト">
          <a:extLst>
            <a:ext uri="{FF2B5EF4-FFF2-40B4-BE49-F238E27FC236}">
              <a16:creationId xmlns:a16="http://schemas.microsoft.com/office/drawing/2014/main" id="{00000000-0008-0000-0700-0000E3020000}"/>
            </a:ext>
          </a:extLst>
        </xdr:cNvPr>
        <xdr:cNvSpPr txBox="1"/>
      </xdr:nvSpPr>
      <xdr:spPr>
        <a:xfrm>
          <a:off x="22212300" y="66884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144853</xdr:rowOff>
    </xdr:from>
    <xdr:ext cx="534377" cy="259045"/>
    <xdr:sp macro="" textlink="">
      <xdr:nvSpPr>
        <xdr:cNvPr id="741" name="諸支出金最大値テキスト">
          <a:extLst>
            <a:ext uri="{FF2B5EF4-FFF2-40B4-BE49-F238E27FC236}">
              <a16:creationId xmlns:a16="http://schemas.microsoft.com/office/drawing/2014/main" id="{00000000-0008-0000-0700-0000E5020000}"/>
            </a:ext>
          </a:extLst>
        </xdr:cNvPr>
        <xdr:cNvSpPr txBox="1"/>
      </xdr:nvSpPr>
      <xdr:spPr>
        <a:xfrm>
          <a:off x="22212300" y="5288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26726</xdr:rowOff>
    </xdr:from>
    <xdr:to>
      <xdr:col>116</xdr:col>
      <xdr:colOff>152400</xdr:colOff>
      <xdr:row>32</xdr:row>
      <xdr:rowOff>26726</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5513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90837</xdr:rowOff>
    </xdr:from>
    <xdr:ext cx="378565" cy="259045"/>
    <xdr:sp macro="" textlink="">
      <xdr:nvSpPr>
        <xdr:cNvPr id="744" name="諸支出金平均値テキスト">
          <a:extLst>
            <a:ext uri="{FF2B5EF4-FFF2-40B4-BE49-F238E27FC236}">
              <a16:creationId xmlns:a16="http://schemas.microsoft.com/office/drawing/2014/main" id="{00000000-0008-0000-0700-0000E8020000}"/>
            </a:ext>
          </a:extLst>
        </xdr:cNvPr>
        <xdr:cNvSpPr txBox="1"/>
      </xdr:nvSpPr>
      <xdr:spPr>
        <a:xfrm>
          <a:off x="22212300" y="643448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67960</xdr:rowOff>
    </xdr:from>
    <xdr:to>
      <xdr:col>116</xdr:col>
      <xdr:colOff>114300</xdr:colOff>
      <xdr:row>38</xdr:row>
      <xdr:rowOff>169560</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2110700" y="658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73218</xdr:rowOff>
    </xdr:from>
    <xdr:to>
      <xdr:col>112</xdr:col>
      <xdr:colOff>38100</xdr:colOff>
      <xdr:row>39</xdr:row>
      <xdr:rowOff>3368</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1272500" y="6588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19895</xdr:rowOff>
    </xdr:from>
    <xdr:ext cx="378565"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134017" y="63635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58679</xdr:rowOff>
    </xdr:from>
    <xdr:to>
      <xdr:col>107</xdr:col>
      <xdr:colOff>101600</xdr:colOff>
      <xdr:row>38</xdr:row>
      <xdr:rowOff>160279</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0383500" y="657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5356</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0245017" y="63490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73904</xdr:rowOff>
    </xdr:from>
    <xdr:to>
      <xdr:col>102</xdr:col>
      <xdr:colOff>165100</xdr:colOff>
      <xdr:row>39</xdr:row>
      <xdr:rowOff>4054</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9494500" y="658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20581</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356017" y="6364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59730</xdr:rowOff>
    </xdr:from>
    <xdr:to>
      <xdr:col>98</xdr:col>
      <xdr:colOff>38100</xdr:colOff>
      <xdr:row>38</xdr:row>
      <xdr:rowOff>161330</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8605500" y="657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6407</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467017" y="6350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46387</xdr:rowOff>
    </xdr:from>
    <xdr:ext cx="249299" cy="259045"/>
    <xdr:sp macro="" textlink="">
      <xdr:nvSpPr>
        <xdr:cNvPr id="763" name="諸支出金該当値テキスト">
          <a:extLst>
            <a:ext uri="{FF2B5EF4-FFF2-40B4-BE49-F238E27FC236}">
              <a16:creationId xmlns:a16="http://schemas.microsoft.com/office/drawing/2014/main" id="{00000000-0008-0000-0700-0000FB020000}"/>
            </a:ext>
          </a:extLst>
        </xdr:cNvPr>
        <xdr:cNvSpPr txBox="1"/>
      </xdr:nvSpPr>
      <xdr:spPr>
        <a:xfrm>
          <a:off x="22212300" y="65614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a:extLst>
            <a:ext uri="{FF2B5EF4-FFF2-40B4-BE49-F238E27FC236}">
              <a16:creationId xmlns:a16="http://schemas.microsoft.com/office/drawing/2014/main" id="{00000000-0008-0000-0700-000014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a:extLst>
            <a:ext uri="{FF2B5EF4-FFF2-40B4-BE49-F238E27FC236}">
              <a16:creationId xmlns:a16="http://schemas.microsoft.com/office/drawing/2014/main" id="{00000000-0008-0000-0700-000016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a:extLst>
            <a:ext uri="{FF2B5EF4-FFF2-40B4-BE49-F238E27FC236}">
              <a16:creationId xmlns:a16="http://schemas.microsoft.com/office/drawing/2014/main" id="{00000000-0008-0000-0700-000019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a:extLst>
            <a:ext uri="{FF2B5EF4-FFF2-40B4-BE49-F238E27FC236}">
              <a16:creationId xmlns:a16="http://schemas.microsoft.com/office/drawing/2014/main" id="{00000000-0008-0000-0700-00002C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類似団体内平均値に比べ、費用が嵩んでいる議会費</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を除く</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費用については、概ね類似団体内平均値を下回っているものの、公債費</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は</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年度から</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、土木費は令和元年度から</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増加が続いている。また、全体的な傾向としては、経常的な費用が増加傾向にある。今後、経常的費用を抑制する必要はあるが、抑制することのみに注力するのではなく、充実すべき事業には投資を行いつつ、バランスある財政運営を目指していくことを主眼に置く。</a:t>
          </a:r>
          <a:endParaRPr lang="ja-JP" altLang="ja-JP" sz="18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大阪府能勢町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本年度の実質単年度収支においては、財政調整基金の積み立てが取り崩しを上回ったため、前年度に引き続き黒字となった。しかしながら、今後も公共施設再編整備事業による支出が予定されていることを踏まえると、予断を許さない状況である。</a:t>
          </a:r>
          <a:endParaRPr lang="ja-JP" altLang="ja-JP" sz="18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大阪府能勢町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水道事業会計を含む</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会計において、黒字基調で推移している。</a:t>
          </a:r>
          <a:endParaRPr lang="ja-JP" altLang="ja-JP" sz="18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ただ、水道事業会計については料金収入の増加が見込まれない中で、高料金対策及び過年度債の元金償還に係る経費が、高い数値で恒常的に生じている。</a:t>
          </a:r>
          <a:endParaRPr lang="ja-JP" altLang="ja-JP" sz="18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一般会計においても、引き続き公共施設再編整備事業が予定されていることから、今後も健全な財政運営に努める必要がある。</a:t>
          </a:r>
          <a:endParaRPr lang="ja-JP" altLang="ja-JP" sz="18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3228_&#33021;&#21218;&#30010;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cell r="BP51">
            <v>118.2</v>
          </cell>
          <cell r="BX51">
            <v>132</v>
          </cell>
          <cell r="CF51">
            <v>108</v>
          </cell>
          <cell r="CN51">
            <v>109.2</v>
          </cell>
          <cell r="CV51">
            <v>84.2</v>
          </cell>
        </row>
        <row r="53">
          <cell r="BP53">
            <v>63.2</v>
          </cell>
          <cell r="BX53">
            <v>56.9</v>
          </cell>
          <cell r="CF53">
            <v>58.4</v>
          </cell>
          <cell r="CN53">
            <v>62.3</v>
          </cell>
          <cell r="CV53">
            <v>64</v>
          </cell>
        </row>
        <row r="55">
          <cell r="AN55" t="str">
            <v>類似団体内平均値</v>
          </cell>
          <cell r="BP55">
            <v>3.1</v>
          </cell>
          <cell r="BX55">
            <v>3.4</v>
          </cell>
          <cell r="CF55">
            <v>0</v>
          </cell>
          <cell r="CN55">
            <v>0</v>
          </cell>
          <cell r="CV55">
            <v>0</v>
          </cell>
        </row>
        <row r="57">
          <cell r="BP57">
            <v>61.2</v>
          </cell>
          <cell r="BX57">
            <v>62.8</v>
          </cell>
          <cell r="CF57">
            <v>62.7</v>
          </cell>
          <cell r="CN57">
            <v>63.1</v>
          </cell>
          <cell r="CV57">
            <v>63.8</v>
          </cell>
        </row>
        <row r="72">
          <cell r="BP72" t="str">
            <v>R01</v>
          </cell>
          <cell r="BX72" t="str">
            <v>R02</v>
          </cell>
          <cell r="CF72" t="str">
            <v>R03</v>
          </cell>
          <cell r="CN72" t="str">
            <v>R04</v>
          </cell>
          <cell r="CV72" t="str">
            <v>R05</v>
          </cell>
        </row>
        <row r="73">
          <cell r="AN73" t="str">
            <v>当該団体値</v>
          </cell>
          <cell r="BP73">
            <v>118.2</v>
          </cell>
          <cell r="BX73">
            <v>132</v>
          </cell>
          <cell r="CF73">
            <v>108</v>
          </cell>
          <cell r="CN73">
            <v>109.2</v>
          </cell>
          <cell r="CV73">
            <v>84.2</v>
          </cell>
        </row>
        <row r="75">
          <cell r="BP75">
            <v>15.5</v>
          </cell>
          <cell r="BX75">
            <v>15.3</v>
          </cell>
          <cell r="CF75">
            <v>15.1</v>
          </cell>
          <cell r="CN75">
            <v>15.1</v>
          </cell>
          <cell r="CV75">
            <v>14.7</v>
          </cell>
        </row>
        <row r="77">
          <cell r="AN77" t="str">
            <v>類似団体内平均値</v>
          </cell>
          <cell r="BP77">
            <v>3.1</v>
          </cell>
          <cell r="BX77">
            <v>3.4</v>
          </cell>
          <cell r="CF77">
            <v>0</v>
          </cell>
          <cell r="CN77">
            <v>0</v>
          </cell>
          <cell r="CV77">
            <v>0</v>
          </cell>
        </row>
        <row r="79">
          <cell r="BP79">
            <v>7.9</v>
          </cell>
          <cell r="BX79">
            <v>8.8000000000000007</v>
          </cell>
          <cell r="CF79">
            <v>8.3000000000000007</v>
          </cell>
          <cell r="CN79">
            <v>8.1</v>
          </cell>
          <cell r="CV79">
            <v>8.1999999999999993</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x14ac:dyDescent="0.25">
      <c r="B2" s="182" t="s">
        <v>77</v>
      </c>
      <c r="C2" s="182"/>
      <c r="D2" s="183"/>
    </row>
    <row r="3" spans="1:119" ht="18.75" customHeight="1" thickBot="1" x14ac:dyDescent="0.25">
      <c r="A3" s="181"/>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5815953</v>
      </c>
      <c r="BO4" s="371"/>
      <c r="BP4" s="371"/>
      <c r="BQ4" s="371"/>
      <c r="BR4" s="371"/>
      <c r="BS4" s="371"/>
      <c r="BT4" s="371"/>
      <c r="BU4" s="372"/>
      <c r="BV4" s="370">
        <v>6251001</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4.2</v>
      </c>
      <c r="CU4" s="377"/>
      <c r="CV4" s="377"/>
      <c r="CW4" s="377"/>
      <c r="CX4" s="377"/>
      <c r="CY4" s="377"/>
      <c r="CZ4" s="377"/>
      <c r="DA4" s="378"/>
      <c r="DB4" s="376">
        <v>5.9</v>
      </c>
      <c r="DC4" s="377"/>
      <c r="DD4" s="377"/>
      <c r="DE4" s="377"/>
      <c r="DF4" s="377"/>
      <c r="DG4" s="377"/>
      <c r="DH4" s="377"/>
      <c r="DI4" s="378"/>
    </row>
    <row r="5" spans="1:119" ht="18.75" customHeight="1" x14ac:dyDescent="0.2">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5639667</v>
      </c>
      <c r="BO5" s="408"/>
      <c r="BP5" s="408"/>
      <c r="BQ5" s="408"/>
      <c r="BR5" s="408"/>
      <c r="BS5" s="408"/>
      <c r="BT5" s="408"/>
      <c r="BU5" s="409"/>
      <c r="BV5" s="407">
        <v>6036905</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92.6</v>
      </c>
      <c r="CU5" s="405"/>
      <c r="CV5" s="405"/>
      <c r="CW5" s="405"/>
      <c r="CX5" s="405"/>
      <c r="CY5" s="405"/>
      <c r="CZ5" s="405"/>
      <c r="DA5" s="406"/>
      <c r="DB5" s="404">
        <v>94.8</v>
      </c>
      <c r="DC5" s="405"/>
      <c r="DD5" s="405"/>
      <c r="DE5" s="405"/>
      <c r="DF5" s="405"/>
      <c r="DG5" s="405"/>
      <c r="DH5" s="405"/>
      <c r="DI5" s="406"/>
    </row>
    <row r="6" spans="1:119" ht="18.75" customHeight="1" x14ac:dyDescent="0.2">
      <c r="A6" s="181"/>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176286</v>
      </c>
      <c r="BO6" s="408"/>
      <c r="BP6" s="408"/>
      <c r="BQ6" s="408"/>
      <c r="BR6" s="408"/>
      <c r="BS6" s="408"/>
      <c r="BT6" s="408"/>
      <c r="BU6" s="409"/>
      <c r="BV6" s="407">
        <v>214096</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93.1</v>
      </c>
      <c r="CU6" s="445"/>
      <c r="CV6" s="445"/>
      <c r="CW6" s="445"/>
      <c r="CX6" s="445"/>
      <c r="CY6" s="445"/>
      <c r="CZ6" s="445"/>
      <c r="DA6" s="446"/>
      <c r="DB6" s="444">
        <v>96.1</v>
      </c>
      <c r="DC6" s="445"/>
      <c r="DD6" s="445"/>
      <c r="DE6" s="445"/>
      <c r="DF6" s="445"/>
      <c r="DG6" s="445"/>
      <c r="DH6" s="445"/>
      <c r="DI6" s="446"/>
    </row>
    <row r="7" spans="1:119" ht="18.75" customHeight="1" x14ac:dyDescent="0.2">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19263</v>
      </c>
      <c r="BO7" s="408"/>
      <c r="BP7" s="408"/>
      <c r="BQ7" s="408"/>
      <c r="BR7" s="408"/>
      <c r="BS7" s="408"/>
      <c r="BT7" s="408"/>
      <c r="BU7" s="409"/>
      <c r="BV7" s="407">
        <v>720</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3781871</v>
      </c>
      <c r="CU7" s="408"/>
      <c r="CV7" s="408"/>
      <c r="CW7" s="408"/>
      <c r="CX7" s="408"/>
      <c r="CY7" s="408"/>
      <c r="CZ7" s="408"/>
      <c r="DA7" s="409"/>
      <c r="DB7" s="407">
        <v>3643073</v>
      </c>
      <c r="DC7" s="408"/>
      <c r="DD7" s="408"/>
      <c r="DE7" s="408"/>
      <c r="DF7" s="408"/>
      <c r="DG7" s="408"/>
      <c r="DH7" s="408"/>
      <c r="DI7" s="409"/>
    </row>
    <row r="8" spans="1:119" ht="18.75" customHeight="1" thickBot="1" x14ac:dyDescent="0.25">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157023</v>
      </c>
      <c r="BO8" s="408"/>
      <c r="BP8" s="408"/>
      <c r="BQ8" s="408"/>
      <c r="BR8" s="408"/>
      <c r="BS8" s="408"/>
      <c r="BT8" s="408"/>
      <c r="BU8" s="409"/>
      <c r="BV8" s="407">
        <v>213376</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0.34</v>
      </c>
      <c r="CU8" s="448"/>
      <c r="CV8" s="448"/>
      <c r="CW8" s="448"/>
      <c r="CX8" s="448"/>
      <c r="CY8" s="448"/>
      <c r="CZ8" s="448"/>
      <c r="DA8" s="449"/>
      <c r="DB8" s="447">
        <v>0.36</v>
      </c>
      <c r="DC8" s="448"/>
      <c r="DD8" s="448"/>
      <c r="DE8" s="448"/>
      <c r="DF8" s="448"/>
      <c r="DG8" s="448"/>
      <c r="DH8" s="448"/>
      <c r="DI8" s="449"/>
    </row>
    <row r="9" spans="1:119" ht="18.75" customHeight="1" thickBot="1" x14ac:dyDescent="0.25">
      <c r="A9" s="181"/>
      <c r="B9" s="401" t="s">
        <v>107</v>
      </c>
      <c r="C9" s="402"/>
      <c r="D9" s="402"/>
      <c r="E9" s="402"/>
      <c r="F9" s="402"/>
      <c r="G9" s="402"/>
      <c r="H9" s="402"/>
      <c r="I9" s="402"/>
      <c r="J9" s="402"/>
      <c r="K9" s="450"/>
      <c r="L9" s="451" t="s">
        <v>108</v>
      </c>
      <c r="M9" s="452"/>
      <c r="N9" s="452"/>
      <c r="O9" s="452"/>
      <c r="P9" s="452"/>
      <c r="Q9" s="453"/>
      <c r="R9" s="454">
        <v>9079</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-56353</v>
      </c>
      <c r="BO9" s="408"/>
      <c r="BP9" s="408"/>
      <c r="BQ9" s="408"/>
      <c r="BR9" s="408"/>
      <c r="BS9" s="408"/>
      <c r="BT9" s="408"/>
      <c r="BU9" s="409"/>
      <c r="BV9" s="407">
        <v>-99586</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12.8</v>
      </c>
      <c r="CU9" s="405"/>
      <c r="CV9" s="405"/>
      <c r="CW9" s="405"/>
      <c r="CX9" s="405"/>
      <c r="CY9" s="405"/>
      <c r="CZ9" s="405"/>
      <c r="DA9" s="406"/>
      <c r="DB9" s="404">
        <v>12.6</v>
      </c>
      <c r="DC9" s="405"/>
      <c r="DD9" s="405"/>
      <c r="DE9" s="405"/>
      <c r="DF9" s="405"/>
      <c r="DG9" s="405"/>
      <c r="DH9" s="405"/>
      <c r="DI9" s="406"/>
    </row>
    <row r="10" spans="1:119" ht="18.75" customHeight="1" thickBot="1" x14ac:dyDescent="0.25">
      <c r="A10" s="181"/>
      <c r="B10" s="401"/>
      <c r="C10" s="402"/>
      <c r="D10" s="402"/>
      <c r="E10" s="402"/>
      <c r="F10" s="402"/>
      <c r="G10" s="402"/>
      <c r="H10" s="402"/>
      <c r="I10" s="402"/>
      <c r="J10" s="402"/>
      <c r="K10" s="450"/>
      <c r="L10" s="457" t="s">
        <v>113</v>
      </c>
      <c r="M10" s="437"/>
      <c r="N10" s="437"/>
      <c r="O10" s="437"/>
      <c r="P10" s="437"/>
      <c r="Q10" s="438"/>
      <c r="R10" s="458">
        <v>10256</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104</v>
      </c>
      <c r="AV10" s="440"/>
      <c r="AW10" s="440"/>
      <c r="AX10" s="440"/>
      <c r="AY10" s="441" t="s">
        <v>115</v>
      </c>
      <c r="AZ10" s="442"/>
      <c r="BA10" s="442"/>
      <c r="BB10" s="442"/>
      <c r="BC10" s="442"/>
      <c r="BD10" s="442"/>
      <c r="BE10" s="442"/>
      <c r="BF10" s="442"/>
      <c r="BG10" s="442"/>
      <c r="BH10" s="442"/>
      <c r="BI10" s="442"/>
      <c r="BJ10" s="442"/>
      <c r="BK10" s="442"/>
      <c r="BL10" s="442"/>
      <c r="BM10" s="443"/>
      <c r="BN10" s="407">
        <v>296015</v>
      </c>
      <c r="BO10" s="408"/>
      <c r="BP10" s="408"/>
      <c r="BQ10" s="408"/>
      <c r="BR10" s="408"/>
      <c r="BS10" s="408"/>
      <c r="BT10" s="408"/>
      <c r="BU10" s="409"/>
      <c r="BV10" s="407">
        <v>342015</v>
      </c>
      <c r="BW10" s="408"/>
      <c r="BX10" s="408"/>
      <c r="BY10" s="408"/>
      <c r="BZ10" s="408"/>
      <c r="CA10" s="408"/>
      <c r="CB10" s="408"/>
      <c r="CC10" s="409"/>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81"/>
      <c r="B12" s="467" t="s">
        <v>123</v>
      </c>
      <c r="C12" s="468"/>
      <c r="D12" s="468"/>
      <c r="E12" s="468"/>
      <c r="F12" s="468"/>
      <c r="G12" s="468"/>
      <c r="H12" s="468"/>
      <c r="I12" s="468"/>
      <c r="J12" s="468"/>
      <c r="K12" s="469"/>
      <c r="L12" s="476" t="s">
        <v>124</v>
      </c>
      <c r="M12" s="477"/>
      <c r="N12" s="477"/>
      <c r="O12" s="477"/>
      <c r="P12" s="477"/>
      <c r="Q12" s="478"/>
      <c r="R12" s="479">
        <v>9125</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50000</v>
      </c>
      <c r="BO12" s="408"/>
      <c r="BP12" s="408"/>
      <c r="BQ12" s="408"/>
      <c r="BR12" s="408"/>
      <c r="BS12" s="408"/>
      <c r="BT12" s="408"/>
      <c r="BU12" s="409"/>
      <c r="BV12" s="407">
        <v>73000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81"/>
      <c r="B13" s="470"/>
      <c r="C13" s="471"/>
      <c r="D13" s="471"/>
      <c r="E13" s="471"/>
      <c r="F13" s="471"/>
      <c r="G13" s="471"/>
      <c r="H13" s="471"/>
      <c r="I13" s="471"/>
      <c r="J13" s="471"/>
      <c r="K13" s="472"/>
      <c r="L13" s="190"/>
      <c r="M13" s="498" t="s">
        <v>130</v>
      </c>
      <c r="N13" s="499"/>
      <c r="O13" s="499"/>
      <c r="P13" s="499"/>
      <c r="Q13" s="500"/>
      <c r="R13" s="491">
        <v>9019</v>
      </c>
      <c r="S13" s="492"/>
      <c r="T13" s="492"/>
      <c r="U13" s="492"/>
      <c r="V13" s="493"/>
      <c r="W13" s="423" t="s">
        <v>131</v>
      </c>
      <c r="X13" s="424"/>
      <c r="Y13" s="424"/>
      <c r="Z13" s="424"/>
      <c r="AA13" s="424"/>
      <c r="AB13" s="414"/>
      <c r="AC13" s="458">
        <v>467</v>
      </c>
      <c r="AD13" s="459"/>
      <c r="AE13" s="459"/>
      <c r="AF13" s="459"/>
      <c r="AG13" s="501"/>
      <c r="AH13" s="458">
        <v>527</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189662</v>
      </c>
      <c r="BO13" s="408"/>
      <c r="BP13" s="408"/>
      <c r="BQ13" s="408"/>
      <c r="BR13" s="408"/>
      <c r="BS13" s="408"/>
      <c r="BT13" s="408"/>
      <c r="BU13" s="409"/>
      <c r="BV13" s="407">
        <v>169429</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14.7</v>
      </c>
      <c r="CU13" s="405"/>
      <c r="CV13" s="405"/>
      <c r="CW13" s="405"/>
      <c r="CX13" s="405"/>
      <c r="CY13" s="405"/>
      <c r="CZ13" s="405"/>
      <c r="DA13" s="406"/>
      <c r="DB13" s="404">
        <v>15.1</v>
      </c>
      <c r="DC13" s="405"/>
      <c r="DD13" s="405"/>
      <c r="DE13" s="405"/>
      <c r="DF13" s="405"/>
      <c r="DG13" s="405"/>
      <c r="DH13" s="405"/>
      <c r="DI13" s="406"/>
    </row>
    <row r="14" spans="1:119" ht="18.75" customHeight="1" thickBot="1" x14ac:dyDescent="0.25">
      <c r="A14" s="181"/>
      <c r="B14" s="470"/>
      <c r="C14" s="471"/>
      <c r="D14" s="471"/>
      <c r="E14" s="471"/>
      <c r="F14" s="471"/>
      <c r="G14" s="471"/>
      <c r="H14" s="471"/>
      <c r="I14" s="471"/>
      <c r="J14" s="471"/>
      <c r="K14" s="472"/>
      <c r="L14" s="488" t="s">
        <v>135</v>
      </c>
      <c r="M14" s="489"/>
      <c r="N14" s="489"/>
      <c r="O14" s="489"/>
      <c r="P14" s="489"/>
      <c r="Q14" s="490"/>
      <c r="R14" s="491">
        <v>9267</v>
      </c>
      <c r="S14" s="492"/>
      <c r="T14" s="492"/>
      <c r="U14" s="492"/>
      <c r="V14" s="493"/>
      <c r="W14" s="397"/>
      <c r="X14" s="398"/>
      <c r="Y14" s="398"/>
      <c r="Z14" s="398"/>
      <c r="AA14" s="398"/>
      <c r="AB14" s="387"/>
      <c r="AC14" s="494">
        <v>11.2</v>
      </c>
      <c r="AD14" s="495"/>
      <c r="AE14" s="495"/>
      <c r="AF14" s="495"/>
      <c r="AG14" s="496"/>
      <c r="AH14" s="494">
        <v>11</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84.2</v>
      </c>
      <c r="CU14" s="506"/>
      <c r="CV14" s="506"/>
      <c r="CW14" s="506"/>
      <c r="CX14" s="506"/>
      <c r="CY14" s="506"/>
      <c r="CZ14" s="506"/>
      <c r="DA14" s="507"/>
      <c r="DB14" s="505">
        <v>109.2</v>
      </c>
      <c r="DC14" s="506"/>
      <c r="DD14" s="506"/>
      <c r="DE14" s="506"/>
      <c r="DF14" s="506"/>
      <c r="DG14" s="506"/>
      <c r="DH14" s="506"/>
      <c r="DI14" s="507"/>
    </row>
    <row r="15" spans="1:119" ht="18.75" customHeight="1" x14ac:dyDescent="0.2">
      <c r="A15" s="181"/>
      <c r="B15" s="470"/>
      <c r="C15" s="471"/>
      <c r="D15" s="471"/>
      <c r="E15" s="471"/>
      <c r="F15" s="471"/>
      <c r="G15" s="471"/>
      <c r="H15" s="471"/>
      <c r="I15" s="471"/>
      <c r="J15" s="471"/>
      <c r="K15" s="472"/>
      <c r="L15" s="190"/>
      <c r="M15" s="498" t="s">
        <v>130</v>
      </c>
      <c r="N15" s="499"/>
      <c r="O15" s="499"/>
      <c r="P15" s="499"/>
      <c r="Q15" s="500"/>
      <c r="R15" s="491">
        <v>9165</v>
      </c>
      <c r="S15" s="492"/>
      <c r="T15" s="492"/>
      <c r="U15" s="492"/>
      <c r="V15" s="493"/>
      <c r="W15" s="423" t="s">
        <v>137</v>
      </c>
      <c r="X15" s="424"/>
      <c r="Y15" s="424"/>
      <c r="Z15" s="424"/>
      <c r="AA15" s="424"/>
      <c r="AB15" s="414"/>
      <c r="AC15" s="458">
        <v>891</v>
      </c>
      <c r="AD15" s="459"/>
      <c r="AE15" s="459"/>
      <c r="AF15" s="459"/>
      <c r="AG15" s="501"/>
      <c r="AH15" s="458">
        <v>1037</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1130817</v>
      </c>
      <c r="BO15" s="371"/>
      <c r="BP15" s="371"/>
      <c r="BQ15" s="371"/>
      <c r="BR15" s="371"/>
      <c r="BS15" s="371"/>
      <c r="BT15" s="371"/>
      <c r="BU15" s="372"/>
      <c r="BV15" s="370">
        <v>1125740</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21.4</v>
      </c>
      <c r="AD16" s="495"/>
      <c r="AE16" s="495"/>
      <c r="AF16" s="495"/>
      <c r="AG16" s="496"/>
      <c r="AH16" s="494">
        <v>21.6</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3438898</v>
      </c>
      <c r="BO16" s="408"/>
      <c r="BP16" s="408"/>
      <c r="BQ16" s="408"/>
      <c r="BR16" s="408"/>
      <c r="BS16" s="408"/>
      <c r="BT16" s="408"/>
      <c r="BU16" s="409"/>
      <c r="BV16" s="407">
        <v>3315074</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81"/>
      <c r="B17" s="473"/>
      <c r="C17" s="474"/>
      <c r="D17" s="474"/>
      <c r="E17" s="474"/>
      <c r="F17" s="474"/>
      <c r="G17" s="474"/>
      <c r="H17" s="474"/>
      <c r="I17" s="474"/>
      <c r="J17" s="474"/>
      <c r="K17" s="475"/>
      <c r="L17" s="195"/>
      <c r="M17" s="518" t="s">
        <v>143</v>
      </c>
      <c r="N17" s="519"/>
      <c r="O17" s="519"/>
      <c r="P17" s="519"/>
      <c r="Q17" s="520"/>
      <c r="R17" s="513" t="s">
        <v>144</v>
      </c>
      <c r="S17" s="514"/>
      <c r="T17" s="514"/>
      <c r="U17" s="514"/>
      <c r="V17" s="515"/>
      <c r="W17" s="423" t="s">
        <v>145</v>
      </c>
      <c r="X17" s="424"/>
      <c r="Y17" s="424"/>
      <c r="Z17" s="424"/>
      <c r="AA17" s="424"/>
      <c r="AB17" s="414"/>
      <c r="AC17" s="458">
        <v>2811</v>
      </c>
      <c r="AD17" s="459"/>
      <c r="AE17" s="459"/>
      <c r="AF17" s="459"/>
      <c r="AG17" s="501"/>
      <c r="AH17" s="458">
        <v>3228</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1414781</v>
      </c>
      <c r="BO17" s="408"/>
      <c r="BP17" s="408"/>
      <c r="BQ17" s="408"/>
      <c r="BR17" s="408"/>
      <c r="BS17" s="408"/>
      <c r="BT17" s="408"/>
      <c r="BU17" s="409"/>
      <c r="BV17" s="407">
        <v>1406631</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81"/>
      <c r="B18" s="529" t="s">
        <v>147</v>
      </c>
      <c r="C18" s="450"/>
      <c r="D18" s="450"/>
      <c r="E18" s="530"/>
      <c r="F18" s="530"/>
      <c r="G18" s="530"/>
      <c r="H18" s="530"/>
      <c r="I18" s="530"/>
      <c r="J18" s="530"/>
      <c r="K18" s="530"/>
      <c r="L18" s="531">
        <v>98.75</v>
      </c>
      <c r="M18" s="531"/>
      <c r="N18" s="531"/>
      <c r="O18" s="531"/>
      <c r="P18" s="531"/>
      <c r="Q18" s="531"/>
      <c r="R18" s="532"/>
      <c r="S18" s="532"/>
      <c r="T18" s="532"/>
      <c r="U18" s="532"/>
      <c r="V18" s="533"/>
      <c r="W18" s="425"/>
      <c r="X18" s="426"/>
      <c r="Y18" s="426"/>
      <c r="Z18" s="426"/>
      <c r="AA18" s="426"/>
      <c r="AB18" s="417"/>
      <c r="AC18" s="534">
        <v>67.400000000000006</v>
      </c>
      <c r="AD18" s="535"/>
      <c r="AE18" s="535"/>
      <c r="AF18" s="535"/>
      <c r="AG18" s="536"/>
      <c r="AH18" s="534">
        <v>67.400000000000006</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3536783</v>
      </c>
      <c r="BO18" s="408"/>
      <c r="BP18" s="408"/>
      <c r="BQ18" s="408"/>
      <c r="BR18" s="408"/>
      <c r="BS18" s="408"/>
      <c r="BT18" s="408"/>
      <c r="BU18" s="409"/>
      <c r="BV18" s="407">
        <v>3489421</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81"/>
      <c r="B19" s="529" t="s">
        <v>149</v>
      </c>
      <c r="C19" s="450"/>
      <c r="D19" s="450"/>
      <c r="E19" s="530"/>
      <c r="F19" s="530"/>
      <c r="G19" s="530"/>
      <c r="H19" s="530"/>
      <c r="I19" s="530"/>
      <c r="J19" s="530"/>
      <c r="K19" s="530"/>
      <c r="L19" s="538">
        <v>92</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4692895</v>
      </c>
      <c r="BO19" s="408"/>
      <c r="BP19" s="408"/>
      <c r="BQ19" s="408"/>
      <c r="BR19" s="408"/>
      <c r="BS19" s="408"/>
      <c r="BT19" s="408"/>
      <c r="BU19" s="409"/>
      <c r="BV19" s="407">
        <v>4667754</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81"/>
      <c r="B20" s="529" t="s">
        <v>151</v>
      </c>
      <c r="C20" s="450"/>
      <c r="D20" s="450"/>
      <c r="E20" s="530"/>
      <c r="F20" s="530"/>
      <c r="G20" s="530"/>
      <c r="H20" s="530"/>
      <c r="I20" s="530"/>
      <c r="J20" s="530"/>
      <c r="K20" s="530"/>
      <c r="L20" s="538">
        <v>3645</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81"/>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81"/>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6610397</v>
      </c>
      <c r="BO22" s="371"/>
      <c r="BP22" s="371"/>
      <c r="BQ22" s="371"/>
      <c r="BR22" s="371"/>
      <c r="BS22" s="371"/>
      <c r="BT22" s="371"/>
      <c r="BU22" s="372"/>
      <c r="BV22" s="370">
        <v>6953092</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5549471</v>
      </c>
      <c r="BO23" s="408"/>
      <c r="BP23" s="408"/>
      <c r="BQ23" s="408"/>
      <c r="BR23" s="408"/>
      <c r="BS23" s="408"/>
      <c r="BT23" s="408"/>
      <c r="BU23" s="409"/>
      <c r="BV23" s="407">
        <v>5813657</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81"/>
      <c r="B24" s="578"/>
      <c r="C24" s="554"/>
      <c r="D24" s="555"/>
      <c r="E24" s="457" t="s">
        <v>161</v>
      </c>
      <c r="F24" s="437"/>
      <c r="G24" s="437"/>
      <c r="H24" s="437"/>
      <c r="I24" s="437"/>
      <c r="J24" s="437"/>
      <c r="K24" s="438"/>
      <c r="L24" s="458">
        <v>1</v>
      </c>
      <c r="M24" s="459"/>
      <c r="N24" s="459"/>
      <c r="O24" s="459"/>
      <c r="P24" s="501"/>
      <c r="Q24" s="458">
        <v>7400</v>
      </c>
      <c r="R24" s="459"/>
      <c r="S24" s="459"/>
      <c r="T24" s="459"/>
      <c r="U24" s="459"/>
      <c r="V24" s="501"/>
      <c r="W24" s="553"/>
      <c r="X24" s="554"/>
      <c r="Y24" s="555"/>
      <c r="Z24" s="457" t="s">
        <v>162</v>
      </c>
      <c r="AA24" s="437"/>
      <c r="AB24" s="437"/>
      <c r="AC24" s="437"/>
      <c r="AD24" s="437"/>
      <c r="AE24" s="437"/>
      <c r="AF24" s="437"/>
      <c r="AG24" s="438"/>
      <c r="AH24" s="458">
        <v>89</v>
      </c>
      <c r="AI24" s="459"/>
      <c r="AJ24" s="459"/>
      <c r="AK24" s="459"/>
      <c r="AL24" s="501"/>
      <c r="AM24" s="458">
        <v>273497</v>
      </c>
      <c r="AN24" s="459"/>
      <c r="AO24" s="459"/>
      <c r="AP24" s="459"/>
      <c r="AQ24" s="459"/>
      <c r="AR24" s="501"/>
      <c r="AS24" s="458">
        <v>3073</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4561934</v>
      </c>
      <c r="BO24" s="408"/>
      <c r="BP24" s="408"/>
      <c r="BQ24" s="408"/>
      <c r="BR24" s="408"/>
      <c r="BS24" s="408"/>
      <c r="BT24" s="408"/>
      <c r="BU24" s="409"/>
      <c r="BV24" s="407">
        <v>4692248</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81"/>
      <c r="B25" s="578"/>
      <c r="C25" s="554"/>
      <c r="D25" s="555"/>
      <c r="E25" s="457" t="s">
        <v>164</v>
      </c>
      <c r="F25" s="437"/>
      <c r="G25" s="437"/>
      <c r="H25" s="437"/>
      <c r="I25" s="437"/>
      <c r="J25" s="437"/>
      <c r="K25" s="438"/>
      <c r="L25" s="458">
        <v>1</v>
      </c>
      <c r="M25" s="459"/>
      <c r="N25" s="459"/>
      <c r="O25" s="459"/>
      <c r="P25" s="501"/>
      <c r="Q25" s="458">
        <v>6500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1673051</v>
      </c>
      <c r="BO25" s="371"/>
      <c r="BP25" s="371"/>
      <c r="BQ25" s="371"/>
      <c r="BR25" s="371"/>
      <c r="BS25" s="371"/>
      <c r="BT25" s="371"/>
      <c r="BU25" s="372"/>
      <c r="BV25" s="370">
        <v>448946</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81"/>
      <c r="B26" s="578"/>
      <c r="C26" s="554"/>
      <c r="D26" s="555"/>
      <c r="E26" s="457" t="s">
        <v>167</v>
      </c>
      <c r="F26" s="437"/>
      <c r="G26" s="437"/>
      <c r="H26" s="437"/>
      <c r="I26" s="437"/>
      <c r="J26" s="437"/>
      <c r="K26" s="438"/>
      <c r="L26" s="458">
        <v>1</v>
      </c>
      <c r="M26" s="459"/>
      <c r="N26" s="459"/>
      <c r="O26" s="459"/>
      <c r="P26" s="501"/>
      <c r="Q26" s="458">
        <v>6000</v>
      </c>
      <c r="R26" s="459"/>
      <c r="S26" s="459"/>
      <c r="T26" s="459"/>
      <c r="U26" s="459"/>
      <c r="V26" s="501"/>
      <c r="W26" s="553"/>
      <c r="X26" s="554"/>
      <c r="Y26" s="555"/>
      <c r="Z26" s="457" t="s">
        <v>168</v>
      </c>
      <c r="AA26" s="559"/>
      <c r="AB26" s="559"/>
      <c r="AC26" s="559"/>
      <c r="AD26" s="559"/>
      <c r="AE26" s="559"/>
      <c r="AF26" s="559"/>
      <c r="AG26" s="560"/>
      <c r="AH26" s="458">
        <v>1</v>
      </c>
      <c r="AI26" s="459"/>
      <c r="AJ26" s="459"/>
      <c r="AK26" s="459"/>
      <c r="AL26" s="501"/>
      <c r="AM26" s="458" t="s">
        <v>169</v>
      </c>
      <c r="AN26" s="459"/>
      <c r="AO26" s="459"/>
      <c r="AP26" s="459"/>
      <c r="AQ26" s="459"/>
      <c r="AR26" s="501"/>
      <c r="AS26" s="458" t="s">
        <v>169</v>
      </c>
      <c r="AT26" s="459"/>
      <c r="AU26" s="459"/>
      <c r="AV26" s="459"/>
      <c r="AW26" s="459"/>
      <c r="AX26" s="460"/>
      <c r="AY26" s="410" t="s">
        <v>170</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81"/>
      <c r="B27" s="578"/>
      <c r="C27" s="554"/>
      <c r="D27" s="555"/>
      <c r="E27" s="457" t="s">
        <v>171</v>
      </c>
      <c r="F27" s="437"/>
      <c r="G27" s="437"/>
      <c r="H27" s="437"/>
      <c r="I27" s="437"/>
      <c r="J27" s="437"/>
      <c r="K27" s="438"/>
      <c r="L27" s="458">
        <v>1</v>
      </c>
      <c r="M27" s="459"/>
      <c r="N27" s="459"/>
      <c r="O27" s="459"/>
      <c r="P27" s="501"/>
      <c r="Q27" s="458">
        <v>3600</v>
      </c>
      <c r="R27" s="459"/>
      <c r="S27" s="459"/>
      <c r="T27" s="459"/>
      <c r="U27" s="459"/>
      <c r="V27" s="501"/>
      <c r="W27" s="553"/>
      <c r="X27" s="554"/>
      <c r="Y27" s="555"/>
      <c r="Z27" s="457" t="s">
        <v>172</v>
      </c>
      <c r="AA27" s="437"/>
      <c r="AB27" s="437"/>
      <c r="AC27" s="437"/>
      <c r="AD27" s="437"/>
      <c r="AE27" s="437"/>
      <c r="AF27" s="437"/>
      <c r="AG27" s="438"/>
      <c r="AH27" s="458">
        <v>3</v>
      </c>
      <c r="AI27" s="459"/>
      <c r="AJ27" s="459"/>
      <c r="AK27" s="459"/>
      <c r="AL27" s="501"/>
      <c r="AM27" s="458">
        <v>13440</v>
      </c>
      <c r="AN27" s="459"/>
      <c r="AO27" s="459"/>
      <c r="AP27" s="459"/>
      <c r="AQ27" s="459"/>
      <c r="AR27" s="501"/>
      <c r="AS27" s="458">
        <v>4480</v>
      </c>
      <c r="AT27" s="459"/>
      <c r="AU27" s="459"/>
      <c r="AV27" s="459"/>
      <c r="AW27" s="459"/>
      <c r="AX27" s="460"/>
      <c r="AY27" s="502" t="s">
        <v>173</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81"/>
      <c r="B28" s="578"/>
      <c r="C28" s="554"/>
      <c r="D28" s="555"/>
      <c r="E28" s="457" t="s">
        <v>174</v>
      </c>
      <c r="F28" s="437"/>
      <c r="G28" s="437"/>
      <c r="H28" s="437"/>
      <c r="I28" s="437"/>
      <c r="J28" s="437"/>
      <c r="K28" s="438"/>
      <c r="L28" s="458">
        <v>1</v>
      </c>
      <c r="M28" s="459"/>
      <c r="N28" s="459"/>
      <c r="O28" s="459"/>
      <c r="P28" s="501"/>
      <c r="Q28" s="458">
        <v>3000</v>
      </c>
      <c r="R28" s="459"/>
      <c r="S28" s="459"/>
      <c r="T28" s="459"/>
      <c r="U28" s="459"/>
      <c r="V28" s="501"/>
      <c r="W28" s="553"/>
      <c r="X28" s="554"/>
      <c r="Y28" s="555"/>
      <c r="Z28" s="457" t="s">
        <v>175</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176</v>
      </c>
      <c r="AZ28" s="562"/>
      <c r="BA28" s="562"/>
      <c r="BB28" s="563"/>
      <c r="BC28" s="367" t="s">
        <v>46</v>
      </c>
      <c r="BD28" s="368"/>
      <c r="BE28" s="368"/>
      <c r="BF28" s="368"/>
      <c r="BG28" s="368"/>
      <c r="BH28" s="368"/>
      <c r="BI28" s="368"/>
      <c r="BJ28" s="368"/>
      <c r="BK28" s="368"/>
      <c r="BL28" s="368"/>
      <c r="BM28" s="369"/>
      <c r="BN28" s="370">
        <v>1943005</v>
      </c>
      <c r="BO28" s="371"/>
      <c r="BP28" s="371"/>
      <c r="BQ28" s="371"/>
      <c r="BR28" s="371"/>
      <c r="BS28" s="371"/>
      <c r="BT28" s="371"/>
      <c r="BU28" s="372"/>
      <c r="BV28" s="370">
        <v>1696990</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81"/>
      <c r="B29" s="578"/>
      <c r="C29" s="554"/>
      <c r="D29" s="555"/>
      <c r="E29" s="457" t="s">
        <v>177</v>
      </c>
      <c r="F29" s="437"/>
      <c r="G29" s="437"/>
      <c r="H29" s="437"/>
      <c r="I29" s="437"/>
      <c r="J29" s="437"/>
      <c r="K29" s="438"/>
      <c r="L29" s="458">
        <v>10</v>
      </c>
      <c r="M29" s="459"/>
      <c r="N29" s="459"/>
      <c r="O29" s="459"/>
      <c r="P29" s="501"/>
      <c r="Q29" s="458">
        <v>2800</v>
      </c>
      <c r="R29" s="459"/>
      <c r="S29" s="459"/>
      <c r="T29" s="459"/>
      <c r="U29" s="459"/>
      <c r="V29" s="501"/>
      <c r="W29" s="556"/>
      <c r="X29" s="557"/>
      <c r="Y29" s="558"/>
      <c r="Z29" s="457" t="s">
        <v>178</v>
      </c>
      <c r="AA29" s="437"/>
      <c r="AB29" s="437"/>
      <c r="AC29" s="437"/>
      <c r="AD29" s="437"/>
      <c r="AE29" s="437"/>
      <c r="AF29" s="437"/>
      <c r="AG29" s="438"/>
      <c r="AH29" s="458">
        <v>92</v>
      </c>
      <c r="AI29" s="459"/>
      <c r="AJ29" s="459"/>
      <c r="AK29" s="459"/>
      <c r="AL29" s="501"/>
      <c r="AM29" s="458">
        <v>286937</v>
      </c>
      <c r="AN29" s="459"/>
      <c r="AO29" s="459"/>
      <c r="AP29" s="459"/>
      <c r="AQ29" s="459"/>
      <c r="AR29" s="501"/>
      <c r="AS29" s="458">
        <v>3119</v>
      </c>
      <c r="AT29" s="459"/>
      <c r="AU29" s="459"/>
      <c r="AV29" s="459"/>
      <c r="AW29" s="459"/>
      <c r="AX29" s="460"/>
      <c r="AY29" s="564"/>
      <c r="AZ29" s="565"/>
      <c r="BA29" s="565"/>
      <c r="BB29" s="566"/>
      <c r="BC29" s="441" t="s">
        <v>179</v>
      </c>
      <c r="BD29" s="442"/>
      <c r="BE29" s="442"/>
      <c r="BF29" s="442"/>
      <c r="BG29" s="442"/>
      <c r="BH29" s="442"/>
      <c r="BI29" s="442"/>
      <c r="BJ29" s="442"/>
      <c r="BK29" s="442"/>
      <c r="BL29" s="442"/>
      <c r="BM29" s="443"/>
      <c r="BN29" s="407" t="s">
        <v>122</v>
      </c>
      <c r="BO29" s="408"/>
      <c r="BP29" s="408"/>
      <c r="BQ29" s="408"/>
      <c r="BR29" s="408"/>
      <c r="BS29" s="408"/>
      <c r="BT29" s="408"/>
      <c r="BU29" s="409"/>
      <c r="BV29" s="407" t="s">
        <v>122</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180</v>
      </c>
      <c r="X30" s="575"/>
      <c r="Y30" s="575"/>
      <c r="Z30" s="575"/>
      <c r="AA30" s="575"/>
      <c r="AB30" s="575"/>
      <c r="AC30" s="575"/>
      <c r="AD30" s="575"/>
      <c r="AE30" s="575"/>
      <c r="AF30" s="575"/>
      <c r="AG30" s="576"/>
      <c r="AH30" s="534">
        <v>98.8</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558021</v>
      </c>
      <c r="BO30" s="527"/>
      <c r="BP30" s="527"/>
      <c r="BQ30" s="527"/>
      <c r="BR30" s="527"/>
      <c r="BS30" s="527"/>
      <c r="BT30" s="527"/>
      <c r="BU30" s="528"/>
      <c r="BV30" s="526">
        <v>508749</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570" t="s">
        <v>181</v>
      </c>
      <c r="D32" s="570"/>
      <c r="E32" s="570"/>
      <c r="F32" s="570"/>
      <c r="G32" s="570"/>
      <c r="H32" s="570"/>
      <c r="I32" s="570"/>
      <c r="J32" s="570"/>
      <c r="K32" s="570"/>
      <c r="L32" s="570"/>
      <c r="M32" s="570"/>
      <c r="N32" s="570"/>
      <c r="O32" s="570"/>
      <c r="P32" s="570"/>
      <c r="Q32" s="570"/>
      <c r="R32" s="570"/>
      <c r="S32" s="570"/>
      <c r="U32" s="411" t="s">
        <v>182</v>
      </c>
      <c r="V32" s="411"/>
      <c r="W32" s="411"/>
      <c r="X32" s="411"/>
      <c r="Y32" s="411"/>
      <c r="Z32" s="411"/>
      <c r="AA32" s="411"/>
      <c r="AB32" s="411"/>
      <c r="AC32" s="411"/>
      <c r="AD32" s="411"/>
      <c r="AE32" s="411"/>
      <c r="AF32" s="411"/>
      <c r="AG32" s="411"/>
      <c r="AH32" s="411"/>
      <c r="AI32" s="411"/>
      <c r="AJ32" s="411"/>
      <c r="AK32" s="411"/>
      <c r="AM32" s="411" t="s">
        <v>183</v>
      </c>
      <c r="AN32" s="411"/>
      <c r="AO32" s="411"/>
      <c r="AP32" s="411"/>
      <c r="AQ32" s="411"/>
      <c r="AR32" s="411"/>
      <c r="AS32" s="411"/>
      <c r="AT32" s="411"/>
      <c r="AU32" s="411"/>
      <c r="AV32" s="411"/>
      <c r="AW32" s="411"/>
      <c r="AX32" s="411"/>
      <c r="AY32" s="411"/>
      <c r="AZ32" s="411"/>
      <c r="BA32" s="411"/>
      <c r="BB32" s="411"/>
      <c r="BC32" s="411"/>
      <c r="BE32" s="411" t="s">
        <v>184</v>
      </c>
      <c r="BF32" s="411"/>
      <c r="BG32" s="411"/>
      <c r="BH32" s="411"/>
      <c r="BI32" s="411"/>
      <c r="BJ32" s="411"/>
      <c r="BK32" s="411"/>
      <c r="BL32" s="411"/>
      <c r="BM32" s="411"/>
      <c r="BN32" s="411"/>
      <c r="BO32" s="411"/>
      <c r="BP32" s="411"/>
      <c r="BQ32" s="411"/>
      <c r="BR32" s="411"/>
      <c r="BS32" s="411"/>
      <c r="BT32" s="411"/>
      <c r="BU32" s="411"/>
      <c r="BW32" s="411" t="s">
        <v>185</v>
      </c>
      <c r="BX32" s="411"/>
      <c r="BY32" s="411"/>
      <c r="BZ32" s="411"/>
      <c r="CA32" s="411"/>
      <c r="CB32" s="411"/>
      <c r="CC32" s="411"/>
      <c r="CD32" s="411"/>
      <c r="CE32" s="411"/>
      <c r="CF32" s="411"/>
      <c r="CG32" s="411"/>
      <c r="CH32" s="411"/>
      <c r="CI32" s="411"/>
      <c r="CJ32" s="411"/>
      <c r="CK32" s="411"/>
      <c r="CL32" s="411"/>
      <c r="CM32" s="411"/>
      <c r="CO32" s="411" t="s">
        <v>186</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2">
      <c r="A33" s="181"/>
      <c r="B33" s="205"/>
      <c r="C33" s="431" t="s">
        <v>187</v>
      </c>
      <c r="D33" s="431"/>
      <c r="E33" s="396" t="s">
        <v>188</v>
      </c>
      <c r="F33" s="396"/>
      <c r="G33" s="396"/>
      <c r="H33" s="396"/>
      <c r="I33" s="396"/>
      <c r="J33" s="396"/>
      <c r="K33" s="396"/>
      <c r="L33" s="396"/>
      <c r="M33" s="396"/>
      <c r="N33" s="396"/>
      <c r="O33" s="396"/>
      <c r="P33" s="396"/>
      <c r="Q33" s="396"/>
      <c r="R33" s="396"/>
      <c r="S33" s="396"/>
      <c r="T33" s="206"/>
      <c r="U33" s="431" t="s">
        <v>187</v>
      </c>
      <c r="V33" s="431"/>
      <c r="W33" s="396" t="s">
        <v>188</v>
      </c>
      <c r="X33" s="396"/>
      <c r="Y33" s="396"/>
      <c r="Z33" s="396"/>
      <c r="AA33" s="396"/>
      <c r="AB33" s="396"/>
      <c r="AC33" s="396"/>
      <c r="AD33" s="396"/>
      <c r="AE33" s="396"/>
      <c r="AF33" s="396"/>
      <c r="AG33" s="396"/>
      <c r="AH33" s="396"/>
      <c r="AI33" s="396"/>
      <c r="AJ33" s="396"/>
      <c r="AK33" s="396"/>
      <c r="AL33" s="206"/>
      <c r="AM33" s="431" t="s">
        <v>187</v>
      </c>
      <c r="AN33" s="431"/>
      <c r="AO33" s="396" t="s">
        <v>188</v>
      </c>
      <c r="AP33" s="396"/>
      <c r="AQ33" s="396"/>
      <c r="AR33" s="396"/>
      <c r="AS33" s="396"/>
      <c r="AT33" s="396"/>
      <c r="AU33" s="396"/>
      <c r="AV33" s="396"/>
      <c r="AW33" s="396"/>
      <c r="AX33" s="396"/>
      <c r="AY33" s="396"/>
      <c r="AZ33" s="396"/>
      <c r="BA33" s="396"/>
      <c r="BB33" s="396"/>
      <c r="BC33" s="396"/>
      <c r="BD33" s="207"/>
      <c r="BE33" s="396" t="s">
        <v>189</v>
      </c>
      <c r="BF33" s="396"/>
      <c r="BG33" s="396" t="s">
        <v>190</v>
      </c>
      <c r="BH33" s="396"/>
      <c r="BI33" s="396"/>
      <c r="BJ33" s="396"/>
      <c r="BK33" s="396"/>
      <c r="BL33" s="396"/>
      <c r="BM33" s="396"/>
      <c r="BN33" s="396"/>
      <c r="BO33" s="396"/>
      <c r="BP33" s="396"/>
      <c r="BQ33" s="396"/>
      <c r="BR33" s="396"/>
      <c r="BS33" s="396"/>
      <c r="BT33" s="396"/>
      <c r="BU33" s="396"/>
      <c r="BV33" s="207"/>
      <c r="BW33" s="431" t="s">
        <v>189</v>
      </c>
      <c r="BX33" s="431"/>
      <c r="BY33" s="396" t="s">
        <v>191</v>
      </c>
      <c r="BZ33" s="396"/>
      <c r="CA33" s="396"/>
      <c r="CB33" s="396"/>
      <c r="CC33" s="396"/>
      <c r="CD33" s="396"/>
      <c r="CE33" s="396"/>
      <c r="CF33" s="396"/>
      <c r="CG33" s="396"/>
      <c r="CH33" s="396"/>
      <c r="CI33" s="396"/>
      <c r="CJ33" s="396"/>
      <c r="CK33" s="396"/>
      <c r="CL33" s="396"/>
      <c r="CM33" s="396"/>
      <c r="CN33" s="206"/>
      <c r="CO33" s="431" t="s">
        <v>187</v>
      </c>
      <c r="CP33" s="431"/>
      <c r="CQ33" s="396" t="s">
        <v>192</v>
      </c>
      <c r="CR33" s="396"/>
      <c r="CS33" s="396"/>
      <c r="CT33" s="396"/>
      <c r="CU33" s="396"/>
      <c r="CV33" s="396"/>
      <c r="CW33" s="396"/>
      <c r="CX33" s="396"/>
      <c r="CY33" s="396"/>
      <c r="CZ33" s="396"/>
      <c r="DA33" s="396"/>
      <c r="DB33" s="396"/>
      <c r="DC33" s="396"/>
      <c r="DD33" s="396"/>
      <c r="DE33" s="396"/>
      <c r="DF33" s="206"/>
      <c r="DG33" s="596" t="s">
        <v>193</v>
      </c>
      <c r="DH33" s="596"/>
      <c r="DI33" s="208"/>
    </row>
    <row r="34" spans="1:113" ht="32.25" customHeight="1" x14ac:dyDescent="0.2">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2</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81"/>
      <c r="AM34" s="597">
        <f>IF(AO34="","",MAX(C34:D43,U34:V43)+1)</f>
        <v>6</v>
      </c>
      <c r="AN34" s="597"/>
      <c r="AO34" s="598" t="str">
        <f>IF('各会計、関係団体の財政状況及び健全化判断比率'!B32="","",'各会計、関係団体の財政状況及び健全化判断比率'!B32)</f>
        <v>水道事業会計</v>
      </c>
      <c r="AP34" s="598"/>
      <c r="AQ34" s="598"/>
      <c r="AR34" s="598"/>
      <c r="AS34" s="598"/>
      <c r="AT34" s="598"/>
      <c r="AU34" s="598"/>
      <c r="AV34" s="598"/>
      <c r="AW34" s="598"/>
      <c r="AX34" s="598"/>
      <c r="AY34" s="598"/>
      <c r="AZ34" s="598"/>
      <c r="BA34" s="598"/>
      <c r="BB34" s="598"/>
      <c r="BC34" s="598"/>
      <c r="BD34" s="181"/>
      <c r="BE34" s="597" t="str">
        <f>IF(BG34="","",MAX(C34:D43,U34:V43,AM34:AN43)+1)</f>
        <v/>
      </c>
      <c r="BF34" s="597"/>
      <c r="BG34" s="598"/>
      <c r="BH34" s="598"/>
      <c r="BI34" s="598"/>
      <c r="BJ34" s="598"/>
      <c r="BK34" s="598"/>
      <c r="BL34" s="598"/>
      <c r="BM34" s="598"/>
      <c r="BN34" s="598"/>
      <c r="BO34" s="598"/>
      <c r="BP34" s="598"/>
      <c r="BQ34" s="598"/>
      <c r="BR34" s="598"/>
      <c r="BS34" s="598"/>
      <c r="BT34" s="598"/>
      <c r="BU34" s="598"/>
      <c r="BV34" s="181"/>
      <c r="BW34" s="597">
        <f>IF(BY34="","",MAX(C34:D43,U34:V43,AM34:AN43,BE34:BF43)+1)</f>
        <v>8</v>
      </c>
      <c r="BX34" s="597"/>
      <c r="BY34" s="598" t="str">
        <f>IF('各会計、関係団体の財政状況及び健全化判断比率'!B68="","",'各会計、関係団体の財政状況及び健全化判断比率'!B68)</f>
        <v>豊能郡環境施設組合</v>
      </c>
      <c r="BZ34" s="598"/>
      <c r="CA34" s="598"/>
      <c r="CB34" s="598"/>
      <c r="CC34" s="598"/>
      <c r="CD34" s="598"/>
      <c r="CE34" s="598"/>
      <c r="CF34" s="598"/>
      <c r="CG34" s="598"/>
      <c r="CH34" s="598"/>
      <c r="CI34" s="598"/>
      <c r="CJ34" s="598"/>
      <c r="CK34" s="598"/>
      <c r="CL34" s="598"/>
      <c r="CM34" s="598"/>
      <c r="CN34" s="181"/>
      <c r="CO34" s="597">
        <f>IF(CQ34="","",MAX(C34:D43,U34:V43,AM34:AN43,BE34:BF43,BW34:BX43)+1)</f>
        <v>14</v>
      </c>
      <c r="CP34" s="597"/>
      <c r="CQ34" s="598" t="str">
        <f>IF('各会計、関係団体の財政状況及び健全化判断比率'!BS7="","",'各会計、関係団体の財政状況及び健全化判断比率'!BS7)</f>
        <v>能勢物産センター</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2">
      <c r="A35" s="181"/>
      <c r="B35" s="205"/>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81"/>
      <c r="U35" s="597">
        <f>IF(W35="","",U34+1)</f>
        <v>3</v>
      </c>
      <c r="V35" s="597"/>
      <c r="W35" s="598" t="str">
        <f>IF('各会計、関係団体の財政状況及び健全化判断比率'!B29="","",'各会計、関係団体の財政状況及び健全化判断比率'!B29)</f>
        <v>後期高齢者医療特別会計</v>
      </c>
      <c r="X35" s="598"/>
      <c r="Y35" s="598"/>
      <c r="Z35" s="598"/>
      <c r="AA35" s="598"/>
      <c r="AB35" s="598"/>
      <c r="AC35" s="598"/>
      <c r="AD35" s="598"/>
      <c r="AE35" s="598"/>
      <c r="AF35" s="598"/>
      <c r="AG35" s="598"/>
      <c r="AH35" s="598"/>
      <c r="AI35" s="598"/>
      <c r="AJ35" s="598"/>
      <c r="AK35" s="598"/>
      <c r="AL35" s="181"/>
      <c r="AM35" s="597">
        <f t="shared" ref="AM35:AM43" si="0">IF(AO35="","",AM34+1)</f>
        <v>7</v>
      </c>
      <c r="AN35" s="597"/>
      <c r="AO35" s="598" t="str">
        <f>IF('各会計、関係団体の財政状況及び健全化判断比率'!B33="","",'各会計、関係団体の財政状況及び健全化判断比率'!B33)</f>
        <v>下水道事業会計</v>
      </c>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9</v>
      </c>
      <c r="BX35" s="597"/>
      <c r="BY35" s="598" t="str">
        <f>IF('各会計、関係団体の財政状況及び健全化判断比率'!B69="","",'各会計、関係団体の財政状況及び健全化判断比率'!B69)</f>
        <v>猪名川上流広域ごみ処理施設組合</v>
      </c>
      <c r="BZ35" s="598"/>
      <c r="CA35" s="598"/>
      <c r="CB35" s="598"/>
      <c r="CC35" s="598"/>
      <c r="CD35" s="598"/>
      <c r="CE35" s="598"/>
      <c r="CF35" s="598"/>
      <c r="CG35" s="598"/>
      <c r="CH35" s="598"/>
      <c r="CI35" s="598"/>
      <c r="CJ35" s="598"/>
      <c r="CK35" s="598"/>
      <c r="CL35" s="598"/>
      <c r="CM35" s="598"/>
      <c r="CN35" s="181"/>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2">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4</v>
      </c>
      <c r="V36" s="597"/>
      <c r="W36" s="598" t="str">
        <f>IF('各会計、関係団体の財政状況及び健全化判断比率'!B30="","",'各会計、関係団体の財政状況及び健全化判断比率'!B30)</f>
        <v>介護保険特別会計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10</v>
      </c>
      <c r="BX36" s="597"/>
      <c r="BY36" s="598" t="str">
        <f>IF('各会計、関係団体の財政状況及び健全化判断比率'!B70="","",'各会計、関係団体の財政状況及び健全化判断比率'!B70)</f>
        <v>大阪府後期高齢者医療広域連合
（一般会計）</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2">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f t="shared" si="4"/>
        <v>5</v>
      </c>
      <c r="V37" s="597"/>
      <c r="W37" s="598" t="str">
        <f>IF('各会計、関係団体の財政状況及び健全化判断比率'!B31="","",'各会計、関係団体の財政状況及び健全化判断比率'!B31)</f>
        <v>国民健康保険診療所特別会計</v>
      </c>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11</v>
      </c>
      <c r="BX37" s="597"/>
      <c r="BY37" s="598" t="str">
        <f>IF('各会計、関係団体の財政状況及び健全化判断比率'!B71="","",'各会計、関係団体の財政状況及び健全化判断比率'!B71)</f>
        <v>大阪府後期高齢者医療広域連合
（後期高齢者医療特別会計）</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2">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12</v>
      </c>
      <c r="BX38" s="597"/>
      <c r="BY38" s="598" t="str">
        <f>IF('各会計、関係団体の財政状況及び健全化判断比率'!B72="","",'各会計、関係団体の財政状況及び健全化判断比率'!B72)</f>
        <v>大阪広域水道企業団
（水道事業会計）</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2">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13</v>
      </c>
      <c r="BX39" s="597"/>
      <c r="BY39" s="598" t="str">
        <f>IF('各会計、関係団体の財政状況及び健全化判断比率'!B73="","",'各会計、関係団体の財政状況及び健全化判断比率'!B73)</f>
        <v>大阪広域水道企業団
（工業用水道事業会計）</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2">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2">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2">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2">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194</v>
      </c>
      <c r="E46" s="600" t="s">
        <v>195</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196</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197</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198</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199</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200</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201</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202</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4OHM2zWuYr2kYrsejG/r7oOCNMcdWmYDnGlKOtvjX0ANAO6bORDHLaueAZYzWfd5k6cMR4E4jlLMh/k00Rv7BA==" saltValue="pFZkgh4kSxDLHyA0WMA6D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9"/>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50" t="s">
        <v>533</v>
      </c>
      <c r="D34" s="1150"/>
      <c r="E34" s="1151"/>
      <c r="F34" s="32">
        <v>26.88</v>
      </c>
      <c r="G34" s="33">
        <v>26.37</v>
      </c>
      <c r="H34" s="33">
        <v>25.27</v>
      </c>
      <c r="I34" s="33">
        <v>26.28</v>
      </c>
      <c r="J34" s="34">
        <v>24.55</v>
      </c>
      <c r="K34" s="22"/>
      <c r="L34" s="22"/>
      <c r="M34" s="22"/>
      <c r="N34" s="22"/>
      <c r="O34" s="22"/>
      <c r="P34" s="22"/>
    </row>
    <row r="35" spans="1:16" ht="39" customHeight="1" x14ac:dyDescent="0.2">
      <c r="A35" s="22"/>
      <c r="B35" s="35"/>
      <c r="C35" s="1144" t="s">
        <v>534</v>
      </c>
      <c r="D35" s="1145"/>
      <c r="E35" s="1146"/>
      <c r="F35" s="36">
        <v>4.6399999999999997</v>
      </c>
      <c r="G35" s="37">
        <v>4.87</v>
      </c>
      <c r="H35" s="37">
        <v>8.3699999999999992</v>
      </c>
      <c r="I35" s="37">
        <v>5.85</v>
      </c>
      <c r="J35" s="38">
        <v>4.1500000000000004</v>
      </c>
      <c r="K35" s="22"/>
      <c r="L35" s="22"/>
      <c r="M35" s="22"/>
      <c r="N35" s="22"/>
      <c r="O35" s="22"/>
      <c r="P35" s="22"/>
    </row>
    <row r="36" spans="1:16" ht="39" customHeight="1" x14ac:dyDescent="0.2">
      <c r="A36" s="22"/>
      <c r="B36" s="35"/>
      <c r="C36" s="1144" t="s">
        <v>535</v>
      </c>
      <c r="D36" s="1145"/>
      <c r="E36" s="1146"/>
      <c r="F36" s="36">
        <v>3.74</v>
      </c>
      <c r="G36" s="37">
        <v>4.3099999999999996</v>
      </c>
      <c r="H36" s="37">
        <v>3.95</v>
      </c>
      <c r="I36" s="37">
        <v>3.41</v>
      </c>
      <c r="J36" s="38">
        <v>2.82</v>
      </c>
      <c r="K36" s="22"/>
      <c r="L36" s="22"/>
      <c r="M36" s="22"/>
      <c r="N36" s="22"/>
      <c r="O36" s="22"/>
      <c r="P36" s="22"/>
    </row>
    <row r="37" spans="1:16" ht="39" customHeight="1" x14ac:dyDescent="0.2">
      <c r="A37" s="22"/>
      <c r="B37" s="35"/>
      <c r="C37" s="1144" t="s">
        <v>536</v>
      </c>
      <c r="D37" s="1145"/>
      <c r="E37" s="1146"/>
      <c r="F37" s="36" t="s">
        <v>488</v>
      </c>
      <c r="G37" s="37" t="s">
        <v>488</v>
      </c>
      <c r="H37" s="37" t="s">
        <v>488</v>
      </c>
      <c r="I37" s="37" t="s">
        <v>488</v>
      </c>
      <c r="J37" s="38">
        <v>0.75</v>
      </c>
      <c r="K37" s="22"/>
      <c r="L37" s="22"/>
      <c r="M37" s="22"/>
      <c r="N37" s="22"/>
      <c r="O37" s="22"/>
      <c r="P37" s="22"/>
    </row>
    <row r="38" spans="1:16" ht="39" customHeight="1" x14ac:dyDescent="0.2">
      <c r="A38" s="22"/>
      <c r="B38" s="35"/>
      <c r="C38" s="1144" t="s">
        <v>537</v>
      </c>
      <c r="D38" s="1145"/>
      <c r="E38" s="1146"/>
      <c r="F38" s="36">
        <v>0.38</v>
      </c>
      <c r="G38" s="37">
        <v>0.61</v>
      </c>
      <c r="H38" s="37">
        <v>0.31</v>
      </c>
      <c r="I38" s="37">
        <v>0.35</v>
      </c>
      <c r="J38" s="38">
        <v>0.57999999999999996</v>
      </c>
      <c r="K38" s="22"/>
      <c r="L38" s="22"/>
      <c r="M38" s="22"/>
      <c r="N38" s="22"/>
      <c r="O38" s="22"/>
      <c r="P38" s="22"/>
    </row>
    <row r="39" spans="1:16" ht="39" customHeight="1" x14ac:dyDescent="0.2">
      <c r="A39" s="22"/>
      <c r="B39" s="35"/>
      <c r="C39" s="1144" t="s">
        <v>538</v>
      </c>
      <c r="D39" s="1145"/>
      <c r="E39" s="1146"/>
      <c r="F39" s="36">
        <v>0.35</v>
      </c>
      <c r="G39" s="37">
        <v>0.2</v>
      </c>
      <c r="H39" s="37">
        <v>0.28999999999999998</v>
      </c>
      <c r="I39" s="37">
        <v>0.44</v>
      </c>
      <c r="J39" s="38">
        <v>0.41</v>
      </c>
      <c r="K39" s="22"/>
      <c r="L39" s="22"/>
      <c r="M39" s="22"/>
      <c r="N39" s="22"/>
      <c r="O39" s="22"/>
      <c r="P39" s="22"/>
    </row>
    <row r="40" spans="1:16" ht="39" customHeight="1" x14ac:dyDescent="0.2">
      <c r="A40" s="22"/>
      <c r="B40" s="35"/>
      <c r="C40" s="1144" t="s">
        <v>539</v>
      </c>
      <c r="D40" s="1145"/>
      <c r="E40" s="1146"/>
      <c r="F40" s="36">
        <v>0.09</v>
      </c>
      <c r="G40" s="37">
        <v>0.1</v>
      </c>
      <c r="H40" s="37">
        <v>0.14000000000000001</v>
      </c>
      <c r="I40" s="37">
        <v>0.3</v>
      </c>
      <c r="J40" s="38">
        <v>0.27</v>
      </c>
      <c r="K40" s="22"/>
      <c r="L40" s="22"/>
      <c r="M40" s="22"/>
      <c r="N40" s="22"/>
      <c r="O40" s="22"/>
      <c r="P40" s="22"/>
    </row>
    <row r="41" spans="1:16" ht="39" customHeight="1" x14ac:dyDescent="0.2">
      <c r="A41" s="22"/>
      <c r="B41" s="35"/>
      <c r="C41" s="1144"/>
      <c r="D41" s="1145"/>
      <c r="E41" s="1146"/>
      <c r="F41" s="36"/>
      <c r="G41" s="37"/>
      <c r="H41" s="37"/>
      <c r="I41" s="37"/>
      <c r="J41" s="38"/>
      <c r="K41" s="22"/>
      <c r="L41" s="22"/>
      <c r="M41" s="22"/>
      <c r="N41" s="22"/>
      <c r="O41" s="22"/>
      <c r="P41" s="22"/>
    </row>
    <row r="42" spans="1:16" ht="39" customHeight="1" x14ac:dyDescent="0.2">
      <c r="A42" s="22"/>
      <c r="B42" s="39"/>
      <c r="C42" s="1144" t="s">
        <v>540</v>
      </c>
      <c r="D42" s="1145"/>
      <c r="E42" s="1146"/>
      <c r="F42" s="36" t="s">
        <v>488</v>
      </c>
      <c r="G42" s="37" t="s">
        <v>488</v>
      </c>
      <c r="H42" s="37" t="s">
        <v>488</v>
      </c>
      <c r="I42" s="37" t="s">
        <v>488</v>
      </c>
      <c r="J42" s="38" t="s">
        <v>488</v>
      </c>
      <c r="K42" s="22"/>
      <c r="L42" s="22"/>
      <c r="M42" s="22"/>
      <c r="N42" s="22"/>
      <c r="O42" s="22"/>
      <c r="P42" s="22"/>
    </row>
    <row r="43" spans="1:16" ht="39" customHeight="1" thickBot="1" x14ac:dyDescent="0.25">
      <c r="A43" s="22"/>
      <c r="B43" s="40"/>
      <c r="C43" s="1147" t="s">
        <v>541</v>
      </c>
      <c r="D43" s="1148"/>
      <c r="E43" s="1149"/>
      <c r="F43" s="41">
        <v>0.28999999999999998</v>
      </c>
      <c r="G43" s="42">
        <v>0.39</v>
      </c>
      <c r="H43" s="42">
        <v>0.14000000000000001</v>
      </c>
      <c r="I43" s="42">
        <v>0.66</v>
      </c>
      <c r="J43" s="43" t="s">
        <v>488</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row r="49" s="23" customFormat="1" ht="13.5" hidden="1" customHeight="1" x14ac:dyDescent="0.2"/>
  </sheetData>
  <sheetProtection algorithmName="SHA-512" hashValue="Eihoxxvp6UvLxBeXKb2F32FLqVdTNxsxCLZt27wzGvJUHSr5Tny8ieNJ1p30Sn52ATf3Vrt9JA93lyfJDduUjw==" saltValue="LtMty7JWzsSogZIu8tqnz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2">
      <c r="A45" s="48"/>
      <c r="B45" s="1152" t="s">
        <v>9</v>
      </c>
      <c r="C45" s="1153"/>
      <c r="D45" s="58"/>
      <c r="E45" s="1158" t="s">
        <v>10</v>
      </c>
      <c r="F45" s="1158"/>
      <c r="G45" s="1158"/>
      <c r="H45" s="1158"/>
      <c r="I45" s="1158"/>
      <c r="J45" s="1159"/>
      <c r="K45" s="59">
        <v>523</v>
      </c>
      <c r="L45" s="60">
        <v>538</v>
      </c>
      <c r="M45" s="60">
        <v>561</v>
      </c>
      <c r="N45" s="60">
        <v>588</v>
      </c>
      <c r="O45" s="61">
        <v>600</v>
      </c>
      <c r="P45" s="48"/>
      <c r="Q45" s="48"/>
      <c r="R45" s="48"/>
      <c r="S45" s="48"/>
      <c r="T45" s="48"/>
      <c r="U45" s="48"/>
    </row>
    <row r="46" spans="1:21" ht="30.75" customHeight="1" x14ac:dyDescent="0.2">
      <c r="A46" s="48"/>
      <c r="B46" s="1154"/>
      <c r="C46" s="1155"/>
      <c r="D46" s="62"/>
      <c r="E46" s="1160" t="s">
        <v>11</v>
      </c>
      <c r="F46" s="1160"/>
      <c r="G46" s="1160"/>
      <c r="H46" s="1160"/>
      <c r="I46" s="1160"/>
      <c r="J46" s="1161"/>
      <c r="K46" s="63" t="s">
        <v>488</v>
      </c>
      <c r="L46" s="64" t="s">
        <v>488</v>
      </c>
      <c r="M46" s="64" t="s">
        <v>488</v>
      </c>
      <c r="N46" s="64" t="s">
        <v>488</v>
      </c>
      <c r="O46" s="65" t="s">
        <v>488</v>
      </c>
      <c r="P46" s="48"/>
      <c r="Q46" s="48"/>
      <c r="R46" s="48"/>
      <c r="S46" s="48"/>
      <c r="T46" s="48"/>
      <c r="U46" s="48"/>
    </row>
    <row r="47" spans="1:21" ht="30.75" customHeight="1" x14ac:dyDescent="0.2">
      <c r="A47" s="48"/>
      <c r="B47" s="1154"/>
      <c r="C47" s="1155"/>
      <c r="D47" s="62"/>
      <c r="E47" s="1160" t="s">
        <v>12</v>
      </c>
      <c r="F47" s="1160"/>
      <c r="G47" s="1160"/>
      <c r="H47" s="1160"/>
      <c r="I47" s="1160"/>
      <c r="J47" s="1161"/>
      <c r="K47" s="63" t="s">
        <v>488</v>
      </c>
      <c r="L47" s="64" t="s">
        <v>488</v>
      </c>
      <c r="M47" s="64" t="s">
        <v>488</v>
      </c>
      <c r="N47" s="64" t="s">
        <v>488</v>
      </c>
      <c r="O47" s="65" t="s">
        <v>488</v>
      </c>
      <c r="P47" s="48"/>
      <c r="Q47" s="48"/>
      <c r="R47" s="48"/>
      <c r="S47" s="48"/>
      <c r="T47" s="48"/>
      <c r="U47" s="48"/>
    </row>
    <row r="48" spans="1:21" ht="30.75" customHeight="1" x14ac:dyDescent="0.2">
      <c r="A48" s="48"/>
      <c r="B48" s="1154"/>
      <c r="C48" s="1155"/>
      <c r="D48" s="62"/>
      <c r="E48" s="1160" t="s">
        <v>13</v>
      </c>
      <c r="F48" s="1160"/>
      <c r="G48" s="1160"/>
      <c r="H48" s="1160"/>
      <c r="I48" s="1160"/>
      <c r="J48" s="1161"/>
      <c r="K48" s="63">
        <v>339</v>
      </c>
      <c r="L48" s="64">
        <v>336</v>
      </c>
      <c r="M48" s="64">
        <v>335</v>
      </c>
      <c r="N48" s="64">
        <v>355</v>
      </c>
      <c r="O48" s="65">
        <v>359</v>
      </c>
      <c r="P48" s="48"/>
      <c r="Q48" s="48"/>
      <c r="R48" s="48"/>
      <c r="S48" s="48"/>
      <c r="T48" s="48"/>
      <c r="U48" s="48"/>
    </row>
    <row r="49" spans="1:21" ht="30.75" customHeight="1" x14ac:dyDescent="0.2">
      <c r="A49" s="48"/>
      <c r="B49" s="1154"/>
      <c r="C49" s="1155"/>
      <c r="D49" s="62"/>
      <c r="E49" s="1160" t="s">
        <v>14</v>
      </c>
      <c r="F49" s="1160"/>
      <c r="G49" s="1160"/>
      <c r="H49" s="1160"/>
      <c r="I49" s="1160"/>
      <c r="J49" s="1161"/>
      <c r="K49" s="63">
        <v>80</v>
      </c>
      <c r="L49" s="64">
        <v>79</v>
      </c>
      <c r="M49" s="64">
        <v>74</v>
      </c>
      <c r="N49" s="64">
        <v>46</v>
      </c>
      <c r="O49" s="65">
        <v>14</v>
      </c>
      <c r="P49" s="48"/>
      <c r="Q49" s="48"/>
      <c r="R49" s="48"/>
      <c r="S49" s="48"/>
      <c r="T49" s="48"/>
      <c r="U49" s="48"/>
    </row>
    <row r="50" spans="1:21" ht="30.75" customHeight="1" x14ac:dyDescent="0.2">
      <c r="A50" s="48"/>
      <c r="B50" s="1154"/>
      <c r="C50" s="1155"/>
      <c r="D50" s="62"/>
      <c r="E50" s="1160" t="s">
        <v>15</v>
      </c>
      <c r="F50" s="1160"/>
      <c r="G50" s="1160"/>
      <c r="H50" s="1160"/>
      <c r="I50" s="1160"/>
      <c r="J50" s="1161"/>
      <c r="K50" s="63" t="s">
        <v>488</v>
      </c>
      <c r="L50" s="64" t="s">
        <v>488</v>
      </c>
      <c r="M50" s="64" t="s">
        <v>488</v>
      </c>
      <c r="N50" s="64" t="s">
        <v>488</v>
      </c>
      <c r="O50" s="65" t="s">
        <v>488</v>
      </c>
      <c r="P50" s="48"/>
      <c r="Q50" s="48"/>
      <c r="R50" s="48"/>
      <c r="S50" s="48"/>
      <c r="T50" s="48"/>
      <c r="U50" s="48"/>
    </row>
    <row r="51" spans="1:21" ht="30.75" customHeight="1" x14ac:dyDescent="0.2">
      <c r="A51" s="48"/>
      <c r="B51" s="1156"/>
      <c r="C51" s="1157"/>
      <c r="D51" s="66"/>
      <c r="E51" s="1160" t="s">
        <v>16</v>
      </c>
      <c r="F51" s="1160"/>
      <c r="G51" s="1160"/>
      <c r="H51" s="1160"/>
      <c r="I51" s="1160"/>
      <c r="J51" s="1161"/>
      <c r="K51" s="63" t="s">
        <v>488</v>
      </c>
      <c r="L51" s="64" t="s">
        <v>488</v>
      </c>
      <c r="M51" s="64" t="s">
        <v>488</v>
      </c>
      <c r="N51" s="64" t="s">
        <v>488</v>
      </c>
      <c r="O51" s="65" t="s">
        <v>488</v>
      </c>
      <c r="P51" s="48"/>
      <c r="Q51" s="48"/>
      <c r="R51" s="48"/>
      <c r="S51" s="48"/>
      <c r="T51" s="48"/>
      <c r="U51" s="48"/>
    </row>
    <row r="52" spans="1:21" ht="30.75" customHeight="1" x14ac:dyDescent="0.2">
      <c r="A52" s="48"/>
      <c r="B52" s="1162" t="s">
        <v>17</v>
      </c>
      <c r="C52" s="1163"/>
      <c r="D52" s="66"/>
      <c r="E52" s="1160" t="s">
        <v>18</v>
      </c>
      <c r="F52" s="1160"/>
      <c r="G52" s="1160"/>
      <c r="H52" s="1160"/>
      <c r="I52" s="1160"/>
      <c r="J52" s="1161"/>
      <c r="K52" s="63">
        <v>502</v>
      </c>
      <c r="L52" s="64">
        <v>505</v>
      </c>
      <c r="M52" s="64">
        <v>489</v>
      </c>
      <c r="N52" s="64">
        <v>501</v>
      </c>
      <c r="O52" s="65">
        <v>524</v>
      </c>
      <c r="P52" s="48"/>
      <c r="Q52" s="48"/>
      <c r="R52" s="48"/>
      <c r="S52" s="48"/>
      <c r="T52" s="48"/>
      <c r="U52" s="48"/>
    </row>
    <row r="53" spans="1:21" ht="30.75" customHeight="1" thickBot="1" x14ac:dyDescent="0.25">
      <c r="A53" s="48"/>
      <c r="B53" s="1164" t="s">
        <v>19</v>
      </c>
      <c r="C53" s="1165"/>
      <c r="D53" s="67"/>
      <c r="E53" s="1166" t="s">
        <v>20</v>
      </c>
      <c r="F53" s="1166"/>
      <c r="G53" s="1166"/>
      <c r="H53" s="1166"/>
      <c r="I53" s="1166"/>
      <c r="J53" s="1167"/>
      <c r="K53" s="68">
        <v>440</v>
      </c>
      <c r="L53" s="69">
        <v>448</v>
      </c>
      <c r="M53" s="69">
        <v>481</v>
      </c>
      <c r="N53" s="69">
        <v>488</v>
      </c>
      <c r="O53" s="70">
        <v>449</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542</v>
      </c>
      <c r="L57" s="81" t="s">
        <v>543</v>
      </c>
      <c r="M57" s="81" t="s">
        <v>544</v>
      </c>
      <c r="N57" s="81" t="s">
        <v>545</v>
      </c>
      <c r="O57" s="82" t="s">
        <v>546</v>
      </c>
      <c r="P57" s="48"/>
      <c r="Q57" s="48"/>
      <c r="R57" s="48"/>
      <c r="S57" s="48"/>
      <c r="T57" s="48"/>
      <c r="U57" s="48"/>
    </row>
    <row r="58" spans="1:21" ht="31.5" customHeight="1" x14ac:dyDescent="0.2">
      <c r="B58" s="1168" t="s">
        <v>24</v>
      </c>
      <c r="C58" s="1169"/>
      <c r="D58" s="1174" t="s">
        <v>25</v>
      </c>
      <c r="E58" s="1175"/>
      <c r="F58" s="1175"/>
      <c r="G58" s="1175"/>
      <c r="H58" s="1175"/>
      <c r="I58" s="1175"/>
      <c r="J58" s="1176"/>
      <c r="K58" s="83"/>
      <c r="L58" s="84"/>
      <c r="M58" s="84"/>
      <c r="N58" s="84"/>
      <c r="O58" s="85"/>
    </row>
    <row r="59" spans="1:21" ht="31.5" customHeight="1" x14ac:dyDescent="0.2">
      <c r="B59" s="1170"/>
      <c r="C59" s="1171"/>
      <c r="D59" s="1177" t="s">
        <v>26</v>
      </c>
      <c r="E59" s="1178"/>
      <c r="F59" s="1178"/>
      <c r="G59" s="1178"/>
      <c r="H59" s="1178"/>
      <c r="I59" s="1178"/>
      <c r="J59" s="1179"/>
      <c r="K59" s="86"/>
      <c r="L59" s="87"/>
      <c r="M59" s="87"/>
      <c r="N59" s="87"/>
      <c r="O59" s="88"/>
    </row>
    <row r="60" spans="1:21" ht="31.5" customHeight="1" thickBot="1" x14ac:dyDescent="0.25">
      <c r="B60" s="1172"/>
      <c r="C60" s="1173"/>
      <c r="D60" s="1180" t="s">
        <v>27</v>
      </c>
      <c r="E60" s="1181"/>
      <c r="F60" s="1181"/>
      <c r="G60" s="1181"/>
      <c r="H60" s="1181"/>
      <c r="I60" s="1181"/>
      <c r="J60" s="1182"/>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Xn12N5bMIUR0uSprCtAWnen6JpErlZP2a515ptoxdOOxZVfzSPU6Pkv5YGYdoCe+e64yVYnNJW8V6Pe5su6GBg==" saltValue="6D23qNAsNsxa4uU+BtAWR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3"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526</v>
      </c>
      <c r="J40" s="103" t="s">
        <v>527</v>
      </c>
      <c r="K40" s="103" t="s">
        <v>528</v>
      </c>
      <c r="L40" s="103" t="s">
        <v>529</v>
      </c>
      <c r="M40" s="104" t="s">
        <v>530</v>
      </c>
    </row>
    <row r="41" spans="2:13" ht="27.75" customHeight="1" x14ac:dyDescent="0.2">
      <c r="B41" s="1183" t="s">
        <v>30</v>
      </c>
      <c r="C41" s="1184"/>
      <c r="D41" s="105"/>
      <c r="E41" s="1189" t="s">
        <v>31</v>
      </c>
      <c r="F41" s="1189"/>
      <c r="G41" s="1189"/>
      <c r="H41" s="1190"/>
      <c r="I41" s="355">
        <v>6242</v>
      </c>
      <c r="J41" s="356">
        <v>7031</v>
      </c>
      <c r="K41" s="356">
        <v>6972</v>
      </c>
      <c r="L41" s="356">
        <v>6953</v>
      </c>
      <c r="M41" s="357">
        <v>6610</v>
      </c>
    </row>
    <row r="42" spans="2:13" ht="27.75" customHeight="1" x14ac:dyDescent="0.2">
      <c r="B42" s="1185"/>
      <c r="C42" s="1186"/>
      <c r="D42" s="106"/>
      <c r="E42" s="1191" t="s">
        <v>32</v>
      </c>
      <c r="F42" s="1191"/>
      <c r="G42" s="1191"/>
      <c r="H42" s="1192"/>
      <c r="I42" s="358" t="s">
        <v>488</v>
      </c>
      <c r="J42" s="359" t="s">
        <v>488</v>
      </c>
      <c r="K42" s="359" t="s">
        <v>488</v>
      </c>
      <c r="L42" s="359" t="s">
        <v>488</v>
      </c>
      <c r="M42" s="360" t="s">
        <v>488</v>
      </c>
    </row>
    <row r="43" spans="2:13" ht="27.75" customHeight="1" x14ac:dyDescent="0.2">
      <c r="B43" s="1185"/>
      <c r="C43" s="1186"/>
      <c r="D43" s="106"/>
      <c r="E43" s="1191" t="s">
        <v>33</v>
      </c>
      <c r="F43" s="1191"/>
      <c r="G43" s="1191"/>
      <c r="H43" s="1192"/>
      <c r="I43" s="358">
        <v>4486</v>
      </c>
      <c r="J43" s="359">
        <v>4332</v>
      </c>
      <c r="K43" s="359">
        <v>4112</v>
      </c>
      <c r="L43" s="359">
        <v>3921</v>
      </c>
      <c r="M43" s="360">
        <v>3752</v>
      </c>
    </row>
    <row r="44" spans="2:13" ht="27.75" customHeight="1" x14ac:dyDescent="0.2">
      <c r="B44" s="1185"/>
      <c r="C44" s="1186"/>
      <c r="D44" s="106"/>
      <c r="E44" s="1191" t="s">
        <v>34</v>
      </c>
      <c r="F44" s="1191"/>
      <c r="G44" s="1191"/>
      <c r="H44" s="1192"/>
      <c r="I44" s="358">
        <v>207</v>
      </c>
      <c r="J44" s="359">
        <v>131</v>
      </c>
      <c r="K44" s="359">
        <v>59</v>
      </c>
      <c r="L44" s="359">
        <v>14</v>
      </c>
      <c r="M44" s="360" t="s">
        <v>488</v>
      </c>
    </row>
    <row r="45" spans="2:13" ht="27.75" customHeight="1" x14ac:dyDescent="0.2">
      <c r="B45" s="1185"/>
      <c r="C45" s="1186"/>
      <c r="D45" s="106"/>
      <c r="E45" s="1191" t="s">
        <v>35</v>
      </c>
      <c r="F45" s="1191"/>
      <c r="G45" s="1191"/>
      <c r="H45" s="1192"/>
      <c r="I45" s="358">
        <v>861</v>
      </c>
      <c r="J45" s="359">
        <v>856</v>
      </c>
      <c r="K45" s="359">
        <v>818</v>
      </c>
      <c r="L45" s="359">
        <v>855</v>
      </c>
      <c r="M45" s="360">
        <v>864</v>
      </c>
    </row>
    <row r="46" spans="2:13" ht="27.75" customHeight="1" x14ac:dyDescent="0.2">
      <c r="B46" s="1185"/>
      <c r="C46" s="1186"/>
      <c r="D46" s="107"/>
      <c r="E46" s="1191" t="s">
        <v>36</v>
      </c>
      <c r="F46" s="1191"/>
      <c r="G46" s="1191"/>
      <c r="H46" s="1192"/>
      <c r="I46" s="358" t="s">
        <v>488</v>
      </c>
      <c r="J46" s="359" t="s">
        <v>488</v>
      </c>
      <c r="K46" s="359" t="s">
        <v>488</v>
      </c>
      <c r="L46" s="359" t="s">
        <v>488</v>
      </c>
      <c r="M46" s="360" t="s">
        <v>488</v>
      </c>
    </row>
    <row r="47" spans="2:13" ht="27.75" customHeight="1" x14ac:dyDescent="0.2">
      <c r="B47" s="1185"/>
      <c r="C47" s="1186"/>
      <c r="D47" s="108"/>
      <c r="E47" s="1193" t="s">
        <v>37</v>
      </c>
      <c r="F47" s="1194"/>
      <c r="G47" s="1194"/>
      <c r="H47" s="1195"/>
      <c r="I47" s="358" t="s">
        <v>488</v>
      </c>
      <c r="J47" s="359" t="s">
        <v>488</v>
      </c>
      <c r="K47" s="359" t="s">
        <v>488</v>
      </c>
      <c r="L47" s="359" t="s">
        <v>488</v>
      </c>
      <c r="M47" s="360" t="s">
        <v>488</v>
      </c>
    </row>
    <row r="48" spans="2:13" ht="27.75" customHeight="1" x14ac:dyDescent="0.2">
      <c r="B48" s="1185"/>
      <c r="C48" s="1186"/>
      <c r="D48" s="106"/>
      <c r="E48" s="1191" t="s">
        <v>38</v>
      </c>
      <c r="F48" s="1191"/>
      <c r="G48" s="1191"/>
      <c r="H48" s="1192"/>
      <c r="I48" s="358" t="s">
        <v>488</v>
      </c>
      <c r="J48" s="359" t="s">
        <v>488</v>
      </c>
      <c r="K48" s="359" t="s">
        <v>488</v>
      </c>
      <c r="L48" s="359" t="s">
        <v>488</v>
      </c>
      <c r="M48" s="360" t="s">
        <v>488</v>
      </c>
    </row>
    <row r="49" spans="2:13" ht="27.75" customHeight="1" x14ac:dyDescent="0.2">
      <c r="B49" s="1187"/>
      <c r="C49" s="1188"/>
      <c r="D49" s="106"/>
      <c r="E49" s="1191" t="s">
        <v>39</v>
      </c>
      <c r="F49" s="1191"/>
      <c r="G49" s="1191"/>
      <c r="H49" s="1192"/>
      <c r="I49" s="358" t="s">
        <v>488</v>
      </c>
      <c r="J49" s="359" t="s">
        <v>488</v>
      </c>
      <c r="K49" s="359" t="s">
        <v>488</v>
      </c>
      <c r="L49" s="359" t="s">
        <v>488</v>
      </c>
      <c r="M49" s="360" t="s">
        <v>488</v>
      </c>
    </row>
    <row r="50" spans="2:13" ht="27.75" customHeight="1" x14ac:dyDescent="0.2">
      <c r="B50" s="1196" t="s">
        <v>40</v>
      </c>
      <c r="C50" s="1197"/>
      <c r="D50" s="109"/>
      <c r="E50" s="1191" t="s">
        <v>41</v>
      </c>
      <c r="F50" s="1191"/>
      <c r="G50" s="1191"/>
      <c r="H50" s="1192"/>
      <c r="I50" s="358">
        <v>2069</v>
      </c>
      <c r="J50" s="359">
        <v>2056</v>
      </c>
      <c r="K50" s="359">
        <v>2238</v>
      </c>
      <c r="L50" s="359">
        <v>2518</v>
      </c>
      <c r="M50" s="360">
        <v>2779</v>
      </c>
    </row>
    <row r="51" spans="2:13" ht="27.75" customHeight="1" x14ac:dyDescent="0.2">
      <c r="B51" s="1185"/>
      <c r="C51" s="1186"/>
      <c r="D51" s="106"/>
      <c r="E51" s="1191" t="s">
        <v>42</v>
      </c>
      <c r="F51" s="1191"/>
      <c r="G51" s="1191"/>
      <c r="H51" s="1192"/>
      <c r="I51" s="358" t="s">
        <v>488</v>
      </c>
      <c r="J51" s="359" t="s">
        <v>488</v>
      </c>
      <c r="K51" s="359" t="s">
        <v>488</v>
      </c>
      <c r="L51" s="359" t="s">
        <v>488</v>
      </c>
      <c r="M51" s="360" t="s">
        <v>488</v>
      </c>
    </row>
    <row r="52" spans="2:13" ht="27.75" customHeight="1" x14ac:dyDescent="0.2">
      <c r="B52" s="1187"/>
      <c r="C52" s="1188"/>
      <c r="D52" s="106"/>
      <c r="E52" s="1191" t="s">
        <v>43</v>
      </c>
      <c r="F52" s="1191"/>
      <c r="G52" s="1191"/>
      <c r="H52" s="1192"/>
      <c r="I52" s="358">
        <v>6389</v>
      </c>
      <c r="J52" s="359">
        <v>6333</v>
      </c>
      <c r="K52" s="359">
        <v>6216</v>
      </c>
      <c r="L52" s="359">
        <v>5791</v>
      </c>
      <c r="M52" s="360">
        <v>5703</v>
      </c>
    </row>
    <row r="53" spans="2:13" ht="27.75" customHeight="1" thickBot="1" x14ac:dyDescent="0.25">
      <c r="B53" s="1198" t="s">
        <v>19</v>
      </c>
      <c r="C53" s="1199"/>
      <c r="D53" s="110"/>
      <c r="E53" s="1200" t="s">
        <v>44</v>
      </c>
      <c r="F53" s="1200"/>
      <c r="G53" s="1200"/>
      <c r="H53" s="1201"/>
      <c r="I53" s="361">
        <v>3337</v>
      </c>
      <c r="J53" s="362">
        <v>3961</v>
      </c>
      <c r="K53" s="362">
        <v>3507</v>
      </c>
      <c r="L53" s="362">
        <v>3434</v>
      </c>
      <c r="M53" s="363">
        <v>2743</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R08Xs2Z7jWYCKQ1MLzTvECpnsMzgope+psxdR/0Herz8LBovBQSeMeJXhn91AzAwAoV7eOtcRSO2uuo03ZaraQ==" saltValue="7kog85BVXNkBKYMTmnZpm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528</v>
      </c>
      <c r="G54" s="119" t="s">
        <v>529</v>
      </c>
      <c r="H54" s="120" t="s">
        <v>530</v>
      </c>
    </row>
    <row r="55" spans="2:8" ht="52.5" customHeight="1" x14ac:dyDescent="0.2">
      <c r="B55" s="121"/>
      <c r="C55" s="1210" t="s">
        <v>46</v>
      </c>
      <c r="D55" s="1210"/>
      <c r="E55" s="1211"/>
      <c r="F55" s="122">
        <v>1428</v>
      </c>
      <c r="G55" s="122">
        <v>1697</v>
      </c>
      <c r="H55" s="123">
        <v>1943</v>
      </c>
    </row>
    <row r="56" spans="2:8" ht="52.5" customHeight="1" x14ac:dyDescent="0.2">
      <c r="B56" s="124"/>
      <c r="C56" s="1212" t="s">
        <v>47</v>
      </c>
      <c r="D56" s="1212"/>
      <c r="E56" s="1213"/>
      <c r="F56" s="125" t="s">
        <v>488</v>
      </c>
      <c r="G56" s="125" t="s">
        <v>488</v>
      </c>
      <c r="H56" s="126" t="s">
        <v>488</v>
      </c>
    </row>
    <row r="57" spans="2:8" ht="53.25" customHeight="1" x14ac:dyDescent="0.2">
      <c r="B57" s="124"/>
      <c r="C57" s="1214" t="s">
        <v>48</v>
      </c>
      <c r="D57" s="1214"/>
      <c r="E57" s="1215"/>
      <c r="F57" s="127">
        <v>461</v>
      </c>
      <c r="G57" s="127">
        <v>509</v>
      </c>
      <c r="H57" s="128">
        <v>558</v>
      </c>
    </row>
    <row r="58" spans="2:8" ht="45.75" customHeight="1" x14ac:dyDescent="0.2">
      <c r="B58" s="129"/>
      <c r="C58" s="1202" t="s">
        <v>558</v>
      </c>
      <c r="D58" s="1203"/>
      <c r="E58" s="1204"/>
      <c r="F58" s="130">
        <v>183</v>
      </c>
      <c r="G58" s="130">
        <v>184</v>
      </c>
      <c r="H58" s="131">
        <v>184</v>
      </c>
    </row>
    <row r="59" spans="2:8" ht="45.75" customHeight="1" x14ac:dyDescent="0.2">
      <c r="B59" s="129"/>
      <c r="C59" s="1202" t="s">
        <v>554</v>
      </c>
      <c r="D59" s="1203"/>
      <c r="E59" s="1204"/>
      <c r="F59" s="130">
        <v>95</v>
      </c>
      <c r="G59" s="130">
        <v>145</v>
      </c>
      <c r="H59" s="131">
        <v>182</v>
      </c>
    </row>
    <row r="60" spans="2:8" ht="45.75" customHeight="1" x14ac:dyDescent="0.2">
      <c r="B60" s="129"/>
      <c r="C60" s="1202" t="s">
        <v>555</v>
      </c>
      <c r="D60" s="1203"/>
      <c r="E60" s="1204"/>
      <c r="F60" s="130">
        <v>82</v>
      </c>
      <c r="G60" s="130">
        <v>77</v>
      </c>
      <c r="H60" s="131">
        <v>71</v>
      </c>
    </row>
    <row r="61" spans="2:8" ht="45.75" customHeight="1" x14ac:dyDescent="0.2">
      <c r="B61" s="129"/>
      <c r="C61" s="1202" t="s">
        <v>556</v>
      </c>
      <c r="D61" s="1203"/>
      <c r="E61" s="1204"/>
      <c r="F61" s="130">
        <v>38</v>
      </c>
      <c r="G61" s="130">
        <v>38</v>
      </c>
      <c r="H61" s="131">
        <v>38</v>
      </c>
    </row>
    <row r="62" spans="2:8" ht="45.75" customHeight="1" thickBot="1" x14ac:dyDescent="0.25">
      <c r="B62" s="132"/>
      <c r="C62" s="1205" t="s">
        <v>557</v>
      </c>
      <c r="D62" s="1206"/>
      <c r="E62" s="1207"/>
      <c r="F62" s="133">
        <v>23</v>
      </c>
      <c r="G62" s="133">
        <v>27</v>
      </c>
      <c r="H62" s="134">
        <v>31</v>
      </c>
    </row>
    <row r="63" spans="2:8" ht="52.5" customHeight="1" thickBot="1" x14ac:dyDescent="0.25">
      <c r="B63" s="135"/>
      <c r="C63" s="1208" t="s">
        <v>49</v>
      </c>
      <c r="D63" s="1208"/>
      <c r="E63" s="1209"/>
      <c r="F63" s="136">
        <v>1889</v>
      </c>
      <c r="G63" s="136">
        <v>2206</v>
      </c>
      <c r="H63" s="137">
        <v>2501</v>
      </c>
    </row>
    <row r="64" spans="2:8" ht="13.2" x14ac:dyDescent="0.2"/>
  </sheetData>
  <sheetProtection algorithmName="SHA-512" hashValue="JiXmboJmRVmjOL4L22hKbglpFssaV+e6V/uOnNCfDEN/gDWljdNbAoMd32H8om1ak7G2uFESPDK/6F3kt3V4yA==" saltValue="Q1IaAkxHRk38SY/WRkBak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0C253-A85F-4E69-807A-67B70B021CC4}">
  <sheetPr>
    <pageSetUpPr fitToPage="1"/>
  </sheetPr>
  <dimension ref="A1:DE85"/>
  <sheetViews>
    <sheetView showGridLines="0" view="pageBreakPreview" zoomScaleNormal="90" zoomScaleSheetLayoutView="100" workbookViewId="0"/>
  </sheetViews>
  <sheetFormatPr defaultColWidth="0" defaultRowHeight="13.5" customHeight="1" zeroHeight="1" x14ac:dyDescent="0.2"/>
  <cols>
    <col min="1" max="1" width="6.33203125" style="1218" customWidth="1"/>
    <col min="2" max="107" width="2.44140625" style="1218" customWidth="1"/>
    <col min="108" max="108" width="6.109375" style="1225" customWidth="1"/>
    <col min="109" max="109" width="5.88671875" style="1224" customWidth="1"/>
    <col min="110" max="16384" width="8.6640625" style="1218" hidden="1"/>
  </cols>
  <sheetData>
    <row r="1" spans="1:109" ht="42.75" customHeight="1" x14ac:dyDescent="0.2">
      <c r="A1" s="1216"/>
      <c r="B1" s="1217"/>
      <c r="DD1" s="1218"/>
      <c r="DE1" s="1218"/>
    </row>
    <row r="2" spans="1:109" ht="25.5" customHeight="1" x14ac:dyDescent="0.2">
      <c r="A2" s="1219"/>
      <c r="C2" s="1219"/>
      <c r="O2" s="1219"/>
      <c r="P2" s="1219"/>
      <c r="Q2" s="1219"/>
      <c r="R2" s="1219"/>
      <c r="S2" s="1219"/>
      <c r="T2" s="1219"/>
      <c r="U2" s="1219"/>
      <c r="V2" s="1219"/>
      <c r="W2" s="1219"/>
      <c r="X2" s="1219"/>
      <c r="Y2" s="1219"/>
      <c r="Z2" s="1219"/>
      <c r="AA2" s="1219"/>
      <c r="AB2" s="1219"/>
      <c r="AC2" s="1219"/>
      <c r="AD2" s="1219"/>
      <c r="AE2" s="1219"/>
      <c r="AF2" s="1219"/>
      <c r="AG2" s="1219"/>
      <c r="AH2" s="1219"/>
      <c r="AI2" s="1219"/>
      <c r="AU2" s="1219"/>
      <c r="BG2" s="1219"/>
      <c r="BS2" s="1219"/>
      <c r="CE2" s="1219"/>
      <c r="CQ2" s="1219"/>
      <c r="DD2" s="1218"/>
      <c r="DE2" s="1218"/>
    </row>
    <row r="3" spans="1:109" ht="25.5" customHeight="1" x14ac:dyDescent="0.2">
      <c r="A3" s="1219"/>
      <c r="C3" s="1219"/>
      <c r="O3" s="1219"/>
      <c r="P3" s="1219"/>
      <c r="Q3" s="1219"/>
      <c r="R3" s="1219"/>
      <c r="S3" s="1219"/>
      <c r="T3" s="1219"/>
      <c r="U3" s="1219"/>
      <c r="V3" s="1219"/>
      <c r="W3" s="1219"/>
      <c r="X3" s="1219"/>
      <c r="Y3" s="1219"/>
      <c r="Z3" s="1219"/>
      <c r="AA3" s="1219"/>
      <c r="AB3" s="1219"/>
      <c r="AC3" s="1219"/>
      <c r="AD3" s="1219"/>
      <c r="AE3" s="1219"/>
      <c r="AF3" s="1219"/>
      <c r="AG3" s="1219"/>
      <c r="AH3" s="1219"/>
      <c r="AI3" s="1219"/>
      <c r="AU3" s="1219"/>
      <c r="BG3" s="1219"/>
      <c r="BS3" s="1219"/>
      <c r="CE3" s="1219"/>
      <c r="CQ3" s="1219"/>
      <c r="DD3" s="1218"/>
      <c r="DE3" s="1218"/>
    </row>
    <row r="4" spans="1:109" s="259" customFormat="1" ht="13.2" x14ac:dyDescent="0.2">
      <c r="A4" s="1219"/>
      <c r="B4" s="1219"/>
      <c r="C4" s="1219"/>
      <c r="D4" s="1219"/>
      <c r="E4" s="1219"/>
      <c r="F4" s="1219"/>
      <c r="G4" s="1219"/>
      <c r="H4" s="1219"/>
      <c r="I4" s="1219"/>
      <c r="J4" s="1219"/>
      <c r="K4" s="1219"/>
      <c r="L4" s="1219"/>
      <c r="M4" s="1219"/>
      <c r="N4" s="1219"/>
      <c r="O4" s="1219"/>
      <c r="P4" s="1219"/>
      <c r="Q4" s="1219"/>
      <c r="R4" s="1219"/>
      <c r="S4" s="1219"/>
      <c r="T4" s="1219"/>
      <c r="U4" s="1219"/>
      <c r="V4" s="1219"/>
      <c r="W4" s="1219"/>
      <c r="X4" s="1219"/>
      <c r="Y4" s="1219"/>
      <c r="Z4" s="1219"/>
      <c r="AA4" s="1219"/>
      <c r="AB4" s="1219"/>
      <c r="AC4" s="1219"/>
      <c r="AD4" s="1219"/>
      <c r="AE4" s="1219"/>
      <c r="AF4" s="1219"/>
      <c r="AG4" s="1219"/>
      <c r="AH4" s="1219"/>
      <c r="AI4" s="1219"/>
      <c r="AJ4" s="1219"/>
      <c r="AK4" s="1219"/>
      <c r="AL4" s="1219"/>
      <c r="AM4" s="1219"/>
      <c r="AN4" s="1219"/>
      <c r="AO4" s="1219"/>
      <c r="AP4" s="1219"/>
      <c r="AQ4" s="1219"/>
      <c r="AR4" s="1219"/>
      <c r="AS4" s="1219"/>
      <c r="AT4" s="1219"/>
      <c r="AU4" s="1219"/>
      <c r="AV4" s="1219"/>
      <c r="AW4" s="1219"/>
      <c r="AX4" s="1219"/>
      <c r="AY4" s="1219"/>
      <c r="AZ4" s="1219"/>
      <c r="BA4" s="1219"/>
      <c r="BB4" s="1219"/>
      <c r="BC4" s="1219"/>
      <c r="BD4" s="1219"/>
      <c r="BE4" s="1219"/>
      <c r="BF4" s="1219"/>
      <c r="BG4" s="1219"/>
      <c r="BH4" s="1219"/>
      <c r="BI4" s="1219"/>
      <c r="BJ4" s="1219"/>
      <c r="BK4" s="1219"/>
      <c r="BL4" s="1219"/>
      <c r="BM4" s="1219"/>
      <c r="BN4" s="1219"/>
      <c r="BO4" s="1219"/>
      <c r="BP4" s="1219"/>
      <c r="BQ4" s="1219"/>
      <c r="BR4" s="1219"/>
      <c r="BS4" s="1219"/>
      <c r="BT4" s="1219"/>
      <c r="BU4" s="1219"/>
      <c r="BV4" s="1219"/>
      <c r="BW4" s="1219"/>
      <c r="BX4" s="1219"/>
      <c r="BY4" s="1219"/>
      <c r="BZ4" s="1219"/>
      <c r="CA4" s="1219"/>
      <c r="CB4" s="1219"/>
      <c r="CC4" s="1219"/>
      <c r="CD4" s="1219"/>
      <c r="CE4" s="1219"/>
      <c r="CF4" s="1219"/>
      <c r="CG4" s="1219"/>
      <c r="CH4" s="1219"/>
      <c r="CI4" s="1219"/>
      <c r="CJ4" s="1219"/>
      <c r="CK4" s="1219"/>
      <c r="CL4" s="1219"/>
      <c r="CM4" s="1219"/>
      <c r="CN4" s="1219"/>
      <c r="CO4" s="1219"/>
      <c r="CP4" s="1219"/>
      <c r="CQ4" s="1219"/>
      <c r="CR4" s="1219"/>
      <c r="CS4" s="1219"/>
      <c r="CT4" s="1219"/>
      <c r="CU4" s="1219"/>
      <c r="CV4" s="1219"/>
      <c r="CW4" s="1219"/>
      <c r="CX4" s="1219"/>
      <c r="CY4" s="1219"/>
      <c r="CZ4" s="1219"/>
      <c r="DA4" s="1219"/>
      <c r="DB4" s="1219"/>
      <c r="DC4" s="1219"/>
      <c r="DD4" s="1219"/>
      <c r="DE4" s="1219"/>
    </row>
    <row r="5" spans="1:109" s="259" customFormat="1" ht="13.2" x14ac:dyDescent="0.2">
      <c r="A5" s="1219"/>
      <c r="B5" s="1219"/>
      <c r="C5" s="1219"/>
      <c r="D5" s="1219"/>
      <c r="E5" s="1219"/>
      <c r="F5" s="1219"/>
      <c r="G5" s="1219"/>
      <c r="H5" s="1219"/>
      <c r="I5" s="1219"/>
      <c r="J5" s="1219"/>
      <c r="K5" s="1219"/>
      <c r="L5" s="1219"/>
      <c r="M5" s="1219"/>
      <c r="N5" s="1219"/>
      <c r="O5" s="1219"/>
      <c r="P5" s="1219"/>
      <c r="Q5" s="1219"/>
      <c r="R5" s="1219"/>
      <c r="S5" s="1219"/>
      <c r="T5" s="1219"/>
      <c r="U5" s="1219"/>
      <c r="V5" s="1219"/>
      <c r="W5" s="1219"/>
      <c r="X5" s="1219"/>
      <c r="Y5" s="1219"/>
      <c r="Z5" s="1219"/>
      <c r="AA5" s="1219"/>
      <c r="AB5" s="1219"/>
      <c r="AC5" s="1219"/>
      <c r="AD5" s="1219"/>
      <c r="AE5" s="1219"/>
      <c r="AF5" s="1219"/>
      <c r="AG5" s="1219"/>
      <c r="AH5" s="1219"/>
      <c r="AI5" s="1219"/>
      <c r="AJ5" s="1219"/>
      <c r="AK5" s="1219"/>
      <c r="AL5" s="1219"/>
      <c r="AM5" s="1219"/>
      <c r="AN5" s="1219"/>
      <c r="AO5" s="1219"/>
      <c r="AP5" s="1219"/>
      <c r="AQ5" s="1219"/>
      <c r="AR5" s="1219"/>
      <c r="AS5" s="1219"/>
      <c r="AT5" s="1219"/>
      <c r="AU5" s="1219"/>
      <c r="AV5" s="1219"/>
      <c r="AW5" s="1219"/>
      <c r="AX5" s="1219"/>
      <c r="AY5" s="1219"/>
      <c r="AZ5" s="1219"/>
      <c r="BA5" s="1219"/>
      <c r="BB5" s="1219"/>
      <c r="BC5" s="1219"/>
      <c r="BD5" s="1219"/>
      <c r="BE5" s="1219"/>
      <c r="BF5" s="1219"/>
      <c r="BG5" s="1219"/>
      <c r="BH5" s="1219"/>
      <c r="BI5" s="1219"/>
      <c r="BJ5" s="1219"/>
      <c r="BK5" s="1219"/>
      <c r="BL5" s="1219"/>
      <c r="BM5" s="1219"/>
      <c r="BN5" s="1219"/>
      <c r="BO5" s="1219"/>
      <c r="BP5" s="1219"/>
      <c r="BQ5" s="1219"/>
      <c r="BR5" s="1219"/>
      <c r="BS5" s="1219"/>
      <c r="BT5" s="1219"/>
      <c r="BU5" s="1219"/>
      <c r="BV5" s="1219"/>
      <c r="BW5" s="1219"/>
      <c r="BX5" s="1219"/>
      <c r="BY5" s="1219"/>
      <c r="BZ5" s="1219"/>
      <c r="CA5" s="1219"/>
      <c r="CB5" s="1219"/>
      <c r="CC5" s="1219"/>
      <c r="CD5" s="1219"/>
      <c r="CE5" s="1219"/>
      <c r="CF5" s="1219"/>
      <c r="CG5" s="1219"/>
      <c r="CH5" s="1219"/>
      <c r="CI5" s="1219"/>
      <c r="CJ5" s="1219"/>
      <c r="CK5" s="1219"/>
      <c r="CL5" s="1219"/>
      <c r="CM5" s="1219"/>
      <c r="CN5" s="1219"/>
      <c r="CO5" s="1219"/>
      <c r="CP5" s="1219"/>
      <c r="CQ5" s="1219"/>
      <c r="CR5" s="1219"/>
      <c r="CS5" s="1219"/>
      <c r="CT5" s="1219"/>
      <c r="CU5" s="1219"/>
      <c r="CV5" s="1219"/>
      <c r="CW5" s="1219"/>
      <c r="CX5" s="1219"/>
      <c r="CY5" s="1219"/>
      <c r="CZ5" s="1219"/>
      <c r="DA5" s="1219"/>
      <c r="DB5" s="1219"/>
      <c r="DC5" s="1219"/>
      <c r="DD5" s="1219"/>
      <c r="DE5" s="1219"/>
    </row>
    <row r="6" spans="1:109" s="259" customFormat="1" ht="13.2" x14ac:dyDescent="0.2">
      <c r="A6" s="1219"/>
      <c r="B6" s="1219"/>
      <c r="C6" s="1219"/>
      <c r="D6" s="1219"/>
      <c r="E6" s="1219"/>
      <c r="F6" s="1219"/>
      <c r="G6" s="1219"/>
      <c r="H6" s="1219"/>
      <c r="I6" s="1219"/>
      <c r="J6" s="1219"/>
      <c r="K6" s="1219"/>
      <c r="L6" s="1219"/>
      <c r="M6" s="1219"/>
      <c r="N6" s="1219"/>
      <c r="O6" s="1219"/>
      <c r="P6" s="1219"/>
      <c r="Q6" s="1219"/>
      <c r="R6" s="1219"/>
      <c r="S6" s="1219"/>
      <c r="T6" s="1219"/>
      <c r="U6" s="1219"/>
      <c r="V6" s="1219"/>
      <c r="W6" s="1219"/>
      <c r="X6" s="1219"/>
      <c r="Y6" s="1219"/>
      <c r="Z6" s="1219"/>
      <c r="AA6" s="1219"/>
      <c r="AB6" s="1219"/>
      <c r="AC6" s="1219"/>
      <c r="AD6" s="1219"/>
      <c r="AE6" s="1219"/>
      <c r="AF6" s="1219"/>
      <c r="AG6" s="1219"/>
      <c r="AH6" s="1219"/>
      <c r="AI6" s="1219"/>
      <c r="AJ6" s="1219"/>
      <c r="AK6" s="1219"/>
      <c r="AL6" s="1219"/>
      <c r="AM6" s="1219"/>
      <c r="AN6" s="1219"/>
      <c r="AO6" s="1219"/>
      <c r="AP6" s="1219"/>
      <c r="AQ6" s="1219"/>
      <c r="AR6" s="1219"/>
      <c r="AS6" s="1219"/>
      <c r="AT6" s="1219"/>
      <c r="AU6" s="1219"/>
      <c r="AV6" s="1219"/>
      <c r="AW6" s="1219"/>
      <c r="AX6" s="1219"/>
      <c r="AY6" s="1219"/>
      <c r="AZ6" s="1219"/>
      <c r="BA6" s="1219"/>
      <c r="BB6" s="1219"/>
      <c r="BC6" s="1219"/>
      <c r="BD6" s="1219"/>
      <c r="BE6" s="1219"/>
      <c r="BF6" s="1219"/>
      <c r="BG6" s="1219"/>
      <c r="BH6" s="1219"/>
      <c r="BI6" s="1219"/>
      <c r="BJ6" s="1219"/>
      <c r="BK6" s="1219"/>
      <c r="BL6" s="1219"/>
      <c r="BM6" s="1219"/>
      <c r="BN6" s="1219"/>
      <c r="BO6" s="1219"/>
      <c r="BP6" s="1219"/>
      <c r="BQ6" s="1219"/>
      <c r="BR6" s="1219"/>
      <c r="BS6" s="1219"/>
      <c r="BT6" s="1219"/>
      <c r="BU6" s="1219"/>
      <c r="BV6" s="1219"/>
      <c r="BW6" s="1219"/>
      <c r="BX6" s="1219"/>
      <c r="BY6" s="1219"/>
      <c r="BZ6" s="1219"/>
      <c r="CA6" s="1219"/>
      <c r="CB6" s="1219"/>
      <c r="CC6" s="1219"/>
      <c r="CD6" s="1219"/>
      <c r="CE6" s="1219"/>
      <c r="CF6" s="1219"/>
      <c r="CG6" s="1219"/>
      <c r="CH6" s="1219"/>
      <c r="CI6" s="1219"/>
      <c r="CJ6" s="1219"/>
      <c r="CK6" s="1219"/>
      <c r="CL6" s="1219"/>
      <c r="CM6" s="1219"/>
      <c r="CN6" s="1219"/>
      <c r="CO6" s="1219"/>
      <c r="CP6" s="1219"/>
      <c r="CQ6" s="1219"/>
      <c r="CR6" s="1219"/>
      <c r="CS6" s="1219"/>
      <c r="CT6" s="1219"/>
      <c r="CU6" s="1219"/>
      <c r="CV6" s="1219"/>
      <c r="CW6" s="1219"/>
      <c r="CX6" s="1219"/>
      <c r="CY6" s="1219"/>
      <c r="CZ6" s="1219"/>
      <c r="DA6" s="1219"/>
      <c r="DB6" s="1219"/>
      <c r="DC6" s="1219"/>
      <c r="DD6" s="1219"/>
      <c r="DE6" s="1219"/>
    </row>
    <row r="7" spans="1:109" s="259" customFormat="1" ht="13.2" x14ac:dyDescent="0.2">
      <c r="A7" s="1219"/>
      <c r="B7" s="1219"/>
      <c r="C7" s="1219"/>
      <c r="D7" s="1219"/>
      <c r="E7" s="1219"/>
      <c r="F7" s="1219"/>
      <c r="G7" s="1219"/>
      <c r="H7" s="1219"/>
      <c r="I7" s="1219"/>
      <c r="J7" s="1219"/>
      <c r="K7" s="1219"/>
      <c r="L7" s="1219"/>
      <c r="M7" s="1219"/>
      <c r="N7" s="1219"/>
      <c r="O7" s="1219"/>
      <c r="P7" s="1219"/>
      <c r="Q7" s="1219"/>
      <c r="R7" s="1219"/>
      <c r="S7" s="1219"/>
      <c r="T7" s="1219"/>
      <c r="U7" s="1219"/>
      <c r="V7" s="1219"/>
      <c r="W7" s="1219"/>
      <c r="X7" s="1219"/>
      <c r="Y7" s="1219"/>
      <c r="Z7" s="1219"/>
      <c r="AA7" s="1219"/>
      <c r="AB7" s="1219"/>
      <c r="AC7" s="1219"/>
      <c r="AD7" s="1219"/>
      <c r="AE7" s="1219"/>
      <c r="AF7" s="1219"/>
      <c r="AG7" s="1219"/>
      <c r="AH7" s="1219"/>
      <c r="AI7" s="1219"/>
      <c r="AJ7" s="1219"/>
      <c r="AK7" s="1219"/>
      <c r="AL7" s="1219"/>
      <c r="AM7" s="1219"/>
      <c r="AN7" s="1219"/>
      <c r="AO7" s="1219"/>
      <c r="AP7" s="1219"/>
      <c r="AQ7" s="1219"/>
      <c r="AR7" s="1219"/>
      <c r="AS7" s="1219"/>
      <c r="AT7" s="1219"/>
      <c r="AU7" s="1219"/>
      <c r="AV7" s="1219"/>
      <c r="AW7" s="1219"/>
      <c r="AX7" s="1219"/>
      <c r="AY7" s="1219"/>
      <c r="AZ7" s="1219"/>
      <c r="BA7" s="1219"/>
      <c r="BB7" s="1219"/>
      <c r="BC7" s="1219"/>
      <c r="BD7" s="1219"/>
      <c r="BE7" s="1219"/>
      <c r="BF7" s="1219"/>
      <c r="BG7" s="1219"/>
      <c r="BH7" s="1219"/>
      <c r="BI7" s="1219"/>
      <c r="BJ7" s="1219"/>
      <c r="BK7" s="1219"/>
      <c r="BL7" s="1219"/>
      <c r="BM7" s="1219"/>
      <c r="BN7" s="1219"/>
      <c r="BO7" s="1219"/>
      <c r="BP7" s="1219"/>
      <c r="BQ7" s="1219"/>
      <c r="BR7" s="1219"/>
      <c r="BS7" s="1219"/>
      <c r="BT7" s="1219"/>
      <c r="BU7" s="1219"/>
      <c r="BV7" s="1219"/>
      <c r="BW7" s="1219"/>
      <c r="BX7" s="1219"/>
      <c r="BY7" s="1219"/>
      <c r="BZ7" s="1219"/>
      <c r="CA7" s="1219"/>
      <c r="CB7" s="1219"/>
      <c r="CC7" s="1219"/>
      <c r="CD7" s="1219"/>
      <c r="CE7" s="1219"/>
      <c r="CF7" s="1219"/>
      <c r="CG7" s="1219"/>
      <c r="CH7" s="1219"/>
      <c r="CI7" s="1219"/>
      <c r="CJ7" s="1219"/>
      <c r="CK7" s="1219"/>
      <c r="CL7" s="1219"/>
      <c r="CM7" s="1219"/>
      <c r="CN7" s="1219"/>
      <c r="CO7" s="1219"/>
      <c r="CP7" s="1219"/>
      <c r="CQ7" s="1219"/>
      <c r="CR7" s="1219"/>
      <c r="CS7" s="1219"/>
      <c r="CT7" s="1219"/>
      <c r="CU7" s="1219"/>
      <c r="CV7" s="1219"/>
      <c r="CW7" s="1219"/>
      <c r="CX7" s="1219"/>
      <c r="CY7" s="1219"/>
      <c r="CZ7" s="1219"/>
      <c r="DA7" s="1219"/>
      <c r="DB7" s="1219"/>
      <c r="DC7" s="1219"/>
      <c r="DD7" s="1219"/>
      <c r="DE7" s="1219"/>
    </row>
    <row r="8" spans="1:109" s="259" customFormat="1" ht="13.2" x14ac:dyDescent="0.2">
      <c r="A8" s="1219"/>
      <c r="B8" s="1219"/>
      <c r="C8" s="1219"/>
      <c r="D8" s="1219"/>
      <c r="E8" s="1219"/>
      <c r="F8" s="1219"/>
      <c r="G8" s="1219"/>
      <c r="H8" s="1219"/>
      <c r="I8" s="1219"/>
      <c r="J8" s="1219"/>
      <c r="K8" s="1219"/>
      <c r="L8" s="1219"/>
      <c r="M8" s="1219"/>
      <c r="N8" s="1219"/>
      <c r="O8" s="1219"/>
      <c r="P8" s="1219"/>
      <c r="Q8" s="1219"/>
      <c r="R8" s="1219"/>
      <c r="S8" s="1219"/>
      <c r="T8" s="1219"/>
      <c r="U8" s="1219"/>
      <c r="V8" s="1219"/>
      <c r="W8" s="1219"/>
      <c r="X8" s="1219"/>
      <c r="Y8" s="1219"/>
      <c r="Z8" s="1219"/>
      <c r="AA8" s="1219"/>
      <c r="AB8" s="1219"/>
      <c r="AC8" s="1219"/>
      <c r="AD8" s="1219"/>
      <c r="AE8" s="1219"/>
      <c r="AF8" s="1219"/>
      <c r="AG8" s="1219"/>
      <c r="AH8" s="1219"/>
      <c r="AI8" s="1219"/>
      <c r="AJ8" s="1219"/>
      <c r="AK8" s="1219"/>
      <c r="AL8" s="1219"/>
      <c r="AM8" s="1219"/>
      <c r="AN8" s="1219"/>
      <c r="AO8" s="1219"/>
      <c r="AP8" s="1219"/>
      <c r="AQ8" s="1219"/>
      <c r="AR8" s="1219"/>
      <c r="AS8" s="1219"/>
      <c r="AT8" s="1219"/>
      <c r="AU8" s="1219"/>
      <c r="AV8" s="1219"/>
      <c r="AW8" s="1219"/>
      <c r="AX8" s="1219"/>
      <c r="AY8" s="1219"/>
      <c r="AZ8" s="1219"/>
      <c r="BA8" s="1219"/>
      <c r="BB8" s="1219"/>
      <c r="BC8" s="1219"/>
      <c r="BD8" s="1219"/>
      <c r="BE8" s="1219"/>
      <c r="BF8" s="1219"/>
      <c r="BG8" s="1219"/>
      <c r="BH8" s="1219"/>
      <c r="BI8" s="1219"/>
      <c r="BJ8" s="1219"/>
      <c r="BK8" s="1219"/>
      <c r="BL8" s="1219"/>
      <c r="BM8" s="1219"/>
      <c r="BN8" s="1219"/>
      <c r="BO8" s="1219"/>
      <c r="BP8" s="1219"/>
      <c r="BQ8" s="1219"/>
      <c r="BR8" s="1219"/>
      <c r="BS8" s="1219"/>
      <c r="BT8" s="1219"/>
      <c r="BU8" s="1219"/>
      <c r="BV8" s="1219"/>
      <c r="BW8" s="1219"/>
      <c r="BX8" s="1219"/>
      <c r="BY8" s="1219"/>
      <c r="BZ8" s="1219"/>
      <c r="CA8" s="1219"/>
      <c r="CB8" s="1219"/>
      <c r="CC8" s="1219"/>
      <c r="CD8" s="1219"/>
      <c r="CE8" s="1219"/>
      <c r="CF8" s="1219"/>
      <c r="CG8" s="1219"/>
      <c r="CH8" s="1219"/>
      <c r="CI8" s="1219"/>
      <c r="CJ8" s="1219"/>
      <c r="CK8" s="1219"/>
      <c r="CL8" s="1219"/>
      <c r="CM8" s="1219"/>
      <c r="CN8" s="1219"/>
      <c r="CO8" s="1219"/>
      <c r="CP8" s="1219"/>
      <c r="CQ8" s="1219"/>
      <c r="CR8" s="1219"/>
      <c r="CS8" s="1219"/>
      <c r="CT8" s="1219"/>
      <c r="CU8" s="1219"/>
      <c r="CV8" s="1219"/>
      <c r="CW8" s="1219"/>
      <c r="CX8" s="1219"/>
      <c r="CY8" s="1219"/>
      <c r="CZ8" s="1219"/>
      <c r="DA8" s="1219"/>
      <c r="DB8" s="1219"/>
      <c r="DC8" s="1219"/>
      <c r="DD8" s="1219"/>
      <c r="DE8" s="1219"/>
    </row>
    <row r="9" spans="1:109" s="259" customFormat="1" ht="13.2" x14ac:dyDescent="0.2">
      <c r="A9" s="1219"/>
      <c r="B9" s="1219"/>
      <c r="C9" s="1219"/>
      <c r="D9" s="1219"/>
      <c r="E9" s="1219"/>
      <c r="F9" s="1219"/>
      <c r="G9" s="1219"/>
      <c r="H9" s="1219"/>
      <c r="I9" s="1219"/>
      <c r="J9" s="1219"/>
      <c r="K9" s="1219"/>
      <c r="L9" s="1219"/>
      <c r="M9" s="1219"/>
      <c r="N9" s="1219"/>
      <c r="O9" s="1219"/>
      <c r="P9" s="1219"/>
      <c r="Q9" s="1219"/>
      <c r="R9" s="1219"/>
      <c r="S9" s="1219"/>
      <c r="T9" s="1219"/>
      <c r="U9" s="1219"/>
      <c r="V9" s="1219"/>
      <c r="W9" s="1219"/>
      <c r="X9" s="1219"/>
      <c r="Y9" s="1219"/>
      <c r="Z9" s="1219"/>
      <c r="AA9" s="1219"/>
      <c r="AB9" s="1219"/>
      <c r="AC9" s="1219"/>
      <c r="AD9" s="1219"/>
      <c r="AE9" s="1219"/>
      <c r="AF9" s="1219"/>
      <c r="AG9" s="1219"/>
      <c r="AH9" s="1219"/>
      <c r="AI9" s="1219"/>
      <c r="AJ9" s="1219"/>
      <c r="AK9" s="1219"/>
      <c r="AL9" s="1219"/>
      <c r="AM9" s="1219"/>
      <c r="AN9" s="1219"/>
      <c r="AO9" s="1219"/>
      <c r="AP9" s="1219"/>
      <c r="AQ9" s="1219"/>
      <c r="AR9" s="1219"/>
      <c r="AS9" s="1219"/>
      <c r="AT9" s="1219"/>
      <c r="AU9" s="1219"/>
      <c r="AV9" s="1219"/>
      <c r="AW9" s="1219"/>
      <c r="AX9" s="1219"/>
      <c r="AY9" s="1219"/>
      <c r="AZ9" s="1219"/>
      <c r="BA9" s="1219"/>
      <c r="BB9" s="1219"/>
      <c r="BC9" s="1219"/>
      <c r="BD9" s="1219"/>
      <c r="BE9" s="1219"/>
      <c r="BF9" s="1219"/>
      <c r="BG9" s="1219"/>
      <c r="BH9" s="1219"/>
      <c r="BI9" s="1219"/>
      <c r="BJ9" s="1219"/>
      <c r="BK9" s="1219"/>
      <c r="BL9" s="1219"/>
      <c r="BM9" s="1219"/>
      <c r="BN9" s="1219"/>
      <c r="BO9" s="1219"/>
      <c r="BP9" s="1219"/>
      <c r="BQ9" s="1219"/>
      <c r="BR9" s="1219"/>
      <c r="BS9" s="1219"/>
      <c r="BT9" s="1219"/>
      <c r="BU9" s="1219"/>
      <c r="BV9" s="1219"/>
      <c r="BW9" s="1219"/>
      <c r="BX9" s="1219"/>
      <c r="BY9" s="1219"/>
      <c r="BZ9" s="1219"/>
      <c r="CA9" s="1219"/>
      <c r="CB9" s="1219"/>
      <c r="CC9" s="1219"/>
      <c r="CD9" s="1219"/>
      <c r="CE9" s="1219"/>
      <c r="CF9" s="1219"/>
      <c r="CG9" s="1219"/>
      <c r="CH9" s="1219"/>
      <c r="CI9" s="1219"/>
      <c r="CJ9" s="1219"/>
      <c r="CK9" s="1219"/>
      <c r="CL9" s="1219"/>
      <c r="CM9" s="1219"/>
      <c r="CN9" s="1219"/>
      <c r="CO9" s="1219"/>
      <c r="CP9" s="1219"/>
      <c r="CQ9" s="1219"/>
      <c r="CR9" s="1219"/>
      <c r="CS9" s="1219"/>
      <c r="CT9" s="1219"/>
      <c r="CU9" s="1219"/>
      <c r="CV9" s="1219"/>
      <c r="CW9" s="1219"/>
      <c r="CX9" s="1219"/>
      <c r="CY9" s="1219"/>
      <c r="CZ9" s="1219"/>
      <c r="DA9" s="1219"/>
      <c r="DB9" s="1219"/>
      <c r="DC9" s="1219"/>
      <c r="DD9" s="1219"/>
      <c r="DE9" s="1219"/>
    </row>
    <row r="10" spans="1:109" s="259" customFormat="1" ht="13.2" x14ac:dyDescent="0.2">
      <c r="A10" s="1219"/>
      <c r="B10" s="1219"/>
      <c r="C10" s="1219"/>
      <c r="D10" s="1219"/>
      <c r="E10" s="1219"/>
      <c r="F10" s="1219"/>
      <c r="G10" s="1219"/>
      <c r="H10" s="1219"/>
      <c r="I10" s="1219"/>
      <c r="J10" s="1219"/>
      <c r="K10" s="1219"/>
      <c r="L10" s="1219"/>
      <c r="M10" s="1219"/>
      <c r="N10" s="1219"/>
      <c r="O10" s="1219"/>
      <c r="P10" s="1219"/>
      <c r="Q10" s="1219"/>
      <c r="R10" s="1219"/>
      <c r="S10" s="1219"/>
      <c r="T10" s="1219"/>
      <c r="U10" s="1219"/>
      <c r="V10" s="1219"/>
      <c r="W10" s="1219"/>
      <c r="X10" s="1219"/>
      <c r="Y10" s="1219"/>
      <c r="Z10" s="1219"/>
      <c r="AA10" s="1219"/>
      <c r="AB10" s="1219"/>
      <c r="AC10" s="1219"/>
      <c r="AD10" s="1219"/>
      <c r="AE10" s="1219"/>
      <c r="AF10" s="1219"/>
      <c r="AG10" s="1219"/>
      <c r="AH10" s="1219"/>
      <c r="AI10" s="1219"/>
      <c r="AJ10" s="1219"/>
      <c r="AK10" s="1219"/>
      <c r="AL10" s="1219"/>
      <c r="AM10" s="1219"/>
      <c r="AN10" s="1219"/>
      <c r="AO10" s="1219"/>
      <c r="AP10" s="1219"/>
      <c r="AQ10" s="1219"/>
      <c r="AR10" s="1219"/>
      <c r="AS10" s="1219"/>
      <c r="AT10" s="1219"/>
      <c r="AU10" s="1219"/>
      <c r="AV10" s="1219"/>
      <c r="AW10" s="1219"/>
      <c r="AX10" s="1219"/>
      <c r="AY10" s="1219"/>
      <c r="AZ10" s="1219"/>
      <c r="BA10" s="1219"/>
      <c r="BB10" s="1219"/>
      <c r="BC10" s="1219"/>
      <c r="BD10" s="1219"/>
      <c r="BE10" s="1219"/>
      <c r="BF10" s="1219"/>
      <c r="BG10" s="1219"/>
      <c r="BH10" s="1219"/>
      <c r="BI10" s="1219"/>
      <c r="BJ10" s="1219"/>
      <c r="BK10" s="1219"/>
      <c r="BL10" s="1219"/>
      <c r="BM10" s="1219"/>
      <c r="BN10" s="1219"/>
      <c r="BO10" s="1219"/>
      <c r="BP10" s="1219"/>
      <c r="BQ10" s="1219"/>
      <c r="BR10" s="1219"/>
      <c r="BS10" s="1219"/>
      <c r="BT10" s="1219"/>
      <c r="BU10" s="1219"/>
      <c r="BV10" s="1219"/>
      <c r="BW10" s="1219"/>
      <c r="BX10" s="1219"/>
      <c r="BY10" s="1219"/>
      <c r="BZ10" s="1219"/>
      <c r="CA10" s="1219"/>
      <c r="CB10" s="1219"/>
      <c r="CC10" s="1219"/>
      <c r="CD10" s="1219"/>
      <c r="CE10" s="1219"/>
      <c r="CF10" s="1219"/>
      <c r="CG10" s="1219"/>
      <c r="CH10" s="1219"/>
      <c r="CI10" s="1219"/>
      <c r="CJ10" s="1219"/>
      <c r="CK10" s="1219"/>
      <c r="CL10" s="1219"/>
      <c r="CM10" s="1219"/>
      <c r="CN10" s="1219"/>
      <c r="CO10" s="1219"/>
      <c r="CP10" s="1219"/>
      <c r="CQ10" s="1219"/>
      <c r="CR10" s="1219"/>
      <c r="CS10" s="1219"/>
      <c r="CT10" s="1219"/>
      <c r="CU10" s="1219"/>
      <c r="CV10" s="1219"/>
      <c r="CW10" s="1219"/>
      <c r="CX10" s="1219"/>
      <c r="CY10" s="1219"/>
      <c r="CZ10" s="1219"/>
      <c r="DA10" s="1219"/>
      <c r="DB10" s="1219"/>
      <c r="DC10" s="1219"/>
      <c r="DD10" s="1219"/>
      <c r="DE10" s="1219"/>
    </row>
    <row r="11" spans="1:109" s="259" customFormat="1" ht="13.2" x14ac:dyDescent="0.2">
      <c r="A11" s="1219"/>
      <c r="B11" s="1219"/>
      <c r="C11" s="1219"/>
      <c r="D11" s="1219"/>
      <c r="E11" s="1219"/>
      <c r="F11" s="1219"/>
      <c r="G11" s="1219"/>
      <c r="H11" s="1219"/>
      <c r="I11" s="1219"/>
      <c r="J11" s="1219"/>
      <c r="K11" s="1219"/>
      <c r="L11" s="1219"/>
      <c r="M11" s="1219"/>
      <c r="N11" s="1219"/>
      <c r="O11" s="1219"/>
      <c r="P11" s="1219"/>
      <c r="Q11" s="1219"/>
      <c r="R11" s="1219"/>
      <c r="S11" s="1219"/>
      <c r="T11" s="1219"/>
      <c r="U11" s="1219"/>
      <c r="V11" s="1219"/>
      <c r="W11" s="1219"/>
      <c r="X11" s="1219"/>
      <c r="Y11" s="1219"/>
      <c r="Z11" s="1219"/>
      <c r="AA11" s="1219"/>
      <c r="AB11" s="1219"/>
      <c r="AC11" s="1219"/>
      <c r="AD11" s="1219"/>
      <c r="AE11" s="1219"/>
      <c r="AF11" s="1219"/>
      <c r="AG11" s="1219"/>
      <c r="AH11" s="1219"/>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219"/>
      <c r="BD11" s="1219"/>
      <c r="BE11" s="1219"/>
      <c r="BF11" s="1219"/>
      <c r="BG11" s="1219"/>
      <c r="BH11" s="1219"/>
      <c r="BI11" s="1219"/>
      <c r="BJ11" s="1219"/>
      <c r="BK11" s="1219"/>
      <c r="BL11" s="1219"/>
      <c r="BM11" s="1219"/>
      <c r="BN11" s="1219"/>
      <c r="BO11" s="1219"/>
      <c r="BP11" s="1219"/>
      <c r="BQ11" s="1219"/>
      <c r="BR11" s="1219"/>
      <c r="BS11" s="1219"/>
      <c r="BT11" s="1219"/>
      <c r="BU11" s="1219"/>
      <c r="BV11" s="1219"/>
      <c r="BW11" s="1219"/>
      <c r="BX11" s="1219"/>
      <c r="BY11" s="1219"/>
      <c r="BZ11" s="1219"/>
      <c r="CA11" s="1219"/>
      <c r="CB11" s="1219"/>
      <c r="CC11" s="1219"/>
      <c r="CD11" s="1219"/>
      <c r="CE11" s="1219"/>
      <c r="CF11" s="1219"/>
      <c r="CG11" s="1219"/>
      <c r="CH11" s="1219"/>
      <c r="CI11" s="1219"/>
      <c r="CJ11" s="1219"/>
      <c r="CK11" s="1219"/>
      <c r="CL11" s="1219"/>
      <c r="CM11" s="1219"/>
      <c r="CN11" s="1219"/>
      <c r="CO11" s="1219"/>
      <c r="CP11" s="1219"/>
      <c r="CQ11" s="1219"/>
      <c r="CR11" s="1219"/>
      <c r="CS11" s="1219"/>
      <c r="CT11" s="1219"/>
      <c r="CU11" s="1219"/>
      <c r="CV11" s="1219"/>
      <c r="CW11" s="1219"/>
      <c r="CX11" s="1219"/>
      <c r="CY11" s="1219"/>
      <c r="CZ11" s="1219"/>
      <c r="DA11" s="1219"/>
      <c r="DB11" s="1219"/>
      <c r="DC11" s="1219"/>
      <c r="DD11" s="1219"/>
      <c r="DE11" s="1219"/>
    </row>
    <row r="12" spans="1:109" s="259" customFormat="1" ht="13.2" x14ac:dyDescent="0.2">
      <c r="A12" s="1219"/>
      <c r="B12" s="1219"/>
      <c r="C12" s="1219"/>
      <c r="D12" s="1219"/>
      <c r="E12" s="1219"/>
      <c r="F12" s="1219"/>
      <c r="G12" s="1219"/>
      <c r="H12" s="1219"/>
      <c r="I12" s="1219"/>
      <c r="J12" s="1219"/>
      <c r="K12" s="1219"/>
      <c r="L12" s="1219"/>
      <c r="M12" s="1219"/>
      <c r="N12" s="1219"/>
      <c r="O12" s="1219"/>
      <c r="P12" s="1219"/>
      <c r="Q12" s="1219"/>
      <c r="R12" s="1219"/>
      <c r="S12" s="1219"/>
      <c r="T12" s="1219"/>
      <c r="U12" s="1219"/>
      <c r="V12" s="1219"/>
      <c r="W12" s="1219"/>
      <c r="X12" s="1219"/>
      <c r="Y12" s="1219"/>
      <c r="Z12" s="1219"/>
      <c r="AA12" s="1219"/>
      <c r="AB12" s="1219"/>
      <c r="AC12" s="1219"/>
      <c r="AD12" s="1219"/>
      <c r="AE12" s="1219"/>
      <c r="AF12" s="1219"/>
      <c r="AG12" s="1219"/>
      <c r="AH12" s="1219"/>
      <c r="AI12" s="1219"/>
      <c r="AJ12" s="1219"/>
      <c r="AK12" s="1219"/>
      <c r="AL12" s="1219"/>
      <c r="AM12" s="1219"/>
      <c r="AN12" s="1219"/>
      <c r="AO12" s="1219"/>
      <c r="AP12" s="1219"/>
      <c r="AQ12" s="1219"/>
      <c r="AR12" s="1219"/>
      <c r="AS12" s="1219"/>
      <c r="AT12" s="1219"/>
      <c r="AU12" s="1219"/>
      <c r="AV12" s="1219"/>
      <c r="AW12" s="1219"/>
      <c r="AX12" s="1219"/>
      <c r="AY12" s="1219"/>
      <c r="AZ12" s="1219"/>
      <c r="BA12" s="1219"/>
      <c r="BB12" s="1219"/>
      <c r="BC12" s="1219"/>
      <c r="BD12" s="1219"/>
      <c r="BE12" s="1219"/>
      <c r="BF12" s="1219"/>
      <c r="BG12" s="1219"/>
      <c r="BH12" s="1219"/>
      <c r="BI12" s="1219"/>
      <c r="BJ12" s="1219"/>
      <c r="BK12" s="1219"/>
      <c r="BL12" s="1219"/>
      <c r="BM12" s="1219"/>
      <c r="BN12" s="1219"/>
      <c r="BO12" s="1219"/>
      <c r="BP12" s="1219"/>
      <c r="BQ12" s="1219"/>
      <c r="BR12" s="1219"/>
      <c r="BS12" s="1219"/>
      <c r="BT12" s="1219"/>
      <c r="BU12" s="1219"/>
      <c r="BV12" s="1219"/>
      <c r="BW12" s="1219"/>
      <c r="BX12" s="1219"/>
      <c r="BY12" s="1219"/>
      <c r="BZ12" s="1219"/>
      <c r="CA12" s="1219"/>
      <c r="CB12" s="1219"/>
      <c r="CC12" s="1219"/>
      <c r="CD12" s="1219"/>
      <c r="CE12" s="1219"/>
      <c r="CF12" s="1219"/>
      <c r="CG12" s="1219"/>
      <c r="CH12" s="1219"/>
      <c r="CI12" s="1219"/>
      <c r="CJ12" s="1219"/>
      <c r="CK12" s="1219"/>
      <c r="CL12" s="1219"/>
      <c r="CM12" s="1219"/>
      <c r="CN12" s="1219"/>
      <c r="CO12" s="1219"/>
      <c r="CP12" s="1219"/>
      <c r="CQ12" s="1219"/>
      <c r="CR12" s="1219"/>
      <c r="CS12" s="1219"/>
      <c r="CT12" s="1219"/>
      <c r="CU12" s="1219"/>
      <c r="CV12" s="1219"/>
      <c r="CW12" s="1219"/>
      <c r="CX12" s="1219"/>
      <c r="CY12" s="1219"/>
      <c r="CZ12" s="1219"/>
      <c r="DA12" s="1219"/>
      <c r="DB12" s="1219"/>
      <c r="DC12" s="1219"/>
      <c r="DD12" s="1219"/>
      <c r="DE12" s="1219"/>
    </row>
    <row r="13" spans="1:109" s="259" customFormat="1" ht="13.2" x14ac:dyDescent="0.2">
      <c r="A13" s="1219"/>
      <c r="B13" s="1219"/>
      <c r="C13" s="1219"/>
      <c r="D13" s="1219"/>
      <c r="E13" s="1219"/>
      <c r="F13" s="1219"/>
      <c r="G13" s="1219"/>
      <c r="H13" s="1219"/>
      <c r="I13" s="1219"/>
      <c r="J13" s="1219"/>
      <c r="K13" s="1219"/>
      <c r="L13" s="1219"/>
      <c r="M13" s="1219"/>
      <c r="N13" s="1219"/>
      <c r="O13" s="1219"/>
      <c r="P13" s="1219"/>
      <c r="Q13" s="1219"/>
      <c r="R13" s="1219"/>
      <c r="S13" s="1219"/>
      <c r="T13" s="1219"/>
      <c r="U13" s="1219"/>
      <c r="V13" s="1219"/>
      <c r="W13" s="1219"/>
      <c r="X13" s="1219"/>
      <c r="Y13" s="1219"/>
      <c r="Z13" s="1219"/>
      <c r="AA13" s="1219"/>
      <c r="AB13" s="1219"/>
      <c r="AC13" s="1219"/>
      <c r="AD13" s="1219"/>
      <c r="AE13" s="1219"/>
      <c r="AF13" s="1219"/>
      <c r="AG13" s="1219"/>
      <c r="AH13" s="1219"/>
      <c r="AI13" s="1219"/>
      <c r="AJ13" s="1219"/>
      <c r="AK13" s="1219"/>
      <c r="AL13" s="1219"/>
      <c r="AM13" s="1219"/>
      <c r="AN13" s="1219"/>
      <c r="AO13" s="1219"/>
      <c r="AP13" s="1219"/>
      <c r="AQ13" s="1219"/>
      <c r="AR13" s="1219"/>
      <c r="AS13" s="1219"/>
      <c r="AT13" s="1219"/>
      <c r="AU13" s="1219"/>
      <c r="AV13" s="1219"/>
      <c r="AW13" s="1219"/>
      <c r="AX13" s="1219"/>
      <c r="AY13" s="1219"/>
      <c r="AZ13" s="1219"/>
      <c r="BA13" s="1219"/>
      <c r="BB13" s="1219"/>
      <c r="BC13" s="1219"/>
      <c r="BD13" s="1219"/>
      <c r="BE13" s="1219"/>
      <c r="BF13" s="1219"/>
      <c r="BG13" s="1219"/>
      <c r="BH13" s="1219"/>
      <c r="BI13" s="1219"/>
      <c r="BJ13" s="1219"/>
      <c r="BK13" s="1219"/>
      <c r="BL13" s="1219"/>
      <c r="BM13" s="1219"/>
      <c r="BN13" s="1219"/>
      <c r="BO13" s="1219"/>
      <c r="BP13" s="1219"/>
      <c r="BQ13" s="1219"/>
      <c r="BR13" s="1219"/>
      <c r="BS13" s="1219"/>
      <c r="BT13" s="1219"/>
      <c r="BU13" s="1219"/>
      <c r="BV13" s="1219"/>
      <c r="BW13" s="1219"/>
      <c r="BX13" s="1219"/>
      <c r="BY13" s="1219"/>
      <c r="BZ13" s="1219"/>
      <c r="CA13" s="1219"/>
      <c r="CB13" s="1219"/>
      <c r="CC13" s="1219"/>
      <c r="CD13" s="1219"/>
      <c r="CE13" s="1219"/>
      <c r="CF13" s="1219"/>
      <c r="CG13" s="1219"/>
      <c r="CH13" s="1219"/>
      <c r="CI13" s="1219"/>
      <c r="CJ13" s="1219"/>
      <c r="CK13" s="1219"/>
      <c r="CL13" s="1219"/>
      <c r="CM13" s="1219"/>
      <c r="CN13" s="1219"/>
      <c r="CO13" s="1219"/>
      <c r="CP13" s="1219"/>
      <c r="CQ13" s="1219"/>
      <c r="CR13" s="1219"/>
      <c r="CS13" s="1219"/>
      <c r="CT13" s="1219"/>
      <c r="CU13" s="1219"/>
      <c r="CV13" s="1219"/>
      <c r="CW13" s="1219"/>
      <c r="CX13" s="1219"/>
      <c r="CY13" s="1219"/>
      <c r="CZ13" s="1219"/>
      <c r="DA13" s="1219"/>
      <c r="DB13" s="1219"/>
      <c r="DC13" s="1219"/>
      <c r="DD13" s="1219"/>
      <c r="DE13" s="1219"/>
    </row>
    <row r="14" spans="1:109" s="259" customFormat="1" ht="13.2" x14ac:dyDescent="0.2">
      <c r="A14" s="1219"/>
      <c r="B14" s="1219"/>
      <c r="C14" s="1219"/>
      <c r="D14" s="1219"/>
      <c r="E14" s="1219"/>
      <c r="F14" s="1219"/>
      <c r="G14" s="1219"/>
      <c r="H14" s="1219"/>
      <c r="I14" s="1219"/>
      <c r="J14" s="1219"/>
      <c r="K14" s="1219"/>
      <c r="L14" s="1219"/>
      <c r="M14" s="1219"/>
      <c r="N14" s="1219"/>
      <c r="O14" s="1219"/>
      <c r="P14" s="1219"/>
      <c r="Q14" s="1219"/>
      <c r="R14" s="1219"/>
      <c r="S14" s="1219"/>
      <c r="T14" s="1219"/>
      <c r="U14" s="1219"/>
      <c r="V14" s="1219"/>
      <c r="W14" s="1219"/>
      <c r="X14" s="1219"/>
      <c r="Y14" s="1219"/>
      <c r="Z14" s="1219"/>
      <c r="AA14" s="1219"/>
      <c r="AB14" s="1219"/>
      <c r="AC14" s="1219"/>
      <c r="AD14" s="1219"/>
      <c r="AE14" s="1219"/>
      <c r="AF14" s="1219"/>
      <c r="AG14" s="1219"/>
      <c r="AH14" s="1219"/>
      <c r="AI14" s="1219"/>
      <c r="AJ14" s="1219"/>
      <c r="AK14" s="1219"/>
      <c r="AL14" s="1219"/>
      <c r="AM14" s="1219"/>
      <c r="AN14" s="1219"/>
      <c r="AO14" s="1219"/>
      <c r="AP14" s="1219"/>
      <c r="AQ14" s="1219"/>
      <c r="AR14" s="1219"/>
      <c r="AS14" s="1219"/>
      <c r="AT14" s="1219"/>
      <c r="AU14" s="1219"/>
      <c r="AV14" s="1219"/>
      <c r="AW14" s="1219"/>
      <c r="AX14" s="1219"/>
      <c r="AY14" s="1219"/>
      <c r="AZ14" s="1219"/>
      <c r="BA14" s="1219"/>
      <c r="BB14" s="1219"/>
      <c r="BC14" s="1219"/>
      <c r="BD14" s="1219"/>
      <c r="BE14" s="1219"/>
      <c r="BF14" s="1219"/>
      <c r="BG14" s="1219"/>
      <c r="BH14" s="1219"/>
      <c r="BI14" s="1219"/>
      <c r="BJ14" s="1219"/>
      <c r="BK14" s="1219"/>
      <c r="BL14" s="1219"/>
      <c r="BM14" s="1219"/>
      <c r="BN14" s="1219"/>
      <c r="BO14" s="1219"/>
      <c r="BP14" s="1219"/>
      <c r="BQ14" s="1219"/>
      <c r="BR14" s="1219"/>
      <c r="BS14" s="1219"/>
      <c r="BT14" s="1219"/>
      <c r="BU14" s="1219"/>
      <c r="BV14" s="1219"/>
      <c r="BW14" s="1219"/>
      <c r="BX14" s="1219"/>
      <c r="BY14" s="1219"/>
      <c r="BZ14" s="1219"/>
      <c r="CA14" s="1219"/>
      <c r="CB14" s="1219"/>
      <c r="CC14" s="1219"/>
      <c r="CD14" s="1219"/>
      <c r="CE14" s="1219"/>
      <c r="CF14" s="1219"/>
      <c r="CG14" s="1219"/>
      <c r="CH14" s="1219"/>
      <c r="CI14" s="1219"/>
      <c r="CJ14" s="1219"/>
      <c r="CK14" s="1219"/>
      <c r="CL14" s="1219"/>
      <c r="CM14" s="1219"/>
      <c r="CN14" s="1219"/>
      <c r="CO14" s="1219"/>
      <c r="CP14" s="1219"/>
      <c r="CQ14" s="1219"/>
      <c r="CR14" s="1219"/>
      <c r="CS14" s="1219"/>
      <c r="CT14" s="1219"/>
      <c r="CU14" s="1219"/>
      <c r="CV14" s="1219"/>
      <c r="CW14" s="1219"/>
      <c r="CX14" s="1219"/>
      <c r="CY14" s="1219"/>
      <c r="CZ14" s="1219"/>
      <c r="DA14" s="1219"/>
      <c r="DB14" s="1219"/>
      <c r="DC14" s="1219"/>
      <c r="DD14" s="1219"/>
      <c r="DE14" s="1219"/>
    </row>
    <row r="15" spans="1:109" s="259" customFormat="1" ht="13.2" x14ac:dyDescent="0.2">
      <c r="A15" s="1218"/>
      <c r="B15" s="1219"/>
      <c r="C15" s="1219"/>
      <c r="D15" s="1219"/>
      <c r="E15" s="1219"/>
      <c r="F15" s="1219"/>
      <c r="G15" s="1219"/>
      <c r="H15" s="1219"/>
      <c r="I15" s="1219"/>
      <c r="J15" s="1219"/>
      <c r="K15" s="1219"/>
      <c r="L15" s="1219"/>
      <c r="M15" s="1219"/>
      <c r="N15" s="1219"/>
      <c r="O15" s="1219"/>
      <c r="P15" s="1219"/>
      <c r="Q15" s="1219"/>
      <c r="R15" s="1219"/>
      <c r="S15" s="1219"/>
      <c r="T15" s="1219"/>
      <c r="U15" s="1219"/>
      <c r="V15" s="1219"/>
      <c r="W15" s="1219"/>
      <c r="X15" s="1219"/>
      <c r="Y15" s="1219"/>
      <c r="Z15" s="1219"/>
      <c r="AA15" s="1219"/>
      <c r="AB15" s="1219"/>
      <c r="AC15" s="1219"/>
      <c r="AD15" s="1219"/>
      <c r="AE15" s="1219"/>
      <c r="AF15" s="1219"/>
      <c r="AG15" s="1219"/>
      <c r="AH15" s="1219"/>
      <c r="AI15" s="1219"/>
      <c r="AJ15" s="1219"/>
      <c r="AK15" s="1219"/>
      <c r="AL15" s="1219"/>
      <c r="AM15" s="1219"/>
      <c r="AN15" s="1219"/>
      <c r="AO15" s="1219"/>
      <c r="AP15" s="1219"/>
      <c r="AQ15" s="1219"/>
      <c r="AR15" s="1219"/>
      <c r="AS15" s="1219"/>
      <c r="AT15" s="1219"/>
      <c r="AU15" s="1219"/>
      <c r="AV15" s="1219"/>
      <c r="AW15" s="1219"/>
      <c r="AX15" s="1219"/>
      <c r="AY15" s="1219"/>
      <c r="AZ15" s="1219"/>
      <c r="BA15" s="1219"/>
      <c r="BB15" s="1219"/>
      <c r="BC15" s="1219"/>
      <c r="BD15" s="1219"/>
      <c r="BE15" s="1219"/>
      <c r="BF15" s="1219"/>
      <c r="BG15" s="1219"/>
      <c r="BH15" s="1219"/>
      <c r="BI15" s="1219"/>
      <c r="BJ15" s="1219"/>
      <c r="BK15" s="1219"/>
      <c r="BL15" s="1219"/>
      <c r="BM15" s="1219"/>
      <c r="BN15" s="1219"/>
      <c r="BO15" s="1219"/>
      <c r="BP15" s="1219"/>
      <c r="BQ15" s="1219"/>
      <c r="BR15" s="1219"/>
      <c r="BS15" s="1219"/>
      <c r="BT15" s="1219"/>
      <c r="BU15" s="1219"/>
      <c r="BV15" s="1219"/>
      <c r="BW15" s="1219"/>
      <c r="BX15" s="1219"/>
      <c r="BY15" s="1219"/>
      <c r="BZ15" s="1219"/>
      <c r="CA15" s="1219"/>
      <c r="CB15" s="1219"/>
      <c r="CC15" s="1219"/>
      <c r="CD15" s="1219"/>
      <c r="CE15" s="1219"/>
      <c r="CF15" s="1219"/>
      <c r="CG15" s="1219"/>
      <c r="CH15" s="1219"/>
      <c r="CI15" s="1219"/>
      <c r="CJ15" s="1219"/>
      <c r="CK15" s="1219"/>
      <c r="CL15" s="1219"/>
      <c r="CM15" s="1219"/>
      <c r="CN15" s="1219"/>
      <c r="CO15" s="1219"/>
      <c r="CP15" s="1219"/>
      <c r="CQ15" s="1219"/>
      <c r="CR15" s="1219"/>
      <c r="CS15" s="1219"/>
      <c r="CT15" s="1219"/>
      <c r="CU15" s="1219"/>
      <c r="CV15" s="1219"/>
      <c r="CW15" s="1219"/>
      <c r="CX15" s="1219"/>
      <c r="CY15" s="1219"/>
      <c r="CZ15" s="1219"/>
      <c r="DA15" s="1219"/>
      <c r="DB15" s="1219"/>
      <c r="DC15" s="1219"/>
      <c r="DD15" s="1219"/>
      <c r="DE15" s="1219"/>
    </row>
    <row r="16" spans="1:109" s="259" customFormat="1" ht="13.2" x14ac:dyDescent="0.2">
      <c r="A16" s="1218"/>
      <c r="B16" s="1219"/>
      <c r="C16" s="1219"/>
      <c r="D16" s="1219"/>
      <c r="E16" s="1219"/>
      <c r="F16" s="1219"/>
      <c r="G16" s="1219"/>
      <c r="H16" s="1219"/>
      <c r="I16" s="1219"/>
      <c r="J16" s="1219"/>
      <c r="K16" s="1219"/>
      <c r="L16" s="1219"/>
      <c r="M16" s="1219"/>
      <c r="N16" s="1219"/>
      <c r="O16" s="1219"/>
      <c r="P16" s="1219"/>
      <c r="Q16" s="1219"/>
      <c r="R16" s="1219"/>
      <c r="S16" s="1219"/>
      <c r="T16" s="1219"/>
      <c r="U16" s="1219"/>
      <c r="V16" s="1219"/>
      <c r="W16" s="1219"/>
      <c r="X16" s="1219"/>
      <c r="Y16" s="1219"/>
      <c r="Z16" s="1219"/>
      <c r="AA16" s="1219"/>
      <c r="AB16" s="1219"/>
      <c r="AC16" s="1219"/>
      <c r="AD16" s="1219"/>
      <c r="AE16" s="1219"/>
      <c r="AF16" s="1219"/>
      <c r="AG16" s="1219"/>
      <c r="AH16" s="1219"/>
      <c r="AI16" s="1219"/>
      <c r="AJ16" s="1219"/>
      <c r="AK16" s="1219"/>
      <c r="AL16" s="1219"/>
      <c r="AM16" s="1219"/>
      <c r="AN16" s="1219"/>
      <c r="AO16" s="1219"/>
      <c r="AP16" s="1219"/>
      <c r="AQ16" s="1219"/>
      <c r="AR16" s="1219"/>
      <c r="AS16" s="1219"/>
      <c r="AT16" s="1219"/>
      <c r="AU16" s="1219"/>
      <c r="AV16" s="1219"/>
      <c r="AW16" s="1219"/>
      <c r="AX16" s="1219"/>
      <c r="AY16" s="1219"/>
      <c r="AZ16" s="1219"/>
      <c r="BA16" s="1219"/>
      <c r="BB16" s="1219"/>
      <c r="BC16" s="1219"/>
      <c r="BD16" s="1219"/>
      <c r="BE16" s="1219"/>
      <c r="BF16" s="1219"/>
      <c r="BG16" s="1219"/>
      <c r="BH16" s="1219"/>
      <c r="BI16" s="1219"/>
      <c r="BJ16" s="1219"/>
      <c r="BK16" s="1219"/>
      <c r="BL16" s="1219"/>
      <c r="BM16" s="1219"/>
      <c r="BN16" s="1219"/>
      <c r="BO16" s="1219"/>
      <c r="BP16" s="1219"/>
      <c r="BQ16" s="1219"/>
      <c r="BR16" s="1219"/>
      <c r="BS16" s="1219"/>
      <c r="BT16" s="1219"/>
      <c r="BU16" s="1219"/>
      <c r="BV16" s="1219"/>
      <c r="BW16" s="1219"/>
      <c r="BX16" s="1219"/>
      <c r="BY16" s="1219"/>
      <c r="BZ16" s="1219"/>
      <c r="CA16" s="1219"/>
      <c r="CB16" s="1219"/>
      <c r="CC16" s="1219"/>
      <c r="CD16" s="1219"/>
      <c r="CE16" s="1219"/>
      <c r="CF16" s="1219"/>
      <c r="CG16" s="1219"/>
      <c r="CH16" s="1219"/>
      <c r="CI16" s="1219"/>
      <c r="CJ16" s="1219"/>
      <c r="CK16" s="1219"/>
      <c r="CL16" s="1219"/>
      <c r="CM16" s="1219"/>
      <c r="CN16" s="1219"/>
      <c r="CO16" s="1219"/>
      <c r="CP16" s="1219"/>
      <c r="CQ16" s="1219"/>
      <c r="CR16" s="1219"/>
      <c r="CS16" s="1219"/>
      <c r="CT16" s="1219"/>
      <c r="CU16" s="1219"/>
      <c r="CV16" s="1219"/>
      <c r="CW16" s="1219"/>
      <c r="CX16" s="1219"/>
      <c r="CY16" s="1219"/>
      <c r="CZ16" s="1219"/>
      <c r="DA16" s="1219"/>
      <c r="DB16" s="1219"/>
      <c r="DC16" s="1219"/>
      <c r="DD16" s="1219"/>
      <c r="DE16" s="1219"/>
    </row>
    <row r="17" spans="1:109" s="259" customFormat="1" ht="13.2" x14ac:dyDescent="0.2">
      <c r="A17" s="1218"/>
      <c r="B17" s="1219"/>
      <c r="C17" s="1219"/>
      <c r="D17" s="1219"/>
      <c r="E17" s="1219"/>
      <c r="F17" s="1219"/>
      <c r="G17" s="1219"/>
      <c r="H17" s="1219"/>
      <c r="I17" s="1219"/>
      <c r="J17" s="1219"/>
      <c r="K17" s="1219"/>
      <c r="L17" s="1219"/>
      <c r="M17" s="1219"/>
      <c r="N17" s="1219"/>
      <c r="O17" s="1219"/>
      <c r="P17" s="1219"/>
      <c r="Q17" s="1219"/>
      <c r="R17" s="1219"/>
      <c r="S17" s="1219"/>
      <c r="T17" s="1219"/>
      <c r="U17" s="1219"/>
      <c r="V17" s="1219"/>
      <c r="W17" s="1219"/>
      <c r="X17" s="1219"/>
      <c r="Y17" s="1219"/>
      <c r="Z17" s="1219"/>
      <c r="AA17" s="1219"/>
      <c r="AB17" s="1219"/>
      <c r="AC17" s="1219"/>
      <c r="AD17" s="1219"/>
      <c r="AE17" s="1219"/>
      <c r="AF17" s="1219"/>
      <c r="AG17" s="1219"/>
      <c r="AH17" s="1219"/>
      <c r="AI17" s="1219"/>
      <c r="AJ17" s="1219"/>
      <c r="AK17" s="1219"/>
      <c r="AL17" s="1219"/>
      <c r="AM17" s="1219"/>
      <c r="AN17" s="1219"/>
      <c r="AO17" s="1219"/>
      <c r="AP17" s="1219"/>
      <c r="AQ17" s="1219"/>
      <c r="AR17" s="1219"/>
      <c r="AS17" s="1219"/>
      <c r="AT17" s="1219"/>
      <c r="AU17" s="1219"/>
      <c r="AV17" s="1219"/>
      <c r="AW17" s="1219"/>
      <c r="AX17" s="1219"/>
      <c r="AY17" s="1219"/>
      <c r="AZ17" s="1219"/>
      <c r="BA17" s="1219"/>
      <c r="BB17" s="1219"/>
      <c r="BC17" s="1219"/>
      <c r="BD17" s="1219"/>
      <c r="BE17" s="1219"/>
      <c r="BF17" s="1219"/>
      <c r="BG17" s="1219"/>
      <c r="BH17" s="1219"/>
      <c r="BI17" s="1219"/>
      <c r="BJ17" s="1219"/>
      <c r="BK17" s="1219"/>
      <c r="BL17" s="1219"/>
      <c r="BM17" s="1219"/>
      <c r="BN17" s="1219"/>
      <c r="BO17" s="1219"/>
      <c r="BP17" s="1219"/>
      <c r="BQ17" s="1219"/>
      <c r="BR17" s="1219"/>
      <c r="BS17" s="1219"/>
      <c r="BT17" s="1219"/>
      <c r="BU17" s="1219"/>
      <c r="BV17" s="1219"/>
      <c r="BW17" s="1219"/>
      <c r="BX17" s="1219"/>
      <c r="BY17" s="1219"/>
      <c r="BZ17" s="1219"/>
      <c r="CA17" s="1219"/>
      <c r="CB17" s="1219"/>
      <c r="CC17" s="1219"/>
      <c r="CD17" s="1219"/>
      <c r="CE17" s="1219"/>
      <c r="CF17" s="1219"/>
      <c r="CG17" s="1219"/>
      <c r="CH17" s="1219"/>
      <c r="CI17" s="1219"/>
      <c r="CJ17" s="1219"/>
      <c r="CK17" s="1219"/>
      <c r="CL17" s="1219"/>
      <c r="CM17" s="1219"/>
      <c r="CN17" s="1219"/>
      <c r="CO17" s="1219"/>
      <c r="CP17" s="1219"/>
      <c r="CQ17" s="1219"/>
      <c r="CR17" s="1219"/>
      <c r="CS17" s="1219"/>
      <c r="CT17" s="1219"/>
      <c r="CU17" s="1219"/>
      <c r="CV17" s="1219"/>
      <c r="CW17" s="1219"/>
      <c r="CX17" s="1219"/>
      <c r="CY17" s="1219"/>
      <c r="CZ17" s="1219"/>
      <c r="DA17" s="1219"/>
      <c r="DB17" s="1219"/>
      <c r="DC17" s="1219"/>
      <c r="DD17" s="1219"/>
      <c r="DE17" s="1219"/>
    </row>
    <row r="18" spans="1:109" s="259" customFormat="1" ht="13.2" x14ac:dyDescent="0.2">
      <c r="A18" s="1218"/>
      <c r="B18" s="1219"/>
      <c r="C18" s="1219"/>
      <c r="D18" s="1219"/>
      <c r="E18" s="1219"/>
      <c r="F18" s="1219"/>
      <c r="G18" s="1219"/>
      <c r="H18" s="1219"/>
      <c r="I18" s="1219"/>
      <c r="J18" s="1219"/>
      <c r="K18" s="1219"/>
      <c r="L18" s="1219"/>
      <c r="M18" s="1219"/>
      <c r="N18" s="1219"/>
      <c r="O18" s="1219"/>
      <c r="P18" s="1219"/>
      <c r="Q18" s="1219"/>
      <c r="R18" s="1219"/>
      <c r="S18" s="1219"/>
      <c r="T18" s="1219"/>
      <c r="U18" s="1219"/>
      <c r="V18" s="1219"/>
      <c r="W18" s="1219"/>
      <c r="X18" s="1219"/>
      <c r="Y18" s="1219"/>
      <c r="Z18" s="1219"/>
      <c r="AA18" s="1219"/>
      <c r="AB18" s="1219"/>
      <c r="AC18" s="1219"/>
      <c r="AD18" s="1219"/>
      <c r="AE18" s="1219"/>
      <c r="AF18" s="1219"/>
      <c r="AG18" s="1219"/>
      <c r="AH18" s="1219"/>
      <c r="AI18" s="1219"/>
      <c r="AJ18" s="1219"/>
      <c r="AK18" s="1219"/>
      <c r="AL18" s="1219"/>
      <c r="AM18" s="1219"/>
      <c r="AN18" s="1219"/>
      <c r="AO18" s="1219"/>
      <c r="AP18" s="1219"/>
      <c r="AQ18" s="1219"/>
      <c r="AR18" s="1219"/>
      <c r="AS18" s="1219"/>
      <c r="AT18" s="1219"/>
      <c r="AU18" s="1219"/>
      <c r="AV18" s="1219"/>
      <c r="AW18" s="1219"/>
      <c r="AX18" s="1219"/>
      <c r="AY18" s="1219"/>
      <c r="AZ18" s="1219"/>
      <c r="BA18" s="1219"/>
      <c r="BB18" s="1219"/>
      <c r="BC18" s="1219"/>
      <c r="BD18" s="1219"/>
      <c r="BE18" s="1219"/>
      <c r="BF18" s="1219"/>
      <c r="BG18" s="1219"/>
      <c r="BH18" s="1219"/>
      <c r="BI18" s="1219"/>
      <c r="BJ18" s="1219"/>
      <c r="BK18" s="1219"/>
      <c r="BL18" s="1219"/>
      <c r="BM18" s="1219"/>
      <c r="BN18" s="1219"/>
      <c r="BO18" s="1219"/>
      <c r="BP18" s="1219"/>
      <c r="BQ18" s="1219"/>
      <c r="BR18" s="1219"/>
      <c r="BS18" s="1219"/>
      <c r="BT18" s="1219"/>
      <c r="BU18" s="1219"/>
      <c r="BV18" s="1219"/>
      <c r="BW18" s="1219"/>
      <c r="BX18" s="1219"/>
      <c r="BY18" s="1219"/>
      <c r="BZ18" s="1219"/>
      <c r="CA18" s="1219"/>
      <c r="CB18" s="1219"/>
      <c r="CC18" s="1219"/>
      <c r="CD18" s="1219"/>
      <c r="CE18" s="1219"/>
      <c r="CF18" s="1219"/>
      <c r="CG18" s="1219"/>
      <c r="CH18" s="1219"/>
      <c r="CI18" s="1219"/>
      <c r="CJ18" s="1219"/>
      <c r="CK18" s="1219"/>
      <c r="CL18" s="1219"/>
      <c r="CM18" s="1219"/>
      <c r="CN18" s="1219"/>
      <c r="CO18" s="1219"/>
      <c r="CP18" s="1219"/>
      <c r="CQ18" s="1219"/>
      <c r="CR18" s="1219"/>
      <c r="CS18" s="1219"/>
      <c r="CT18" s="1219"/>
      <c r="CU18" s="1219"/>
      <c r="CV18" s="1219"/>
      <c r="CW18" s="1219"/>
      <c r="CX18" s="1219"/>
      <c r="CY18" s="1219"/>
      <c r="CZ18" s="1219"/>
      <c r="DA18" s="1219"/>
      <c r="DB18" s="1219"/>
      <c r="DC18" s="1219"/>
      <c r="DD18" s="1219"/>
      <c r="DE18" s="1219"/>
    </row>
    <row r="19" spans="1:109" ht="13.2" x14ac:dyDescent="0.2">
      <c r="DD19" s="1218"/>
      <c r="DE19" s="1218"/>
    </row>
    <row r="20" spans="1:109" ht="13.2" x14ac:dyDescent="0.2">
      <c r="DD20" s="1218"/>
      <c r="DE20" s="1218"/>
    </row>
    <row r="21" spans="1:109" ht="17.25" customHeight="1" x14ac:dyDescent="0.2">
      <c r="B21" s="1220"/>
      <c r="C21" s="1221"/>
      <c r="D21" s="1221"/>
      <c r="E21" s="1221"/>
      <c r="F21" s="1221"/>
      <c r="G21" s="1221"/>
      <c r="H21" s="1221"/>
      <c r="I21" s="1221"/>
      <c r="J21" s="1221"/>
      <c r="K21" s="1221"/>
      <c r="L21" s="1221"/>
      <c r="M21" s="1221"/>
      <c r="N21" s="1222"/>
      <c r="O21" s="1221"/>
      <c r="P21" s="1221"/>
      <c r="Q21" s="1221"/>
      <c r="R21" s="1221"/>
      <c r="S21" s="1221"/>
      <c r="T21" s="1221"/>
      <c r="U21" s="1221"/>
      <c r="V21" s="1221"/>
      <c r="W21" s="1221"/>
      <c r="X21" s="1221"/>
      <c r="Y21" s="1221"/>
      <c r="Z21" s="1221"/>
      <c r="AA21" s="1221"/>
      <c r="AB21" s="1221"/>
      <c r="AC21" s="1221"/>
      <c r="AD21" s="1221"/>
      <c r="AE21" s="1221"/>
      <c r="AF21" s="1221"/>
      <c r="AG21" s="1221"/>
      <c r="AH21" s="1221"/>
      <c r="AI21" s="1221"/>
      <c r="AJ21" s="1221"/>
      <c r="AK21" s="1221"/>
      <c r="AL21" s="1221"/>
      <c r="AM21" s="1221"/>
      <c r="AN21" s="1221"/>
      <c r="AO21" s="1221"/>
      <c r="AP21" s="1221"/>
      <c r="AQ21" s="1221"/>
      <c r="AR21" s="1221"/>
      <c r="AS21" s="1221"/>
      <c r="AT21" s="1222"/>
      <c r="AU21" s="1221"/>
      <c r="AV21" s="1221"/>
      <c r="AW21" s="1221"/>
      <c r="AX21" s="1221"/>
      <c r="AY21" s="1221"/>
      <c r="AZ21" s="1221"/>
      <c r="BA21" s="1221"/>
      <c r="BB21" s="1221"/>
      <c r="BC21" s="1221"/>
      <c r="BD21" s="1221"/>
      <c r="BE21" s="1221"/>
      <c r="BF21" s="1222"/>
      <c r="BG21" s="1221"/>
      <c r="BH21" s="1221"/>
      <c r="BI21" s="1221"/>
      <c r="BJ21" s="1221"/>
      <c r="BK21" s="1221"/>
      <c r="BL21" s="1221"/>
      <c r="BM21" s="1221"/>
      <c r="BN21" s="1221"/>
      <c r="BO21" s="1221"/>
      <c r="BP21" s="1221"/>
      <c r="BQ21" s="1221"/>
      <c r="BR21" s="1222"/>
      <c r="BS21" s="1221"/>
      <c r="BT21" s="1221"/>
      <c r="BU21" s="1221"/>
      <c r="BV21" s="1221"/>
      <c r="BW21" s="1221"/>
      <c r="BX21" s="1221"/>
      <c r="BY21" s="1221"/>
      <c r="BZ21" s="1221"/>
      <c r="CA21" s="1221"/>
      <c r="CB21" s="1221"/>
      <c r="CC21" s="1221"/>
      <c r="CD21" s="1222"/>
      <c r="CE21" s="1221"/>
      <c r="CF21" s="1221"/>
      <c r="CG21" s="1221"/>
      <c r="CH21" s="1221"/>
      <c r="CI21" s="1221"/>
      <c r="CJ21" s="1221"/>
      <c r="CK21" s="1221"/>
      <c r="CL21" s="1221"/>
      <c r="CM21" s="1221"/>
      <c r="CN21" s="1221"/>
      <c r="CO21" s="1221"/>
      <c r="CP21" s="1222"/>
      <c r="CQ21" s="1221"/>
      <c r="CR21" s="1221"/>
      <c r="CS21" s="1221"/>
      <c r="CT21" s="1221"/>
      <c r="CU21" s="1221"/>
      <c r="CV21" s="1221"/>
      <c r="CW21" s="1221"/>
      <c r="CX21" s="1221"/>
      <c r="CY21" s="1221"/>
      <c r="CZ21" s="1221"/>
      <c r="DA21" s="1221"/>
      <c r="DB21" s="1222"/>
      <c r="DC21" s="1221"/>
      <c r="DD21" s="1223"/>
      <c r="DE21" s="1218"/>
    </row>
    <row r="22" spans="1:109" ht="17.25" customHeight="1" x14ac:dyDescent="0.2">
      <c r="B22" s="1224"/>
    </row>
    <row r="23" spans="1:109" ht="13.2" x14ac:dyDescent="0.2">
      <c r="B23" s="1224"/>
    </row>
    <row r="24" spans="1:109" ht="13.2" x14ac:dyDescent="0.2">
      <c r="B24" s="1224"/>
    </row>
    <row r="25" spans="1:109" ht="13.2" x14ac:dyDescent="0.2">
      <c r="B25" s="1224"/>
    </row>
    <row r="26" spans="1:109" ht="13.2" x14ac:dyDescent="0.2">
      <c r="B26" s="1224"/>
    </row>
    <row r="27" spans="1:109" ht="13.2" x14ac:dyDescent="0.2">
      <c r="B27" s="1224"/>
    </row>
    <row r="28" spans="1:109" ht="13.2" x14ac:dyDescent="0.2">
      <c r="B28" s="1224"/>
    </row>
    <row r="29" spans="1:109" ht="13.2" x14ac:dyDescent="0.2">
      <c r="B29" s="1224"/>
    </row>
    <row r="30" spans="1:109" ht="13.2" x14ac:dyDescent="0.2">
      <c r="B30" s="1224"/>
    </row>
    <row r="31" spans="1:109" ht="13.2" x14ac:dyDescent="0.2">
      <c r="B31" s="1224"/>
    </row>
    <row r="32" spans="1:109" ht="13.2" x14ac:dyDescent="0.2">
      <c r="B32" s="1224"/>
    </row>
    <row r="33" spans="2:109" ht="13.2" x14ac:dyDescent="0.2">
      <c r="B33" s="1224"/>
    </row>
    <row r="34" spans="2:109" ht="13.2" x14ac:dyDescent="0.2">
      <c r="B34" s="1224"/>
    </row>
    <row r="35" spans="2:109" ht="13.2" x14ac:dyDescent="0.2">
      <c r="B35" s="1224"/>
    </row>
    <row r="36" spans="2:109" ht="13.2" x14ac:dyDescent="0.2">
      <c r="B36" s="1224"/>
    </row>
    <row r="37" spans="2:109" ht="13.2" x14ac:dyDescent="0.2">
      <c r="B37" s="1224"/>
    </row>
    <row r="38" spans="2:109" ht="13.2" x14ac:dyDescent="0.2">
      <c r="B38" s="1224"/>
    </row>
    <row r="39" spans="2:109" ht="13.2" x14ac:dyDescent="0.2">
      <c r="B39" s="1226"/>
      <c r="C39" s="1227"/>
      <c r="D39" s="1227"/>
      <c r="E39" s="1227"/>
      <c r="F39" s="1227"/>
      <c r="G39" s="1227"/>
      <c r="H39" s="1227"/>
      <c r="I39" s="1227"/>
      <c r="J39" s="1227"/>
      <c r="K39" s="1227"/>
      <c r="L39" s="1227"/>
      <c r="M39" s="1227"/>
      <c r="N39" s="1227"/>
      <c r="O39" s="1227"/>
      <c r="P39" s="1227"/>
      <c r="Q39" s="1227"/>
      <c r="R39" s="1227"/>
      <c r="S39" s="1227"/>
      <c r="T39" s="1227"/>
      <c r="U39" s="1227"/>
      <c r="V39" s="1227"/>
      <c r="W39" s="1227"/>
      <c r="X39" s="1227"/>
      <c r="Y39" s="1227"/>
      <c r="Z39" s="1227"/>
      <c r="AA39" s="1227"/>
      <c r="AB39" s="1227"/>
      <c r="AC39" s="1227"/>
      <c r="AD39" s="1227"/>
      <c r="AE39" s="1227"/>
      <c r="AF39" s="1227"/>
      <c r="AG39" s="1227"/>
      <c r="AH39" s="1227"/>
      <c r="AI39" s="1227"/>
      <c r="AJ39" s="1227"/>
      <c r="AK39" s="1227"/>
      <c r="AL39" s="1227"/>
      <c r="AM39" s="1227"/>
      <c r="AN39" s="1227"/>
      <c r="AO39" s="1227"/>
      <c r="AP39" s="1227"/>
      <c r="AQ39" s="1227"/>
      <c r="AR39" s="1227"/>
      <c r="AS39" s="1227"/>
      <c r="AT39" s="1227"/>
      <c r="AU39" s="1227"/>
      <c r="AV39" s="1227"/>
      <c r="AW39" s="1227"/>
      <c r="AX39" s="1227"/>
      <c r="AY39" s="1227"/>
      <c r="AZ39" s="1227"/>
      <c r="BA39" s="1227"/>
      <c r="BB39" s="1227"/>
      <c r="BC39" s="1227"/>
      <c r="BD39" s="1227"/>
      <c r="BE39" s="1227"/>
      <c r="BF39" s="1227"/>
      <c r="BG39" s="1227"/>
      <c r="BH39" s="1227"/>
      <c r="BI39" s="1227"/>
      <c r="BJ39" s="1227"/>
      <c r="BK39" s="1227"/>
      <c r="BL39" s="1227"/>
      <c r="BM39" s="1227"/>
      <c r="BN39" s="1227"/>
      <c r="BO39" s="1227"/>
      <c r="BP39" s="1227"/>
      <c r="BQ39" s="1227"/>
      <c r="BR39" s="1227"/>
      <c r="BS39" s="1227"/>
      <c r="BT39" s="1227"/>
      <c r="BU39" s="1227"/>
      <c r="BV39" s="1227"/>
      <c r="BW39" s="1227"/>
      <c r="BX39" s="1227"/>
      <c r="BY39" s="1227"/>
      <c r="BZ39" s="1227"/>
      <c r="CA39" s="1227"/>
      <c r="CB39" s="1227"/>
      <c r="CC39" s="1227"/>
      <c r="CD39" s="1227"/>
      <c r="CE39" s="1227"/>
      <c r="CF39" s="1227"/>
      <c r="CG39" s="1227"/>
      <c r="CH39" s="1227"/>
      <c r="CI39" s="1227"/>
      <c r="CJ39" s="1227"/>
      <c r="CK39" s="1227"/>
      <c r="CL39" s="1227"/>
      <c r="CM39" s="1227"/>
      <c r="CN39" s="1227"/>
      <c r="CO39" s="1227"/>
      <c r="CP39" s="1227"/>
      <c r="CQ39" s="1227"/>
      <c r="CR39" s="1227"/>
      <c r="CS39" s="1227"/>
      <c r="CT39" s="1227"/>
      <c r="CU39" s="1227"/>
      <c r="CV39" s="1227"/>
      <c r="CW39" s="1227"/>
      <c r="CX39" s="1227"/>
      <c r="CY39" s="1227"/>
      <c r="CZ39" s="1227"/>
      <c r="DA39" s="1227"/>
      <c r="DB39" s="1227"/>
      <c r="DC39" s="1227"/>
      <c r="DD39" s="1228"/>
    </row>
    <row r="40" spans="2:109" ht="13.2" x14ac:dyDescent="0.2">
      <c r="B40" s="1229"/>
      <c r="DD40" s="1229"/>
      <c r="DE40" s="1218"/>
    </row>
    <row r="41" spans="2:109" ht="16.2" x14ac:dyDescent="0.2">
      <c r="B41" s="1230" t="s">
        <v>559</v>
      </c>
      <c r="C41" s="1221"/>
      <c r="D41" s="1221"/>
      <c r="E41" s="1221"/>
      <c r="F41" s="1221"/>
      <c r="G41" s="1221"/>
      <c r="H41" s="1221"/>
      <c r="I41" s="1221"/>
      <c r="J41" s="1221"/>
      <c r="K41" s="1221"/>
      <c r="L41" s="1221"/>
      <c r="M41" s="1221"/>
      <c r="N41" s="1221"/>
      <c r="O41" s="1221"/>
      <c r="P41" s="1221"/>
      <c r="Q41" s="1221"/>
      <c r="R41" s="1221"/>
      <c r="S41" s="1221"/>
      <c r="T41" s="1221"/>
      <c r="U41" s="1221"/>
      <c r="V41" s="1221"/>
      <c r="W41" s="1221"/>
      <c r="X41" s="1221"/>
      <c r="Y41" s="1221"/>
      <c r="Z41" s="1221"/>
      <c r="AA41" s="1221"/>
      <c r="AB41" s="1221"/>
      <c r="AC41" s="1221"/>
      <c r="AD41" s="1221"/>
      <c r="AE41" s="1221"/>
      <c r="AF41" s="1221"/>
      <c r="AG41" s="1221"/>
      <c r="AH41" s="1221"/>
      <c r="AI41" s="1221"/>
      <c r="AJ41" s="1221"/>
      <c r="AK41" s="1221"/>
      <c r="AL41" s="1221"/>
      <c r="AM41" s="1221"/>
      <c r="AN41" s="1221"/>
      <c r="AO41" s="1221"/>
      <c r="AP41" s="1221"/>
      <c r="AQ41" s="1221"/>
      <c r="AR41" s="1221"/>
      <c r="AS41" s="1221"/>
      <c r="AT41" s="1221"/>
      <c r="AU41" s="1221"/>
      <c r="AV41" s="1221"/>
      <c r="AW41" s="1221"/>
      <c r="AX41" s="1221"/>
      <c r="AY41" s="1221"/>
      <c r="AZ41" s="1221"/>
      <c r="BA41" s="1221"/>
      <c r="BB41" s="1221"/>
      <c r="BC41" s="1221"/>
      <c r="BD41" s="1221"/>
      <c r="BE41" s="1221"/>
      <c r="BF41" s="1221"/>
      <c r="BG41" s="1221"/>
      <c r="BH41" s="1221"/>
      <c r="BI41" s="1221"/>
      <c r="BJ41" s="1221"/>
      <c r="BK41" s="1221"/>
      <c r="BL41" s="1221"/>
      <c r="BM41" s="1221"/>
      <c r="BN41" s="1221"/>
      <c r="BO41" s="1221"/>
      <c r="BP41" s="1221"/>
      <c r="BQ41" s="1221"/>
      <c r="BR41" s="1221"/>
      <c r="BS41" s="1221"/>
      <c r="BT41" s="1221"/>
      <c r="BU41" s="1221"/>
      <c r="BV41" s="1221"/>
      <c r="BW41" s="1221"/>
      <c r="BX41" s="1221"/>
      <c r="BY41" s="1221"/>
      <c r="BZ41" s="1221"/>
      <c r="CA41" s="1221"/>
      <c r="CB41" s="1221"/>
      <c r="CC41" s="1221"/>
      <c r="CD41" s="1221"/>
      <c r="CE41" s="1221"/>
      <c r="CF41" s="1221"/>
      <c r="CG41" s="1221"/>
      <c r="CH41" s="1221"/>
      <c r="CI41" s="1221"/>
      <c r="CJ41" s="1221"/>
      <c r="CK41" s="1221"/>
      <c r="CL41" s="1221"/>
      <c r="CM41" s="1221"/>
      <c r="CN41" s="1221"/>
      <c r="CO41" s="1221"/>
      <c r="CP41" s="1221"/>
      <c r="CQ41" s="1221"/>
      <c r="CR41" s="1221"/>
      <c r="CS41" s="1221"/>
      <c r="CT41" s="1221"/>
      <c r="CU41" s="1221"/>
      <c r="CV41" s="1221"/>
      <c r="CW41" s="1221"/>
      <c r="CX41" s="1221"/>
      <c r="CY41" s="1221"/>
      <c r="CZ41" s="1221"/>
      <c r="DA41" s="1221"/>
      <c r="DB41" s="1221"/>
      <c r="DC41" s="1221"/>
      <c r="DD41" s="1223"/>
    </row>
    <row r="42" spans="2:109" ht="13.2" x14ac:dyDescent="0.2">
      <c r="B42" s="1224"/>
      <c r="G42" s="1231"/>
      <c r="I42" s="1232"/>
      <c r="J42" s="1232"/>
      <c r="K42" s="1232"/>
      <c r="AM42" s="1231"/>
      <c r="AN42" s="1231" t="s">
        <v>560</v>
      </c>
      <c r="AP42" s="1232"/>
      <c r="AQ42" s="1232"/>
      <c r="AR42" s="1232"/>
      <c r="AY42" s="1231"/>
      <c r="BA42" s="1232"/>
      <c r="BB42" s="1232"/>
      <c r="BC42" s="1232"/>
      <c r="BK42" s="1231"/>
      <c r="BM42" s="1232"/>
      <c r="BN42" s="1232"/>
      <c r="BO42" s="1232"/>
      <c r="BW42" s="1231"/>
      <c r="BY42" s="1232"/>
      <c r="BZ42" s="1232"/>
      <c r="CA42" s="1232"/>
      <c r="CI42" s="1231"/>
      <c r="CK42" s="1232"/>
      <c r="CL42" s="1232"/>
      <c r="CM42" s="1232"/>
      <c r="CU42" s="1231"/>
      <c r="CW42" s="1232"/>
      <c r="CX42" s="1232"/>
      <c r="CY42" s="1232"/>
    </row>
    <row r="43" spans="2:109" ht="13.5" customHeight="1" x14ac:dyDescent="0.2">
      <c r="B43" s="1224"/>
      <c r="AN43" s="1233" t="s">
        <v>561</v>
      </c>
      <c r="AO43" s="1234"/>
      <c r="AP43" s="1234"/>
      <c r="AQ43" s="1234"/>
      <c r="AR43" s="1234"/>
      <c r="AS43" s="1234"/>
      <c r="AT43" s="1234"/>
      <c r="AU43" s="1234"/>
      <c r="AV43" s="1234"/>
      <c r="AW43" s="1234"/>
      <c r="AX43" s="1234"/>
      <c r="AY43" s="1234"/>
      <c r="AZ43" s="1234"/>
      <c r="BA43" s="1234"/>
      <c r="BB43" s="1234"/>
      <c r="BC43" s="1234"/>
      <c r="BD43" s="1234"/>
      <c r="BE43" s="1234"/>
      <c r="BF43" s="1234"/>
      <c r="BG43" s="1234"/>
      <c r="BH43" s="1234"/>
      <c r="BI43" s="1234"/>
      <c r="BJ43" s="1234"/>
      <c r="BK43" s="1234"/>
      <c r="BL43" s="1234"/>
      <c r="BM43" s="1234"/>
      <c r="BN43" s="1234"/>
      <c r="BO43" s="1234"/>
      <c r="BP43" s="1234"/>
      <c r="BQ43" s="1234"/>
      <c r="BR43" s="1234"/>
      <c r="BS43" s="1234"/>
      <c r="BT43" s="1234"/>
      <c r="BU43" s="1234"/>
      <c r="BV43" s="1234"/>
      <c r="BW43" s="1234"/>
      <c r="BX43" s="1234"/>
      <c r="BY43" s="1234"/>
      <c r="BZ43" s="1234"/>
      <c r="CA43" s="1234"/>
      <c r="CB43" s="1234"/>
      <c r="CC43" s="1234"/>
      <c r="CD43" s="1234"/>
      <c r="CE43" s="1234"/>
      <c r="CF43" s="1234"/>
      <c r="CG43" s="1234"/>
      <c r="CH43" s="1234"/>
      <c r="CI43" s="1234"/>
      <c r="CJ43" s="1234"/>
      <c r="CK43" s="1234"/>
      <c r="CL43" s="1234"/>
      <c r="CM43" s="1234"/>
      <c r="CN43" s="1234"/>
      <c r="CO43" s="1234"/>
      <c r="CP43" s="1234"/>
      <c r="CQ43" s="1234"/>
      <c r="CR43" s="1234"/>
      <c r="CS43" s="1234"/>
      <c r="CT43" s="1234"/>
      <c r="CU43" s="1234"/>
      <c r="CV43" s="1234"/>
      <c r="CW43" s="1234"/>
      <c r="CX43" s="1234"/>
      <c r="CY43" s="1234"/>
      <c r="CZ43" s="1234"/>
      <c r="DA43" s="1234"/>
      <c r="DB43" s="1234"/>
      <c r="DC43" s="1235"/>
    </row>
    <row r="44" spans="2:109" ht="13.2" x14ac:dyDescent="0.2">
      <c r="B44" s="1224"/>
      <c r="AN44" s="1236"/>
      <c r="AO44" s="1237"/>
      <c r="AP44" s="1237"/>
      <c r="AQ44" s="1237"/>
      <c r="AR44" s="1237"/>
      <c r="AS44" s="1237"/>
      <c r="AT44" s="1237"/>
      <c r="AU44" s="1237"/>
      <c r="AV44" s="1237"/>
      <c r="AW44" s="1237"/>
      <c r="AX44" s="1237"/>
      <c r="AY44" s="1237"/>
      <c r="AZ44" s="1237"/>
      <c r="BA44" s="1237"/>
      <c r="BB44" s="1237"/>
      <c r="BC44" s="1237"/>
      <c r="BD44" s="1237"/>
      <c r="BE44" s="1237"/>
      <c r="BF44" s="1237"/>
      <c r="BG44" s="1237"/>
      <c r="BH44" s="1237"/>
      <c r="BI44" s="1237"/>
      <c r="BJ44" s="1237"/>
      <c r="BK44" s="1237"/>
      <c r="BL44" s="1237"/>
      <c r="BM44" s="1237"/>
      <c r="BN44" s="1237"/>
      <c r="BO44" s="1237"/>
      <c r="BP44" s="1237"/>
      <c r="BQ44" s="1237"/>
      <c r="BR44" s="1237"/>
      <c r="BS44" s="1237"/>
      <c r="BT44" s="1237"/>
      <c r="BU44" s="1237"/>
      <c r="BV44" s="1237"/>
      <c r="BW44" s="1237"/>
      <c r="BX44" s="1237"/>
      <c r="BY44" s="1237"/>
      <c r="BZ44" s="1237"/>
      <c r="CA44" s="1237"/>
      <c r="CB44" s="1237"/>
      <c r="CC44" s="1237"/>
      <c r="CD44" s="1237"/>
      <c r="CE44" s="1237"/>
      <c r="CF44" s="1237"/>
      <c r="CG44" s="1237"/>
      <c r="CH44" s="1237"/>
      <c r="CI44" s="1237"/>
      <c r="CJ44" s="1237"/>
      <c r="CK44" s="1237"/>
      <c r="CL44" s="1237"/>
      <c r="CM44" s="1237"/>
      <c r="CN44" s="1237"/>
      <c r="CO44" s="1237"/>
      <c r="CP44" s="1237"/>
      <c r="CQ44" s="1237"/>
      <c r="CR44" s="1237"/>
      <c r="CS44" s="1237"/>
      <c r="CT44" s="1237"/>
      <c r="CU44" s="1237"/>
      <c r="CV44" s="1237"/>
      <c r="CW44" s="1237"/>
      <c r="CX44" s="1237"/>
      <c r="CY44" s="1237"/>
      <c r="CZ44" s="1237"/>
      <c r="DA44" s="1237"/>
      <c r="DB44" s="1237"/>
      <c r="DC44" s="1238"/>
    </row>
    <row r="45" spans="2:109" ht="13.2" x14ac:dyDescent="0.2">
      <c r="B45" s="1224"/>
      <c r="AN45" s="1236"/>
      <c r="AO45" s="1237"/>
      <c r="AP45" s="1237"/>
      <c r="AQ45" s="1237"/>
      <c r="AR45" s="1237"/>
      <c r="AS45" s="1237"/>
      <c r="AT45" s="1237"/>
      <c r="AU45" s="1237"/>
      <c r="AV45" s="1237"/>
      <c r="AW45" s="1237"/>
      <c r="AX45" s="1237"/>
      <c r="AY45" s="1237"/>
      <c r="AZ45" s="1237"/>
      <c r="BA45" s="1237"/>
      <c r="BB45" s="1237"/>
      <c r="BC45" s="1237"/>
      <c r="BD45" s="1237"/>
      <c r="BE45" s="1237"/>
      <c r="BF45" s="1237"/>
      <c r="BG45" s="1237"/>
      <c r="BH45" s="1237"/>
      <c r="BI45" s="1237"/>
      <c r="BJ45" s="1237"/>
      <c r="BK45" s="1237"/>
      <c r="BL45" s="1237"/>
      <c r="BM45" s="1237"/>
      <c r="BN45" s="1237"/>
      <c r="BO45" s="1237"/>
      <c r="BP45" s="1237"/>
      <c r="BQ45" s="1237"/>
      <c r="BR45" s="1237"/>
      <c r="BS45" s="1237"/>
      <c r="BT45" s="1237"/>
      <c r="BU45" s="1237"/>
      <c r="BV45" s="1237"/>
      <c r="BW45" s="1237"/>
      <c r="BX45" s="1237"/>
      <c r="BY45" s="1237"/>
      <c r="BZ45" s="1237"/>
      <c r="CA45" s="1237"/>
      <c r="CB45" s="1237"/>
      <c r="CC45" s="1237"/>
      <c r="CD45" s="1237"/>
      <c r="CE45" s="1237"/>
      <c r="CF45" s="1237"/>
      <c r="CG45" s="1237"/>
      <c r="CH45" s="1237"/>
      <c r="CI45" s="1237"/>
      <c r="CJ45" s="1237"/>
      <c r="CK45" s="1237"/>
      <c r="CL45" s="1237"/>
      <c r="CM45" s="1237"/>
      <c r="CN45" s="1237"/>
      <c r="CO45" s="1237"/>
      <c r="CP45" s="1237"/>
      <c r="CQ45" s="1237"/>
      <c r="CR45" s="1237"/>
      <c r="CS45" s="1237"/>
      <c r="CT45" s="1237"/>
      <c r="CU45" s="1237"/>
      <c r="CV45" s="1237"/>
      <c r="CW45" s="1237"/>
      <c r="CX45" s="1237"/>
      <c r="CY45" s="1237"/>
      <c r="CZ45" s="1237"/>
      <c r="DA45" s="1237"/>
      <c r="DB45" s="1237"/>
      <c r="DC45" s="1238"/>
    </row>
    <row r="46" spans="2:109" ht="13.2" x14ac:dyDescent="0.2">
      <c r="B46" s="1224"/>
      <c r="AN46" s="1236"/>
      <c r="AO46" s="1237"/>
      <c r="AP46" s="1237"/>
      <c r="AQ46" s="1237"/>
      <c r="AR46" s="1237"/>
      <c r="AS46" s="1237"/>
      <c r="AT46" s="1237"/>
      <c r="AU46" s="1237"/>
      <c r="AV46" s="1237"/>
      <c r="AW46" s="1237"/>
      <c r="AX46" s="1237"/>
      <c r="AY46" s="1237"/>
      <c r="AZ46" s="1237"/>
      <c r="BA46" s="1237"/>
      <c r="BB46" s="1237"/>
      <c r="BC46" s="1237"/>
      <c r="BD46" s="1237"/>
      <c r="BE46" s="1237"/>
      <c r="BF46" s="1237"/>
      <c r="BG46" s="1237"/>
      <c r="BH46" s="1237"/>
      <c r="BI46" s="1237"/>
      <c r="BJ46" s="1237"/>
      <c r="BK46" s="1237"/>
      <c r="BL46" s="1237"/>
      <c r="BM46" s="1237"/>
      <c r="BN46" s="1237"/>
      <c r="BO46" s="1237"/>
      <c r="BP46" s="1237"/>
      <c r="BQ46" s="1237"/>
      <c r="BR46" s="1237"/>
      <c r="BS46" s="1237"/>
      <c r="BT46" s="1237"/>
      <c r="BU46" s="1237"/>
      <c r="BV46" s="1237"/>
      <c r="BW46" s="1237"/>
      <c r="BX46" s="1237"/>
      <c r="BY46" s="1237"/>
      <c r="BZ46" s="1237"/>
      <c r="CA46" s="1237"/>
      <c r="CB46" s="1237"/>
      <c r="CC46" s="1237"/>
      <c r="CD46" s="1237"/>
      <c r="CE46" s="1237"/>
      <c r="CF46" s="1237"/>
      <c r="CG46" s="1237"/>
      <c r="CH46" s="1237"/>
      <c r="CI46" s="1237"/>
      <c r="CJ46" s="1237"/>
      <c r="CK46" s="1237"/>
      <c r="CL46" s="1237"/>
      <c r="CM46" s="1237"/>
      <c r="CN46" s="1237"/>
      <c r="CO46" s="1237"/>
      <c r="CP46" s="1237"/>
      <c r="CQ46" s="1237"/>
      <c r="CR46" s="1237"/>
      <c r="CS46" s="1237"/>
      <c r="CT46" s="1237"/>
      <c r="CU46" s="1237"/>
      <c r="CV46" s="1237"/>
      <c r="CW46" s="1237"/>
      <c r="CX46" s="1237"/>
      <c r="CY46" s="1237"/>
      <c r="CZ46" s="1237"/>
      <c r="DA46" s="1237"/>
      <c r="DB46" s="1237"/>
      <c r="DC46" s="1238"/>
    </row>
    <row r="47" spans="2:109" ht="13.2" x14ac:dyDescent="0.2">
      <c r="B47" s="1224"/>
      <c r="AN47" s="1239"/>
      <c r="AO47" s="1240"/>
      <c r="AP47" s="1240"/>
      <c r="AQ47" s="1240"/>
      <c r="AR47" s="1240"/>
      <c r="AS47" s="1240"/>
      <c r="AT47" s="1240"/>
      <c r="AU47" s="1240"/>
      <c r="AV47" s="1240"/>
      <c r="AW47" s="1240"/>
      <c r="AX47" s="1240"/>
      <c r="AY47" s="1240"/>
      <c r="AZ47" s="1240"/>
      <c r="BA47" s="1240"/>
      <c r="BB47" s="1240"/>
      <c r="BC47" s="1240"/>
      <c r="BD47" s="1240"/>
      <c r="BE47" s="1240"/>
      <c r="BF47" s="1240"/>
      <c r="BG47" s="1240"/>
      <c r="BH47" s="1240"/>
      <c r="BI47" s="1240"/>
      <c r="BJ47" s="1240"/>
      <c r="BK47" s="1240"/>
      <c r="BL47" s="1240"/>
      <c r="BM47" s="1240"/>
      <c r="BN47" s="1240"/>
      <c r="BO47" s="1240"/>
      <c r="BP47" s="1240"/>
      <c r="BQ47" s="1240"/>
      <c r="BR47" s="1240"/>
      <c r="BS47" s="1240"/>
      <c r="BT47" s="1240"/>
      <c r="BU47" s="1240"/>
      <c r="BV47" s="1240"/>
      <c r="BW47" s="1240"/>
      <c r="BX47" s="1240"/>
      <c r="BY47" s="1240"/>
      <c r="BZ47" s="1240"/>
      <c r="CA47" s="1240"/>
      <c r="CB47" s="1240"/>
      <c r="CC47" s="1240"/>
      <c r="CD47" s="1240"/>
      <c r="CE47" s="1240"/>
      <c r="CF47" s="1240"/>
      <c r="CG47" s="1240"/>
      <c r="CH47" s="1240"/>
      <c r="CI47" s="1240"/>
      <c r="CJ47" s="1240"/>
      <c r="CK47" s="1240"/>
      <c r="CL47" s="1240"/>
      <c r="CM47" s="1240"/>
      <c r="CN47" s="1240"/>
      <c r="CO47" s="1240"/>
      <c r="CP47" s="1240"/>
      <c r="CQ47" s="1240"/>
      <c r="CR47" s="1240"/>
      <c r="CS47" s="1240"/>
      <c r="CT47" s="1240"/>
      <c r="CU47" s="1240"/>
      <c r="CV47" s="1240"/>
      <c r="CW47" s="1240"/>
      <c r="CX47" s="1240"/>
      <c r="CY47" s="1240"/>
      <c r="CZ47" s="1240"/>
      <c r="DA47" s="1240"/>
      <c r="DB47" s="1240"/>
      <c r="DC47" s="1241"/>
    </row>
    <row r="48" spans="2:109" ht="13.2" x14ac:dyDescent="0.2">
      <c r="B48" s="1224"/>
      <c r="H48" s="1242"/>
      <c r="I48" s="1242"/>
      <c r="J48" s="1242"/>
      <c r="AN48" s="1242"/>
      <c r="AO48" s="1242"/>
      <c r="AP48" s="1242"/>
      <c r="AZ48" s="1242"/>
      <c r="BA48" s="1242"/>
      <c r="BB48" s="1242"/>
      <c r="BL48" s="1242"/>
      <c r="BM48" s="1242"/>
      <c r="BN48" s="1242"/>
      <c r="BX48" s="1242"/>
      <c r="BY48" s="1242"/>
      <c r="BZ48" s="1242"/>
      <c r="CJ48" s="1242"/>
      <c r="CK48" s="1242"/>
      <c r="CL48" s="1242"/>
      <c r="CV48" s="1242"/>
      <c r="CW48" s="1242"/>
      <c r="CX48" s="1242"/>
    </row>
    <row r="49" spans="1:109" ht="13.2" x14ac:dyDescent="0.2">
      <c r="B49" s="1224"/>
      <c r="AN49" s="1218" t="s">
        <v>562</v>
      </c>
    </row>
    <row r="50" spans="1:109" ht="13.2" x14ac:dyDescent="0.2">
      <c r="B50" s="1224"/>
      <c r="G50" s="1243"/>
      <c r="H50" s="1243"/>
      <c r="I50" s="1243"/>
      <c r="J50" s="1243"/>
      <c r="K50" s="1244"/>
      <c r="L50" s="1244"/>
      <c r="M50" s="1245"/>
      <c r="N50" s="1245"/>
      <c r="AN50" s="1246"/>
      <c r="AO50" s="1247"/>
      <c r="AP50" s="1247"/>
      <c r="AQ50" s="1247"/>
      <c r="AR50" s="1247"/>
      <c r="AS50" s="1247"/>
      <c r="AT50" s="1247"/>
      <c r="AU50" s="1247"/>
      <c r="AV50" s="1247"/>
      <c r="AW50" s="1247"/>
      <c r="AX50" s="1247"/>
      <c r="AY50" s="1247"/>
      <c r="AZ50" s="1247"/>
      <c r="BA50" s="1247"/>
      <c r="BB50" s="1247"/>
      <c r="BC50" s="1247"/>
      <c r="BD50" s="1247"/>
      <c r="BE50" s="1247"/>
      <c r="BF50" s="1247"/>
      <c r="BG50" s="1247"/>
      <c r="BH50" s="1247"/>
      <c r="BI50" s="1247"/>
      <c r="BJ50" s="1247"/>
      <c r="BK50" s="1247"/>
      <c r="BL50" s="1247"/>
      <c r="BM50" s="1247"/>
      <c r="BN50" s="1247"/>
      <c r="BO50" s="1248"/>
      <c r="BP50" s="1249" t="s">
        <v>526</v>
      </c>
      <c r="BQ50" s="1249"/>
      <c r="BR50" s="1249"/>
      <c r="BS50" s="1249"/>
      <c r="BT50" s="1249"/>
      <c r="BU50" s="1249"/>
      <c r="BV50" s="1249"/>
      <c r="BW50" s="1249"/>
      <c r="BX50" s="1249" t="s">
        <v>527</v>
      </c>
      <c r="BY50" s="1249"/>
      <c r="BZ50" s="1249"/>
      <c r="CA50" s="1249"/>
      <c r="CB50" s="1249"/>
      <c r="CC50" s="1249"/>
      <c r="CD50" s="1249"/>
      <c r="CE50" s="1249"/>
      <c r="CF50" s="1249" t="s">
        <v>528</v>
      </c>
      <c r="CG50" s="1249"/>
      <c r="CH50" s="1249"/>
      <c r="CI50" s="1249"/>
      <c r="CJ50" s="1249"/>
      <c r="CK50" s="1249"/>
      <c r="CL50" s="1249"/>
      <c r="CM50" s="1249"/>
      <c r="CN50" s="1249" t="s">
        <v>529</v>
      </c>
      <c r="CO50" s="1249"/>
      <c r="CP50" s="1249"/>
      <c r="CQ50" s="1249"/>
      <c r="CR50" s="1249"/>
      <c r="CS50" s="1249"/>
      <c r="CT50" s="1249"/>
      <c r="CU50" s="1249"/>
      <c r="CV50" s="1249" t="s">
        <v>530</v>
      </c>
      <c r="CW50" s="1249"/>
      <c r="CX50" s="1249"/>
      <c r="CY50" s="1249"/>
      <c r="CZ50" s="1249"/>
      <c r="DA50" s="1249"/>
      <c r="DB50" s="1249"/>
      <c r="DC50" s="1249"/>
    </row>
    <row r="51" spans="1:109" ht="13.5" customHeight="1" x14ac:dyDescent="0.2">
      <c r="B51" s="1224"/>
      <c r="G51" s="1250"/>
      <c r="H51" s="1250"/>
      <c r="I51" s="1251"/>
      <c r="J51" s="1251"/>
      <c r="K51" s="1252"/>
      <c r="L51" s="1252"/>
      <c r="M51" s="1252"/>
      <c r="N51" s="1252"/>
      <c r="AM51" s="1242"/>
      <c r="AN51" s="1253" t="s">
        <v>563</v>
      </c>
      <c r="AO51" s="1253"/>
      <c r="AP51" s="1253"/>
      <c r="AQ51" s="1253"/>
      <c r="AR51" s="1253"/>
      <c r="AS51" s="1253"/>
      <c r="AT51" s="1253"/>
      <c r="AU51" s="1253"/>
      <c r="AV51" s="1253"/>
      <c r="AW51" s="1253"/>
      <c r="AX51" s="1253"/>
      <c r="AY51" s="1253"/>
      <c r="AZ51" s="1253"/>
      <c r="BA51" s="1253"/>
      <c r="BB51" s="1253" t="s">
        <v>564</v>
      </c>
      <c r="BC51" s="1253"/>
      <c r="BD51" s="1253"/>
      <c r="BE51" s="1253"/>
      <c r="BF51" s="1253"/>
      <c r="BG51" s="1253"/>
      <c r="BH51" s="1253"/>
      <c r="BI51" s="1253"/>
      <c r="BJ51" s="1253"/>
      <c r="BK51" s="1253"/>
      <c r="BL51" s="1253"/>
      <c r="BM51" s="1253"/>
      <c r="BN51" s="1253"/>
      <c r="BO51" s="1253"/>
      <c r="BP51" s="1254">
        <v>118.2</v>
      </c>
      <c r="BQ51" s="1254"/>
      <c r="BR51" s="1254"/>
      <c r="BS51" s="1254"/>
      <c r="BT51" s="1254"/>
      <c r="BU51" s="1254"/>
      <c r="BV51" s="1254"/>
      <c r="BW51" s="1254"/>
      <c r="BX51" s="1254">
        <v>132</v>
      </c>
      <c r="BY51" s="1254"/>
      <c r="BZ51" s="1254"/>
      <c r="CA51" s="1254"/>
      <c r="CB51" s="1254"/>
      <c r="CC51" s="1254"/>
      <c r="CD51" s="1254"/>
      <c r="CE51" s="1254"/>
      <c r="CF51" s="1254">
        <v>108</v>
      </c>
      <c r="CG51" s="1254"/>
      <c r="CH51" s="1254"/>
      <c r="CI51" s="1254"/>
      <c r="CJ51" s="1254"/>
      <c r="CK51" s="1254"/>
      <c r="CL51" s="1254"/>
      <c r="CM51" s="1254"/>
      <c r="CN51" s="1254">
        <v>109.2</v>
      </c>
      <c r="CO51" s="1254"/>
      <c r="CP51" s="1254"/>
      <c r="CQ51" s="1254"/>
      <c r="CR51" s="1254"/>
      <c r="CS51" s="1254"/>
      <c r="CT51" s="1254"/>
      <c r="CU51" s="1254"/>
      <c r="CV51" s="1254">
        <v>84.2</v>
      </c>
      <c r="CW51" s="1254"/>
      <c r="CX51" s="1254"/>
      <c r="CY51" s="1254"/>
      <c r="CZ51" s="1254"/>
      <c r="DA51" s="1254"/>
      <c r="DB51" s="1254"/>
      <c r="DC51" s="1254"/>
    </row>
    <row r="52" spans="1:109" ht="13.2" x14ac:dyDescent="0.2">
      <c r="B52" s="1224"/>
      <c r="G52" s="1250"/>
      <c r="H52" s="1250"/>
      <c r="I52" s="1251"/>
      <c r="J52" s="1251"/>
      <c r="K52" s="1252"/>
      <c r="L52" s="1252"/>
      <c r="M52" s="1252"/>
      <c r="N52" s="1252"/>
      <c r="AM52" s="1242"/>
      <c r="AN52" s="1253"/>
      <c r="AO52" s="1253"/>
      <c r="AP52" s="1253"/>
      <c r="AQ52" s="1253"/>
      <c r="AR52" s="1253"/>
      <c r="AS52" s="1253"/>
      <c r="AT52" s="1253"/>
      <c r="AU52" s="1253"/>
      <c r="AV52" s="1253"/>
      <c r="AW52" s="1253"/>
      <c r="AX52" s="1253"/>
      <c r="AY52" s="1253"/>
      <c r="AZ52" s="1253"/>
      <c r="BA52" s="1253"/>
      <c r="BB52" s="1253"/>
      <c r="BC52" s="1253"/>
      <c r="BD52" s="1253"/>
      <c r="BE52" s="1253"/>
      <c r="BF52" s="1253"/>
      <c r="BG52" s="1253"/>
      <c r="BH52" s="1253"/>
      <c r="BI52" s="1253"/>
      <c r="BJ52" s="1253"/>
      <c r="BK52" s="1253"/>
      <c r="BL52" s="1253"/>
      <c r="BM52" s="1253"/>
      <c r="BN52" s="1253"/>
      <c r="BO52" s="1253"/>
      <c r="BP52" s="1254"/>
      <c r="BQ52" s="1254"/>
      <c r="BR52" s="1254"/>
      <c r="BS52" s="1254"/>
      <c r="BT52" s="1254"/>
      <c r="BU52" s="1254"/>
      <c r="BV52" s="1254"/>
      <c r="BW52" s="1254"/>
      <c r="BX52" s="1254"/>
      <c r="BY52" s="1254"/>
      <c r="BZ52" s="1254"/>
      <c r="CA52" s="1254"/>
      <c r="CB52" s="1254"/>
      <c r="CC52" s="1254"/>
      <c r="CD52" s="1254"/>
      <c r="CE52" s="1254"/>
      <c r="CF52" s="1254"/>
      <c r="CG52" s="1254"/>
      <c r="CH52" s="1254"/>
      <c r="CI52" s="1254"/>
      <c r="CJ52" s="1254"/>
      <c r="CK52" s="1254"/>
      <c r="CL52" s="1254"/>
      <c r="CM52" s="1254"/>
      <c r="CN52" s="1254"/>
      <c r="CO52" s="1254"/>
      <c r="CP52" s="1254"/>
      <c r="CQ52" s="1254"/>
      <c r="CR52" s="1254"/>
      <c r="CS52" s="1254"/>
      <c r="CT52" s="1254"/>
      <c r="CU52" s="1254"/>
      <c r="CV52" s="1254"/>
      <c r="CW52" s="1254"/>
      <c r="CX52" s="1254"/>
      <c r="CY52" s="1254"/>
      <c r="CZ52" s="1254"/>
      <c r="DA52" s="1254"/>
      <c r="DB52" s="1254"/>
      <c r="DC52" s="1254"/>
    </row>
    <row r="53" spans="1:109" ht="13.2" x14ac:dyDescent="0.2">
      <c r="A53" s="1232"/>
      <c r="B53" s="1224"/>
      <c r="G53" s="1250"/>
      <c r="H53" s="1250"/>
      <c r="I53" s="1243"/>
      <c r="J53" s="1243"/>
      <c r="K53" s="1252"/>
      <c r="L53" s="1252"/>
      <c r="M53" s="1252"/>
      <c r="N53" s="1252"/>
      <c r="AM53" s="1242"/>
      <c r="AN53" s="1253"/>
      <c r="AO53" s="1253"/>
      <c r="AP53" s="1253"/>
      <c r="AQ53" s="1253"/>
      <c r="AR53" s="1253"/>
      <c r="AS53" s="1253"/>
      <c r="AT53" s="1253"/>
      <c r="AU53" s="1253"/>
      <c r="AV53" s="1253"/>
      <c r="AW53" s="1253"/>
      <c r="AX53" s="1253"/>
      <c r="AY53" s="1253"/>
      <c r="AZ53" s="1253"/>
      <c r="BA53" s="1253"/>
      <c r="BB53" s="1253" t="s">
        <v>565</v>
      </c>
      <c r="BC53" s="1253"/>
      <c r="BD53" s="1253"/>
      <c r="BE53" s="1253"/>
      <c r="BF53" s="1253"/>
      <c r="BG53" s="1253"/>
      <c r="BH53" s="1253"/>
      <c r="BI53" s="1253"/>
      <c r="BJ53" s="1253"/>
      <c r="BK53" s="1253"/>
      <c r="BL53" s="1253"/>
      <c r="BM53" s="1253"/>
      <c r="BN53" s="1253"/>
      <c r="BO53" s="1253"/>
      <c r="BP53" s="1254">
        <v>63.2</v>
      </c>
      <c r="BQ53" s="1254"/>
      <c r="BR53" s="1254"/>
      <c r="BS53" s="1254"/>
      <c r="BT53" s="1254"/>
      <c r="BU53" s="1254"/>
      <c r="BV53" s="1254"/>
      <c r="BW53" s="1254"/>
      <c r="BX53" s="1254">
        <v>56.9</v>
      </c>
      <c r="BY53" s="1254"/>
      <c r="BZ53" s="1254"/>
      <c r="CA53" s="1254"/>
      <c r="CB53" s="1254"/>
      <c r="CC53" s="1254"/>
      <c r="CD53" s="1254"/>
      <c r="CE53" s="1254"/>
      <c r="CF53" s="1254">
        <v>58.4</v>
      </c>
      <c r="CG53" s="1254"/>
      <c r="CH53" s="1254"/>
      <c r="CI53" s="1254"/>
      <c r="CJ53" s="1254"/>
      <c r="CK53" s="1254"/>
      <c r="CL53" s="1254"/>
      <c r="CM53" s="1254"/>
      <c r="CN53" s="1254">
        <v>62.3</v>
      </c>
      <c r="CO53" s="1254"/>
      <c r="CP53" s="1254"/>
      <c r="CQ53" s="1254"/>
      <c r="CR53" s="1254"/>
      <c r="CS53" s="1254"/>
      <c r="CT53" s="1254"/>
      <c r="CU53" s="1254"/>
      <c r="CV53" s="1254">
        <v>64</v>
      </c>
      <c r="CW53" s="1254"/>
      <c r="CX53" s="1254"/>
      <c r="CY53" s="1254"/>
      <c r="CZ53" s="1254"/>
      <c r="DA53" s="1254"/>
      <c r="DB53" s="1254"/>
      <c r="DC53" s="1254"/>
    </row>
    <row r="54" spans="1:109" ht="13.2" x14ac:dyDescent="0.2">
      <c r="A54" s="1232"/>
      <c r="B54" s="1224"/>
      <c r="G54" s="1250"/>
      <c r="H54" s="1250"/>
      <c r="I54" s="1243"/>
      <c r="J54" s="1243"/>
      <c r="K54" s="1252"/>
      <c r="L54" s="1252"/>
      <c r="M54" s="1252"/>
      <c r="N54" s="1252"/>
      <c r="AM54" s="1242"/>
      <c r="AN54" s="1253"/>
      <c r="AO54" s="1253"/>
      <c r="AP54" s="1253"/>
      <c r="AQ54" s="1253"/>
      <c r="AR54" s="1253"/>
      <c r="AS54" s="1253"/>
      <c r="AT54" s="1253"/>
      <c r="AU54" s="1253"/>
      <c r="AV54" s="1253"/>
      <c r="AW54" s="1253"/>
      <c r="AX54" s="1253"/>
      <c r="AY54" s="1253"/>
      <c r="AZ54" s="1253"/>
      <c r="BA54" s="1253"/>
      <c r="BB54" s="1253"/>
      <c r="BC54" s="1253"/>
      <c r="BD54" s="1253"/>
      <c r="BE54" s="1253"/>
      <c r="BF54" s="1253"/>
      <c r="BG54" s="1253"/>
      <c r="BH54" s="1253"/>
      <c r="BI54" s="1253"/>
      <c r="BJ54" s="1253"/>
      <c r="BK54" s="1253"/>
      <c r="BL54" s="1253"/>
      <c r="BM54" s="1253"/>
      <c r="BN54" s="1253"/>
      <c r="BO54" s="1253"/>
      <c r="BP54" s="1254"/>
      <c r="BQ54" s="1254"/>
      <c r="BR54" s="1254"/>
      <c r="BS54" s="1254"/>
      <c r="BT54" s="1254"/>
      <c r="BU54" s="1254"/>
      <c r="BV54" s="1254"/>
      <c r="BW54" s="1254"/>
      <c r="BX54" s="1254"/>
      <c r="BY54" s="1254"/>
      <c r="BZ54" s="1254"/>
      <c r="CA54" s="1254"/>
      <c r="CB54" s="1254"/>
      <c r="CC54" s="1254"/>
      <c r="CD54" s="1254"/>
      <c r="CE54" s="1254"/>
      <c r="CF54" s="1254"/>
      <c r="CG54" s="1254"/>
      <c r="CH54" s="1254"/>
      <c r="CI54" s="1254"/>
      <c r="CJ54" s="1254"/>
      <c r="CK54" s="1254"/>
      <c r="CL54" s="1254"/>
      <c r="CM54" s="1254"/>
      <c r="CN54" s="1254"/>
      <c r="CO54" s="1254"/>
      <c r="CP54" s="1254"/>
      <c r="CQ54" s="1254"/>
      <c r="CR54" s="1254"/>
      <c r="CS54" s="1254"/>
      <c r="CT54" s="1254"/>
      <c r="CU54" s="1254"/>
      <c r="CV54" s="1254"/>
      <c r="CW54" s="1254"/>
      <c r="CX54" s="1254"/>
      <c r="CY54" s="1254"/>
      <c r="CZ54" s="1254"/>
      <c r="DA54" s="1254"/>
      <c r="DB54" s="1254"/>
      <c r="DC54" s="1254"/>
    </row>
    <row r="55" spans="1:109" ht="13.2" x14ac:dyDescent="0.2">
      <c r="A55" s="1232"/>
      <c r="B55" s="1224"/>
      <c r="G55" s="1243"/>
      <c r="H55" s="1243"/>
      <c r="I55" s="1243"/>
      <c r="J55" s="1243"/>
      <c r="K55" s="1252"/>
      <c r="L55" s="1252"/>
      <c r="M55" s="1252"/>
      <c r="N55" s="1252"/>
      <c r="AN55" s="1249" t="s">
        <v>566</v>
      </c>
      <c r="AO55" s="1249"/>
      <c r="AP55" s="1249"/>
      <c r="AQ55" s="1249"/>
      <c r="AR55" s="1249"/>
      <c r="AS55" s="1249"/>
      <c r="AT55" s="1249"/>
      <c r="AU55" s="1249"/>
      <c r="AV55" s="1249"/>
      <c r="AW55" s="1249"/>
      <c r="AX55" s="1249"/>
      <c r="AY55" s="1249"/>
      <c r="AZ55" s="1249"/>
      <c r="BA55" s="1249"/>
      <c r="BB55" s="1253" t="s">
        <v>564</v>
      </c>
      <c r="BC55" s="1253"/>
      <c r="BD55" s="1253"/>
      <c r="BE55" s="1253"/>
      <c r="BF55" s="1253"/>
      <c r="BG55" s="1253"/>
      <c r="BH55" s="1253"/>
      <c r="BI55" s="1253"/>
      <c r="BJ55" s="1253"/>
      <c r="BK55" s="1253"/>
      <c r="BL55" s="1253"/>
      <c r="BM55" s="1253"/>
      <c r="BN55" s="1253"/>
      <c r="BO55" s="1253"/>
      <c r="BP55" s="1254">
        <v>3.1</v>
      </c>
      <c r="BQ55" s="1254"/>
      <c r="BR55" s="1254"/>
      <c r="BS55" s="1254"/>
      <c r="BT55" s="1254"/>
      <c r="BU55" s="1254"/>
      <c r="BV55" s="1254"/>
      <c r="BW55" s="1254"/>
      <c r="BX55" s="1254">
        <v>3.4</v>
      </c>
      <c r="BY55" s="1254"/>
      <c r="BZ55" s="1254"/>
      <c r="CA55" s="1254"/>
      <c r="CB55" s="1254"/>
      <c r="CC55" s="1254"/>
      <c r="CD55" s="1254"/>
      <c r="CE55" s="1254"/>
      <c r="CF55" s="1254">
        <v>0</v>
      </c>
      <c r="CG55" s="1254"/>
      <c r="CH55" s="1254"/>
      <c r="CI55" s="1254"/>
      <c r="CJ55" s="1254"/>
      <c r="CK55" s="1254"/>
      <c r="CL55" s="1254"/>
      <c r="CM55" s="1254"/>
      <c r="CN55" s="1254">
        <v>0</v>
      </c>
      <c r="CO55" s="1254"/>
      <c r="CP55" s="1254"/>
      <c r="CQ55" s="1254"/>
      <c r="CR55" s="1254"/>
      <c r="CS55" s="1254"/>
      <c r="CT55" s="1254"/>
      <c r="CU55" s="1254"/>
      <c r="CV55" s="1254">
        <v>0</v>
      </c>
      <c r="CW55" s="1254"/>
      <c r="CX55" s="1254"/>
      <c r="CY55" s="1254"/>
      <c r="CZ55" s="1254"/>
      <c r="DA55" s="1254"/>
      <c r="DB55" s="1254"/>
      <c r="DC55" s="1254"/>
    </row>
    <row r="56" spans="1:109" ht="13.2" x14ac:dyDescent="0.2">
      <c r="A56" s="1232"/>
      <c r="B56" s="1224"/>
      <c r="G56" s="1243"/>
      <c r="H56" s="1243"/>
      <c r="I56" s="1243"/>
      <c r="J56" s="1243"/>
      <c r="K56" s="1252"/>
      <c r="L56" s="1252"/>
      <c r="M56" s="1252"/>
      <c r="N56" s="1252"/>
      <c r="AN56" s="1249"/>
      <c r="AO56" s="1249"/>
      <c r="AP56" s="1249"/>
      <c r="AQ56" s="1249"/>
      <c r="AR56" s="1249"/>
      <c r="AS56" s="1249"/>
      <c r="AT56" s="1249"/>
      <c r="AU56" s="1249"/>
      <c r="AV56" s="1249"/>
      <c r="AW56" s="1249"/>
      <c r="AX56" s="1249"/>
      <c r="AY56" s="1249"/>
      <c r="AZ56" s="1249"/>
      <c r="BA56" s="1249"/>
      <c r="BB56" s="1253"/>
      <c r="BC56" s="1253"/>
      <c r="BD56" s="1253"/>
      <c r="BE56" s="1253"/>
      <c r="BF56" s="1253"/>
      <c r="BG56" s="1253"/>
      <c r="BH56" s="1253"/>
      <c r="BI56" s="1253"/>
      <c r="BJ56" s="1253"/>
      <c r="BK56" s="1253"/>
      <c r="BL56" s="1253"/>
      <c r="BM56" s="1253"/>
      <c r="BN56" s="1253"/>
      <c r="BO56" s="1253"/>
      <c r="BP56" s="1254"/>
      <c r="BQ56" s="1254"/>
      <c r="BR56" s="1254"/>
      <c r="BS56" s="1254"/>
      <c r="BT56" s="1254"/>
      <c r="BU56" s="1254"/>
      <c r="BV56" s="1254"/>
      <c r="BW56" s="1254"/>
      <c r="BX56" s="1254"/>
      <c r="BY56" s="1254"/>
      <c r="BZ56" s="1254"/>
      <c r="CA56" s="1254"/>
      <c r="CB56" s="1254"/>
      <c r="CC56" s="1254"/>
      <c r="CD56" s="1254"/>
      <c r="CE56" s="1254"/>
      <c r="CF56" s="1254"/>
      <c r="CG56" s="1254"/>
      <c r="CH56" s="1254"/>
      <c r="CI56" s="1254"/>
      <c r="CJ56" s="1254"/>
      <c r="CK56" s="1254"/>
      <c r="CL56" s="1254"/>
      <c r="CM56" s="1254"/>
      <c r="CN56" s="1254"/>
      <c r="CO56" s="1254"/>
      <c r="CP56" s="1254"/>
      <c r="CQ56" s="1254"/>
      <c r="CR56" s="1254"/>
      <c r="CS56" s="1254"/>
      <c r="CT56" s="1254"/>
      <c r="CU56" s="1254"/>
      <c r="CV56" s="1254"/>
      <c r="CW56" s="1254"/>
      <c r="CX56" s="1254"/>
      <c r="CY56" s="1254"/>
      <c r="CZ56" s="1254"/>
      <c r="DA56" s="1254"/>
      <c r="DB56" s="1254"/>
      <c r="DC56" s="1254"/>
    </row>
    <row r="57" spans="1:109" s="1232" customFormat="1" ht="13.2" x14ac:dyDescent="0.2">
      <c r="B57" s="1255"/>
      <c r="G57" s="1243"/>
      <c r="H57" s="1243"/>
      <c r="I57" s="1256"/>
      <c r="J57" s="1256"/>
      <c r="K57" s="1252"/>
      <c r="L57" s="1252"/>
      <c r="M57" s="1252"/>
      <c r="N57" s="1252"/>
      <c r="AM57" s="1218"/>
      <c r="AN57" s="1249"/>
      <c r="AO57" s="1249"/>
      <c r="AP57" s="1249"/>
      <c r="AQ57" s="1249"/>
      <c r="AR57" s="1249"/>
      <c r="AS57" s="1249"/>
      <c r="AT57" s="1249"/>
      <c r="AU57" s="1249"/>
      <c r="AV57" s="1249"/>
      <c r="AW57" s="1249"/>
      <c r="AX57" s="1249"/>
      <c r="AY57" s="1249"/>
      <c r="AZ57" s="1249"/>
      <c r="BA57" s="1249"/>
      <c r="BB57" s="1253" t="s">
        <v>565</v>
      </c>
      <c r="BC57" s="1253"/>
      <c r="BD57" s="1253"/>
      <c r="BE57" s="1253"/>
      <c r="BF57" s="1253"/>
      <c r="BG57" s="1253"/>
      <c r="BH57" s="1253"/>
      <c r="BI57" s="1253"/>
      <c r="BJ57" s="1253"/>
      <c r="BK57" s="1253"/>
      <c r="BL57" s="1253"/>
      <c r="BM57" s="1253"/>
      <c r="BN57" s="1253"/>
      <c r="BO57" s="1253"/>
      <c r="BP57" s="1254">
        <v>61.2</v>
      </c>
      <c r="BQ57" s="1254"/>
      <c r="BR57" s="1254"/>
      <c r="BS57" s="1254"/>
      <c r="BT57" s="1254"/>
      <c r="BU57" s="1254"/>
      <c r="BV57" s="1254"/>
      <c r="BW57" s="1254"/>
      <c r="BX57" s="1254">
        <v>62.8</v>
      </c>
      <c r="BY57" s="1254"/>
      <c r="BZ57" s="1254"/>
      <c r="CA57" s="1254"/>
      <c r="CB57" s="1254"/>
      <c r="CC57" s="1254"/>
      <c r="CD57" s="1254"/>
      <c r="CE57" s="1254"/>
      <c r="CF57" s="1254">
        <v>62.7</v>
      </c>
      <c r="CG57" s="1254"/>
      <c r="CH57" s="1254"/>
      <c r="CI57" s="1254"/>
      <c r="CJ57" s="1254"/>
      <c r="CK57" s="1254"/>
      <c r="CL57" s="1254"/>
      <c r="CM57" s="1254"/>
      <c r="CN57" s="1254">
        <v>63.1</v>
      </c>
      <c r="CO57" s="1254"/>
      <c r="CP57" s="1254"/>
      <c r="CQ57" s="1254"/>
      <c r="CR57" s="1254"/>
      <c r="CS57" s="1254"/>
      <c r="CT57" s="1254"/>
      <c r="CU57" s="1254"/>
      <c r="CV57" s="1254">
        <v>63.8</v>
      </c>
      <c r="CW57" s="1254"/>
      <c r="CX57" s="1254"/>
      <c r="CY57" s="1254"/>
      <c r="CZ57" s="1254"/>
      <c r="DA57" s="1254"/>
      <c r="DB57" s="1254"/>
      <c r="DC57" s="1254"/>
      <c r="DD57" s="1257"/>
      <c r="DE57" s="1255"/>
    </row>
    <row r="58" spans="1:109" s="1232" customFormat="1" ht="13.2" x14ac:dyDescent="0.2">
      <c r="A58" s="1218"/>
      <c r="B58" s="1255"/>
      <c r="G58" s="1243"/>
      <c r="H58" s="1243"/>
      <c r="I58" s="1256"/>
      <c r="J58" s="1256"/>
      <c r="K58" s="1252"/>
      <c r="L58" s="1252"/>
      <c r="M58" s="1252"/>
      <c r="N58" s="1252"/>
      <c r="AM58" s="1218"/>
      <c r="AN58" s="1249"/>
      <c r="AO58" s="1249"/>
      <c r="AP58" s="1249"/>
      <c r="AQ58" s="1249"/>
      <c r="AR58" s="1249"/>
      <c r="AS58" s="1249"/>
      <c r="AT58" s="1249"/>
      <c r="AU58" s="1249"/>
      <c r="AV58" s="1249"/>
      <c r="AW58" s="1249"/>
      <c r="AX58" s="1249"/>
      <c r="AY58" s="1249"/>
      <c r="AZ58" s="1249"/>
      <c r="BA58" s="1249"/>
      <c r="BB58" s="1253"/>
      <c r="BC58" s="1253"/>
      <c r="BD58" s="1253"/>
      <c r="BE58" s="1253"/>
      <c r="BF58" s="1253"/>
      <c r="BG58" s="1253"/>
      <c r="BH58" s="1253"/>
      <c r="BI58" s="1253"/>
      <c r="BJ58" s="1253"/>
      <c r="BK58" s="1253"/>
      <c r="BL58" s="1253"/>
      <c r="BM58" s="1253"/>
      <c r="BN58" s="1253"/>
      <c r="BO58" s="1253"/>
      <c r="BP58" s="1254"/>
      <c r="BQ58" s="1254"/>
      <c r="BR58" s="1254"/>
      <c r="BS58" s="1254"/>
      <c r="BT58" s="1254"/>
      <c r="BU58" s="1254"/>
      <c r="BV58" s="1254"/>
      <c r="BW58" s="1254"/>
      <c r="BX58" s="1254"/>
      <c r="BY58" s="1254"/>
      <c r="BZ58" s="1254"/>
      <c r="CA58" s="1254"/>
      <c r="CB58" s="1254"/>
      <c r="CC58" s="1254"/>
      <c r="CD58" s="1254"/>
      <c r="CE58" s="1254"/>
      <c r="CF58" s="1254"/>
      <c r="CG58" s="1254"/>
      <c r="CH58" s="1254"/>
      <c r="CI58" s="1254"/>
      <c r="CJ58" s="1254"/>
      <c r="CK58" s="1254"/>
      <c r="CL58" s="1254"/>
      <c r="CM58" s="1254"/>
      <c r="CN58" s="1254"/>
      <c r="CO58" s="1254"/>
      <c r="CP58" s="1254"/>
      <c r="CQ58" s="1254"/>
      <c r="CR58" s="1254"/>
      <c r="CS58" s="1254"/>
      <c r="CT58" s="1254"/>
      <c r="CU58" s="1254"/>
      <c r="CV58" s="1254"/>
      <c r="CW58" s="1254"/>
      <c r="CX58" s="1254"/>
      <c r="CY58" s="1254"/>
      <c r="CZ58" s="1254"/>
      <c r="DA58" s="1254"/>
      <c r="DB58" s="1254"/>
      <c r="DC58" s="1254"/>
      <c r="DD58" s="1257"/>
      <c r="DE58" s="1255"/>
    </row>
    <row r="59" spans="1:109" s="1232" customFormat="1" ht="13.2" x14ac:dyDescent="0.2">
      <c r="A59" s="1218"/>
      <c r="B59" s="1255"/>
      <c r="K59" s="1258"/>
      <c r="L59" s="1258"/>
      <c r="M59" s="1258"/>
      <c r="N59" s="1258"/>
      <c r="AQ59" s="1258"/>
      <c r="AR59" s="1258"/>
      <c r="AS59" s="1258"/>
      <c r="AT59" s="1258"/>
      <c r="BC59" s="1258"/>
      <c r="BD59" s="1258"/>
      <c r="BE59" s="1258"/>
      <c r="BF59" s="1258"/>
      <c r="BO59" s="1258"/>
      <c r="BP59" s="1258"/>
      <c r="BQ59" s="1258"/>
      <c r="BR59" s="1258"/>
      <c r="CA59" s="1258"/>
      <c r="CB59" s="1258"/>
      <c r="CC59" s="1258"/>
      <c r="CD59" s="1258"/>
      <c r="CM59" s="1258"/>
      <c r="CN59" s="1258"/>
      <c r="CO59" s="1258"/>
      <c r="CP59" s="1258"/>
      <c r="CY59" s="1258"/>
      <c r="CZ59" s="1258"/>
      <c r="DA59" s="1258"/>
      <c r="DB59" s="1258"/>
      <c r="DC59" s="1258"/>
      <c r="DD59" s="1257"/>
      <c r="DE59" s="1255"/>
    </row>
    <row r="60" spans="1:109" s="1232" customFormat="1" ht="13.2" x14ac:dyDescent="0.2">
      <c r="A60" s="1218"/>
      <c r="B60" s="1255"/>
      <c r="K60" s="1258"/>
      <c r="L60" s="1258"/>
      <c r="M60" s="1258"/>
      <c r="N60" s="1258"/>
      <c r="AQ60" s="1258"/>
      <c r="AR60" s="1258"/>
      <c r="AS60" s="1258"/>
      <c r="AT60" s="1258"/>
      <c r="BC60" s="1258"/>
      <c r="BD60" s="1258"/>
      <c r="BE60" s="1258"/>
      <c r="BF60" s="1258"/>
      <c r="BO60" s="1258"/>
      <c r="BP60" s="1258"/>
      <c r="BQ60" s="1258"/>
      <c r="BR60" s="1258"/>
      <c r="CA60" s="1258"/>
      <c r="CB60" s="1258"/>
      <c r="CC60" s="1258"/>
      <c r="CD60" s="1258"/>
      <c r="CM60" s="1258"/>
      <c r="CN60" s="1258"/>
      <c r="CO60" s="1258"/>
      <c r="CP60" s="1258"/>
      <c r="CY60" s="1258"/>
      <c r="CZ60" s="1258"/>
      <c r="DA60" s="1258"/>
      <c r="DB60" s="1258"/>
      <c r="DC60" s="1258"/>
      <c r="DD60" s="1257"/>
      <c r="DE60" s="1255"/>
    </row>
    <row r="61" spans="1:109" s="1232" customFormat="1" ht="13.2" x14ac:dyDescent="0.2">
      <c r="A61" s="1218"/>
      <c r="B61" s="1259"/>
      <c r="C61" s="1260"/>
      <c r="D61" s="1260"/>
      <c r="E61" s="1260"/>
      <c r="F61" s="1260"/>
      <c r="G61" s="1260"/>
      <c r="H61" s="1260"/>
      <c r="I61" s="1260"/>
      <c r="J61" s="1260"/>
      <c r="K61" s="1260"/>
      <c r="L61" s="1260"/>
      <c r="M61" s="1261"/>
      <c r="N61" s="1261"/>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1"/>
      <c r="AT61" s="1261"/>
      <c r="AU61" s="1260"/>
      <c r="AV61" s="1260"/>
      <c r="AW61" s="1260"/>
      <c r="AX61" s="1260"/>
      <c r="AY61" s="1260"/>
      <c r="AZ61" s="1260"/>
      <c r="BA61" s="1260"/>
      <c r="BB61" s="1260"/>
      <c r="BC61" s="1260"/>
      <c r="BD61" s="1260"/>
      <c r="BE61" s="1261"/>
      <c r="BF61" s="1261"/>
      <c r="BG61" s="1260"/>
      <c r="BH61" s="1260"/>
      <c r="BI61" s="1260"/>
      <c r="BJ61" s="1260"/>
      <c r="BK61" s="1260"/>
      <c r="BL61" s="1260"/>
      <c r="BM61" s="1260"/>
      <c r="BN61" s="1260"/>
      <c r="BO61" s="1260"/>
      <c r="BP61" s="1260"/>
      <c r="BQ61" s="1261"/>
      <c r="BR61" s="1261"/>
      <c r="BS61" s="1260"/>
      <c r="BT61" s="1260"/>
      <c r="BU61" s="1260"/>
      <c r="BV61" s="1260"/>
      <c r="BW61" s="1260"/>
      <c r="BX61" s="1260"/>
      <c r="BY61" s="1260"/>
      <c r="BZ61" s="1260"/>
      <c r="CA61" s="1260"/>
      <c r="CB61" s="1260"/>
      <c r="CC61" s="1261"/>
      <c r="CD61" s="1261"/>
      <c r="CE61" s="1260"/>
      <c r="CF61" s="1260"/>
      <c r="CG61" s="1260"/>
      <c r="CH61" s="1260"/>
      <c r="CI61" s="1260"/>
      <c r="CJ61" s="1260"/>
      <c r="CK61" s="1260"/>
      <c r="CL61" s="1260"/>
      <c r="CM61" s="1260"/>
      <c r="CN61" s="1260"/>
      <c r="CO61" s="1261"/>
      <c r="CP61" s="1261"/>
      <c r="CQ61" s="1260"/>
      <c r="CR61" s="1260"/>
      <c r="CS61" s="1260"/>
      <c r="CT61" s="1260"/>
      <c r="CU61" s="1260"/>
      <c r="CV61" s="1260"/>
      <c r="CW61" s="1260"/>
      <c r="CX61" s="1260"/>
      <c r="CY61" s="1260"/>
      <c r="CZ61" s="1260"/>
      <c r="DA61" s="1261"/>
      <c r="DB61" s="1261"/>
      <c r="DC61" s="1261"/>
      <c r="DD61" s="1262"/>
      <c r="DE61" s="1255"/>
    </row>
    <row r="62" spans="1:109" ht="13.2" x14ac:dyDescent="0.2">
      <c r="B62" s="1229"/>
      <c r="C62" s="1229"/>
      <c r="D62" s="1229"/>
      <c r="E62" s="1229"/>
      <c r="F62" s="1229"/>
      <c r="G62" s="1229"/>
      <c r="H62" s="1229"/>
      <c r="I62" s="1229"/>
      <c r="J62" s="1229"/>
      <c r="K62" s="1229"/>
      <c r="L62" s="1229"/>
      <c r="M62" s="1229"/>
      <c r="N62" s="1229"/>
      <c r="O62" s="1229"/>
      <c r="P62" s="1229"/>
      <c r="Q62" s="1229"/>
      <c r="R62" s="1229"/>
      <c r="S62" s="1229"/>
      <c r="T62" s="1229"/>
      <c r="U62" s="1229"/>
      <c r="V62" s="1229"/>
      <c r="W62" s="1229"/>
      <c r="X62" s="1229"/>
      <c r="Y62" s="1229"/>
      <c r="Z62" s="1229"/>
      <c r="AA62" s="1229"/>
      <c r="AB62" s="1229"/>
      <c r="AC62" s="1229"/>
      <c r="AD62" s="1229"/>
      <c r="AE62" s="1229"/>
      <c r="AF62" s="1229"/>
      <c r="AG62" s="1229"/>
      <c r="AH62" s="1229"/>
      <c r="AI62" s="1229"/>
      <c r="AJ62" s="1229"/>
      <c r="AK62" s="1229"/>
      <c r="AL62" s="1229"/>
      <c r="AM62" s="1229"/>
      <c r="AN62" s="1229"/>
      <c r="AO62" s="1229"/>
      <c r="AP62" s="1229"/>
      <c r="AQ62" s="1229"/>
      <c r="AR62" s="1229"/>
      <c r="AS62" s="1229"/>
      <c r="AT62" s="1229"/>
      <c r="AU62" s="1229"/>
      <c r="AV62" s="1229"/>
      <c r="AW62" s="1229"/>
      <c r="AX62" s="1229"/>
      <c r="AY62" s="1229"/>
      <c r="AZ62" s="1229"/>
      <c r="BA62" s="1229"/>
      <c r="BB62" s="1229"/>
      <c r="BC62" s="1229"/>
      <c r="BD62" s="1229"/>
      <c r="BE62" s="1229"/>
      <c r="BF62" s="1229"/>
      <c r="BG62" s="1229"/>
      <c r="BH62" s="1229"/>
      <c r="BI62" s="1229"/>
      <c r="BJ62" s="1229"/>
      <c r="BK62" s="1229"/>
      <c r="BL62" s="1229"/>
      <c r="BM62" s="1229"/>
      <c r="BN62" s="1229"/>
      <c r="BO62" s="1229"/>
      <c r="BP62" s="1229"/>
      <c r="BQ62" s="1229"/>
      <c r="BR62" s="1229"/>
      <c r="BS62" s="1229"/>
      <c r="BT62" s="1229"/>
      <c r="BU62" s="1229"/>
      <c r="BV62" s="1229"/>
      <c r="BW62" s="1229"/>
      <c r="BX62" s="1229"/>
      <c r="BY62" s="1229"/>
      <c r="BZ62" s="1229"/>
      <c r="CA62" s="1229"/>
      <c r="CB62" s="1229"/>
      <c r="CC62" s="1229"/>
      <c r="CD62" s="1229"/>
      <c r="CE62" s="1229"/>
      <c r="CF62" s="1229"/>
      <c r="CG62" s="1229"/>
      <c r="CH62" s="1229"/>
      <c r="CI62" s="1229"/>
      <c r="CJ62" s="1229"/>
      <c r="CK62" s="1229"/>
      <c r="CL62" s="1229"/>
      <c r="CM62" s="1229"/>
      <c r="CN62" s="1229"/>
      <c r="CO62" s="1229"/>
      <c r="CP62" s="1229"/>
      <c r="CQ62" s="1229"/>
      <c r="CR62" s="1229"/>
      <c r="CS62" s="1229"/>
      <c r="CT62" s="1229"/>
      <c r="CU62" s="1229"/>
      <c r="CV62" s="1229"/>
      <c r="CW62" s="1229"/>
      <c r="CX62" s="1229"/>
      <c r="CY62" s="1229"/>
      <c r="CZ62" s="1229"/>
      <c r="DA62" s="1229"/>
      <c r="DB62" s="1229"/>
      <c r="DC62" s="1229"/>
      <c r="DD62" s="1229"/>
      <c r="DE62" s="1218"/>
    </row>
    <row r="63" spans="1:109" ht="16.2" x14ac:dyDescent="0.2">
      <c r="B63" s="1263" t="s">
        <v>567</v>
      </c>
    </row>
    <row r="64" spans="1:109" ht="13.2" x14ac:dyDescent="0.2">
      <c r="B64" s="1224"/>
      <c r="G64" s="1231"/>
      <c r="I64" s="1264"/>
      <c r="J64" s="1264"/>
      <c r="K64" s="1264"/>
      <c r="L64" s="1264"/>
      <c r="M64" s="1264"/>
      <c r="N64" s="1265"/>
      <c r="AM64" s="1231"/>
      <c r="AN64" s="1231" t="s">
        <v>560</v>
      </c>
      <c r="AP64" s="1232"/>
      <c r="AQ64" s="1232"/>
      <c r="AR64" s="1232"/>
      <c r="AY64" s="1231"/>
      <c r="BA64" s="1232"/>
      <c r="BB64" s="1232"/>
      <c r="BC64" s="1232"/>
      <c r="BK64" s="1231"/>
      <c r="BM64" s="1232"/>
      <c r="BN64" s="1232"/>
      <c r="BO64" s="1232"/>
      <c r="BW64" s="1231"/>
      <c r="BY64" s="1232"/>
      <c r="BZ64" s="1232"/>
      <c r="CA64" s="1232"/>
      <c r="CI64" s="1231"/>
      <c r="CK64" s="1232"/>
      <c r="CL64" s="1232"/>
      <c r="CM64" s="1232"/>
      <c r="CU64" s="1231"/>
      <c r="CW64" s="1232"/>
      <c r="CX64" s="1232"/>
      <c r="CY64" s="1232"/>
    </row>
    <row r="65" spans="2:107" ht="13.2" x14ac:dyDescent="0.2">
      <c r="B65" s="1224"/>
      <c r="AN65" s="1266" t="s">
        <v>568</v>
      </c>
      <c r="AO65" s="1267"/>
      <c r="AP65" s="1267"/>
      <c r="AQ65" s="1267"/>
      <c r="AR65" s="1267"/>
      <c r="AS65" s="1267"/>
      <c r="AT65" s="1267"/>
      <c r="AU65" s="1267"/>
      <c r="AV65" s="1267"/>
      <c r="AW65" s="1267"/>
      <c r="AX65" s="1267"/>
      <c r="AY65" s="1267"/>
      <c r="AZ65" s="1267"/>
      <c r="BA65" s="1267"/>
      <c r="BB65" s="1267"/>
      <c r="BC65" s="1267"/>
      <c r="BD65" s="1267"/>
      <c r="BE65" s="1267"/>
      <c r="BF65" s="1267"/>
      <c r="BG65" s="1267"/>
      <c r="BH65" s="1267"/>
      <c r="BI65" s="1267"/>
      <c r="BJ65" s="1267"/>
      <c r="BK65" s="1267"/>
      <c r="BL65" s="1267"/>
      <c r="BM65" s="1267"/>
      <c r="BN65" s="1267"/>
      <c r="BO65" s="1267"/>
      <c r="BP65" s="1267"/>
      <c r="BQ65" s="1267"/>
      <c r="BR65" s="1267"/>
      <c r="BS65" s="1267"/>
      <c r="BT65" s="1267"/>
      <c r="BU65" s="1267"/>
      <c r="BV65" s="1267"/>
      <c r="BW65" s="1267"/>
      <c r="BX65" s="1267"/>
      <c r="BY65" s="1267"/>
      <c r="BZ65" s="1267"/>
      <c r="CA65" s="1267"/>
      <c r="CB65" s="1267"/>
      <c r="CC65" s="1267"/>
      <c r="CD65" s="1267"/>
      <c r="CE65" s="1267"/>
      <c r="CF65" s="1267"/>
      <c r="CG65" s="1267"/>
      <c r="CH65" s="1267"/>
      <c r="CI65" s="1267"/>
      <c r="CJ65" s="1267"/>
      <c r="CK65" s="1267"/>
      <c r="CL65" s="1267"/>
      <c r="CM65" s="1267"/>
      <c r="CN65" s="1267"/>
      <c r="CO65" s="1267"/>
      <c r="CP65" s="1267"/>
      <c r="CQ65" s="1267"/>
      <c r="CR65" s="1267"/>
      <c r="CS65" s="1267"/>
      <c r="CT65" s="1267"/>
      <c r="CU65" s="1267"/>
      <c r="CV65" s="1267"/>
      <c r="CW65" s="1267"/>
      <c r="CX65" s="1267"/>
      <c r="CY65" s="1267"/>
      <c r="CZ65" s="1267"/>
      <c r="DA65" s="1267"/>
      <c r="DB65" s="1267"/>
      <c r="DC65" s="1268"/>
    </row>
    <row r="66" spans="2:107" ht="13.2" x14ac:dyDescent="0.2">
      <c r="B66" s="1224"/>
      <c r="AN66" s="1269"/>
      <c r="AO66" s="1270"/>
      <c r="AP66" s="1270"/>
      <c r="AQ66" s="1270"/>
      <c r="AR66" s="1270"/>
      <c r="AS66" s="1270"/>
      <c r="AT66" s="1270"/>
      <c r="AU66" s="1270"/>
      <c r="AV66" s="1270"/>
      <c r="AW66" s="1270"/>
      <c r="AX66" s="1270"/>
      <c r="AY66" s="1270"/>
      <c r="AZ66" s="1270"/>
      <c r="BA66" s="1270"/>
      <c r="BB66" s="1270"/>
      <c r="BC66" s="1270"/>
      <c r="BD66" s="1270"/>
      <c r="BE66" s="1270"/>
      <c r="BF66" s="1270"/>
      <c r="BG66" s="1270"/>
      <c r="BH66" s="1270"/>
      <c r="BI66" s="1270"/>
      <c r="BJ66" s="1270"/>
      <c r="BK66" s="1270"/>
      <c r="BL66" s="1270"/>
      <c r="BM66" s="1270"/>
      <c r="BN66" s="1270"/>
      <c r="BO66" s="1270"/>
      <c r="BP66" s="1270"/>
      <c r="BQ66" s="1270"/>
      <c r="BR66" s="1270"/>
      <c r="BS66" s="1270"/>
      <c r="BT66" s="1270"/>
      <c r="BU66" s="1270"/>
      <c r="BV66" s="1270"/>
      <c r="BW66" s="1270"/>
      <c r="BX66" s="1270"/>
      <c r="BY66" s="1270"/>
      <c r="BZ66" s="1270"/>
      <c r="CA66" s="1270"/>
      <c r="CB66" s="1270"/>
      <c r="CC66" s="1270"/>
      <c r="CD66" s="1270"/>
      <c r="CE66" s="1270"/>
      <c r="CF66" s="1270"/>
      <c r="CG66" s="1270"/>
      <c r="CH66" s="1270"/>
      <c r="CI66" s="1270"/>
      <c r="CJ66" s="1270"/>
      <c r="CK66" s="1270"/>
      <c r="CL66" s="1270"/>
      <c r="CM66" s="1270"/>
      <c r="CN66" s="1270"/>
      <c r="CO66" s="1270"/>
      <c r="CP66" s="1270"/>
      <c r="CQ66" s="1270"/>
      <c r="CR66" s="1270"/>
      <c r="CS66" s="1270"/>
      <c r="CT66" s="1270"/>
      <c r="CU66" s="1270"/>
      <c r="CV66" s="1270"/>
      <c r="CW66" s="1270"/>
      <c r="CX66" s="1270"/>
      <c r="CY66" s="1270"/>
      <c r="CZ66" s="1270"/>
      <c r="DA66" s="1270"/>
      <c r="DB66" s="1270"/>
      <c r="DC66" s="1271"/>
    </row>
    <row r="67" spans="2:107" ht="13.2" x14ac:dyDescent="0.2">
      <c r="B67" s="1224"/>
      <c r="AN67" s="1269"/>
      <c r="AO67" s="1270"/>
      <c r="AP67" s="1270"/>
      <c r="AQ67" s="1270"/>
      <c r="AR67" s="1270"/>
      <c r="AS67" s="1270"/>
      <c r="AT67" s="1270"/>
      <c r="AU67" s="1270"/>
      <c r="AV67" s="1270"/>
      <c r="AW67" s="1270"/>
      <c r="AX67" s="1270"/>
      <c r="AY67" s="1270"/>
      <c r="AZ67" s="1270"/>
      <c r="BA67" s="1270"/>
      <c r="BB67" s="1270"/>
      <c r="BC67" s="1270"/>
      <c r="BD67" s="1270"/>
      <c r="BE67" s="1270"/>
      <c r="BF67" s="1270"/>
      <c r="BG67" s="1270"/>
      <c r="BH67" s="1270"/>
      <c r="BI67" s="1270"/>
      <c r="BJ67" s="1270"/>
      <c r="BK67" s="1270"/>
      <c r="BL67" s="1270"/>
      <c r="BM67" s="1270"/>
      <c r="BN67" s="1270"/>
      <c r="BO67" s="1270"/>
      <c r="BP67" s="1270"/>
      <c r="BQ67" s="1270"/>
      <c r="BR67" s="1270"/>
      <c r="BS67" s="1270"/>
      <c r="BT67" s="1270"/>
      <c r="BU67" s="1270"/>
      <c r="BV67" s="1270"/>
      <c r="BW67" s="1270"/>
      <c r="BX67" s="1270"/>
      <c r="BY67" s="1270"/>
      <c r="BZ67" s="1270"/>
      <c r="CA67" s="1270"/>
      <c r="CB67" s="1270"/>
      <c r="CC67" s="1270"/>
      <c r="CD67" s="1270"/>
      <c r="CE67" s="1270"/>
      <c r="CF67" s="1270"/>
      <c r="CG67" s="1270"/>
      <c r="CH67" s="1270"/>
      <c r="CI67" s="1270"/>
      <c r="CJ67" s="1270"/>
      <c r="CK67" s="1270"/>
      <c r="CL67" s="1270"/>
      <c r="CM67" s="1270"/>
      <c r="CN67" s="1270"/>
      <c r="CO67" s="1270"/>
      <c r="CP67" s="1270"/>
      <c r="CQ67" s="1270"/>
      <c r="CR67" s="1270"/>
      <c r="CS67" s="1270"/>
      <c r="CT67" s="1270"/>
      <c r="CU67" s="1270"/>
      <c r="CV67" s="1270"/>
      <c r="CW67" s="1270"/>
      <c r="CX67" s="1270"/>
      <c r="CY67" s="1270"/>
      <c r="CZ67" s="1270"/>
      <c r="DA67" s="1270"/>
      <c r="DB67" s="1270"/>
      <c r="DC67" s="1271"/>
    </row>
    <row r="68" spans="2:107" ht="13.2" x14ac:dyDescent="0.2">
      <c r="B68" s="1224"/>
      <c r="AN68" s="1269"/>
      <c r="AO68" s="1270"/>
      <c r="AP68" s="1270"/>
      <c r="AQ68" s="1270"/>
      <c r="AR68" s="1270"/>
      <c r="AS68" s="1270"/>
      <c r="AT68" s="1270"/>
      <c r="AU68" s="1270"/>
      <c r="AV68" s="1270"/>
      <c r="AW68" s="1270"/>
      <c r="AX68" s="1270"/>
      <c r="AY68" s="1270"/>
      <c r="AZ68" s="1270"/>
      <c r="BA68" s="1270"/>
      <c r="BB68" s="1270"/>
      <c r="BC68" s="1270"/>
      <c r="BD68" s="1270"/>
      <c r="BE68" s="1270"/>
      <c r="BF68" s="1270"/>
      <c r="BG68" s="1270"/>
      <c r="BH68" s="1270"/>
      <c r="BI68" s="1270"/>
      <c r="BJ68" s="1270"/>
      <c r="BK68" s="1270"/>
      <c r="BL68" s="1270"/>
      <c r="BM68" s="1270"/>
      <c r="BN68" s="1270"/>
      <c r="BO68" s="1270"/>
      <c r="BP68" s="1270"/>
      <c r="BQ68" s="1270"/>
      <c r="BR68" s="1270"/>
      <c r="BS68" s="1270"/>
      <c r="BT68" s="1270"/>
      <c r="BU68" s="1270"/>
      <c r="BV68" s="1270"/>
      <c r="BW68" s="1270"/>
      <c r="BX68" s="1270"/>
      <c r="BY68" s="1270"/>
      <c r="BZ68" s="1270"/>
      <c r="CA68" s="1270"/>
      <c r="CB68" s="1270"/>
      <c r="CC68" s="1270"/>
      <c r="CD68" s="1270"/>
      <c r="CE68" s="1270"/>
      <c r="CF68" s="1270"/>
      <c r="CG68" s="1270"/>
      <c r="CH68" s="1270"/>
      <c r="CI68" s="1270"/>
      <c r="CJ68" s="1270"/>
      <c r="CK68" s="1270"/>
      <c r="CL68" s="1270"/>
      <c r="CM68" s="1270"/>
      <c r="CN68" s="1270"/>
      <c r="CO68" s="1270"/>
      <c r="CP68" s="1270"/>
      <c r="CQ68" s="1270"/>
      <c r="CR68" s="1270"/>
      <c r="CS68" s="1270"/>
      <c r="CT68" s="1270"/>
      <c r="CU68" s="1270"/>
      <c r="CV68" s="1270"/>
      <c r="CW68" s="1270"/>
      <c r="CX68" s="1270"/>
      <c r="CY68" s="1270"/>
      <c r="CZ68" s="1270"/>
      <c r="DA68" s="1270"/>
      <c r="DB68" s="1270"/>
      <c r="DC68" s="1271"/>
    </row>
    <row r="69" spans="2:107" ht="13.2" x14ac:dyDescent="0.2">
      <c r="B69" s="1224"/>
      <c r="AN69" s="1272"/>
      <c r="AO69" s="1273"/>
      <c r="AP69" s="1273"/>
      <c r="AQ69" s="1273"/>
      <c r="AR69" s="1273"/>
      <c r="AS69" s="1273"/>
      <c r="AT69" s="1273"/>
      <c r="AU69" s="1273"/>
      <c r="AV69" s="1273"/>
      <c r="AW69" s="1273"/>
      <c r="AX69" s="1273"/>
      <c r="AY69" s="1273"/>
      <c r="AZ69" s="1273"/>
      <c r="BA69" s="1273"/>
      <c r="BB69" s="1273"/>
      <c r="BC69" s="1273"/>
      <c r="BD69" s="1273"/>
      <c r="BE69" s="1273"/>
      <c r="BF69" s="1273"/>
      <c r="BG69" s="1273"/>
      <c r="BH69" s="1273"/>
      <c r="BI69" s="1273"/>
      <c r="BJ69" s="1273"/>
      <c r="BK69" s="1273"/>
      <c r="BL69" s="1273"/>
      <c r="BM69" s="1273"/>
      <c r="BN69" s="1273"/>
      <c r="BO69" s="1273"/>
      <c r="BP69" s="1273"/>
      <c r="BQ69" s="1273"/>
      <c r="BR69" s="1273"/>
      <c r="BS69" s="1273"/>
      <c r="BT69" s="1273"/>
      <c r="BU69" s="1273"/>
      <c r="BV69" s="1273"/>
      <c r="BW69" s="1273"/>
      <c r="BX69" s="1273"/>
      <c r="BY69" s="1273"/>
      <c r="BZ69" s="1273"/>
      <c r="CA69" s="1273"/>
      <c r="CB69" s="1273"/>
      <c r="CC69" s="1273"/>
      <c r="CD69" s="1273"/>
      <c r="CE69" s="1273"/>
      <c r="CF69" s="1273"/>
      <c r="CG69" s="1273"/>
      <c r="CH69" s="1273"/>
      <c r="CI69" s="1273"/>
      <c r="CJ69" s="1273"/>
      <c r="CK69" s="1273"/>
      <c r="CL69" s="1273"/>
      <c r="CM69" s="1273"/>
      <c r="CN69" s="1273"/>
      <c r="CO69" s="1273"/>
      <c r="CP69" s="1273"/>
      <c r="CQ69" s="1273"/>
      <c r="CR69" s="1273"/>
      <c r="CS69" s="1273"/>
      <c r="CT69" s="1273"/>
      <c r="CU69" s="1273"/>
      <c r="CV69" s="1273"/>
      <c r="CW69" s="1273"/>
      <c r="CX69" s="1273"/>
      <c r="CY69" s="1273"/>
      <c r="CZ69" s="1273"/>
      <c r="DA69" s="1273"/>
      <c r="DB69" s="1273"/>
      <c r="DC69" s="1274"/>
    </row>
    <row r="70" spans="2:107" ht="13.2" x14ac:dyDescent="0.2">
      <c r="B70" s="1224"/>
      <c r="H70" s="1275"/>
      <c r="I70" s="1275"/>
      <c r="J70" s="1276"/>
      <c r="K70" s="1276"/>
      <c r="L70" s="1277"/>
      <c r="M70" s="1276"/>
      <c r="N70" s="1277"/>
      <c r="AN70" s="1242"/>
      <c r="AO70" s="1242"/>
      <c r="AP70" s="1242"/>
      <c r="AZ70" s="1242"/>
      <c r="BA70" s="1242"/>
      <c r="BB70" s="1242"/>
      <c r="BL70" s="1242"/>
      <c r="BM70" s="1242"/>
      <c r="BN70" s="1242"/>
      <c r="BX70" s="1242"/>
      <c r="BY70" s="1242"/>
      <c r="BZ70" s="1242"/>
      <c r="CJ70" s="1242"/>
      <c r="CK70" s="1242"/>
      <c r="CL70" s="1242"/>
      <c r="CV70" s="1242"/>
      <c r="CW70" s="1242"/>
      <c r="CX70" s="1242"/>
    </row>
    <row r="71" spans="2:107" ht="13.2" x14ac:dyDescent="0.2">
      <c r="B71" s="1224"/>
      <c r="G71" s="1278"/>
      <c r="I71" s="1279"/>
      <c r="J71" s="1276"/>
      <c r="K71" s="1276"/>
      <c r="L71" s="1277"/>
      <c r="M71" s="1276"/>
      <c r="N71" s="1277"/>
      <c r="AM71" s="1278"/>
      <c r="AN71" s="1218" t="s">
        <v>562</v>
      </c>
    </row>
    <row r="72" spans="2:107" ht="13.2" x14ac:dyDescent="0.2">
      <c r="B72" s="1224"/>
      <c r="G72" s="1243"/>
      <c r="H72" s="1243"/>
      <c r="I72" s="1243"/>
      <c r="J72" s="1243"/>
      <c r="K72" s="1244"/>
      <c r="L72" s="1244"/>
      <c r="M72" s="1245"/>
      <c r="N72" s="1245"/>
      <c r="AN72" s="1246"/>
      <c r="AO72" s="1247"/>
      <c r="AP72" s="1247"/>
      <c r="AQ72" s="1247"/>
      <c r="AR72" s="1247"/>
      <c r="AS72" s="1247"/>
      <c r="AT72" s="1247"/>
      <c r="AU72" s="1247"/>
      <c r="AV72" s="1247"/>
      <c r="AW72" s="1247"/>
      <c r="AX72" s="1247"/>
      <c r="AY72" s="1247"/>
      <c r="AZ72" s="1247"/>
      <c r="BA72" s="1247"/>
      <c r="BB72" s="1247"/>
      <c r="BC72" s="1247"/>
      <c r="BD72" s="1247"/>
      <c r="BE72" s="1247"/>
      <c r="BF72" s="1247"/>
      <c r="BG72" s="1247"/>
      <c r="BH72" s="1247"/>
      <c r="BI72" s="1247"/>
      <c r="BJ72" s="1247"/>
      <c r="BK72" s="1247"/>
      <c r="BL72" s="1247"/>
      <c r="BM72" s="1247"/>
      <c r="BN72" s="1247"/>
      <c r="BO72" s="1248"/>
      <c r="BP72" s="1249" t="s">
        <v>526</v>
      </c>
      <c r="BQ72" s="1249"/>
      <c r="BR72" s="1249"/>
      <c r="BS72" s="1249"/>
      <c r="BT72" s="1249"/>
      <c r="BU72" s="1249"/>
      <c r="BV72" s="1249"/>
      <c r="BW72" s="1249"/>
      <c r="BX72" s="1249" t="s">
        <v>527</v>
      </c>
      <c r="BY72" s="1249"/>
      <c r="BZ72" s="1249"/>
      <c r="CA72" s="1249"/>
      <c r="CB72" s="1249"/>
      <c r="CC72" s="1249"/>
      <c r="CD72" s="1249"/>
      <c r="CE72" s="1249"/>
      <c r="CF72" s="1249" t="s">
        <v>528</v>
      </c>
      <c r="CG72" s="1249"/>
      <c r="CH72" s="1249"/>
      <c r="CI72" s="1249"/>
      <c r="CJ72" s="1249"/>
      <c r="CK72" s="1249"/>
      <c r="CL72" s="1249"/>
      <c r="CM72" s="1249"/>
      <c r="CN72" s="1249" t="s">
        <v>529</v>
      </c>
      <c r="CO72" s="1249"/>
      <c r="CP72" s="1249"/>
      <c r="CQ72" s="1249"/>
      <c r="CR72" s="1249"/>
      <c r="CS72" s="1249"/>
      <c r="CT72" s="1249"/>
      <c r="CU72" s="1249"/>
      <c r="CV72" s="1249" t="s">
        <v>530</v>
      </c>
      <c r="CW72" s="1249"/>
      <c r="CX72" s="1249"/>
      <c r="CY72" s="1249"/>
      <c r="CZ72" s="1249"/>
      <c r="DA72" s="1249"/>
      <c r="DB72" s="1249"/>
      <c r="DC72" s="1249"/>
    </row>
    <row r="73" spans="2:107" ht="13.2" x14ac:dyDescent="0.2">
      <c r="B73" s="1224"/>
      <c r="G73" s="1250"/>
      <c r="H73" s="1250"/>
      <c r="I73" s="1250"/>
      <c r="J73" s="1250"/>
      <c r="K73" s="1280"/>
      <c r="L73" s="1280"/>
      <c r="M73" s="1280"/>
      <c r="N73" s="1280"/>
      <c r="AM73" s="1242"/>
      <c r="AN73" s="1253" t="s">
        <v>563</v>
      </c>
      <c r="AO73" s="1253"/>
      <c r="AP73" s="1253"/>
      <c r="AQ73" s="1253"/>
      <c r="AR73" s="1253"/>
      <c r="AS73" s="1253"/>
      <c r="AT73" s="1253"/>
      <c r="AU73" s="1253"/>
      <c r="AV73" s="1253"/>
      <c r="AW73" s="1253"/>
      <c r="AX73" s="1253"/>
      <c r="AY73" s="1253"/>
      <c r="AZ73" s="1253"/>
      <c r="BA73" s="1253"/>
      <c r="BB73" s="1253" t="s">
        <v>564</v>
      </c>
      <c r="BC73" s="1253"/>
      <c r="BD73" s="1253"/>
      <c r="BE73" s="1253"/>
      <c r="BF73" s="1253"/>
      <c r="BG73" s="1253"/>
      <c r="BH73" s="1253"/>
      <c r="BI73" s="1253"/>
      <c r="BJ73" s="1253"/>
      <c r="BK73" s="1253"/>
      <c r="BL73" s="1253"/>
      <c r="BM73" s="1253"/>
      <c r="BN73" s="1253"/>
      <c r="BO73" s="1253"/>
      <c r="BP73" s="1254">
        <v>118.2</v>
      </c>
      <c r="BQ73" s="1254"/>
      <c r="BR73" s="1254"/>
      <c r="BS73" s="1254"/>
      <c r="BT73" s="1254"/>
      <c r="BU73" s="1254"/>
      <c r="BV73" s="1254"/>
      <c r="BW73" s="1254"/>
      <c r="BX73" s="1254">
        <v>132</v>
      </c>
      <c r="BY73" s="1254"/>
      <c r="BZ73" s="1254"/>
      <c r="CA73" s="1254"/>
      <c r="CB73" s="1254"/>
      <c r="CC73" s="1254"/>
      <c r="CD73" s="1254"/>
      <c r="CE73" s="1254"/>
      <c r="CF73" s="1254">
        <v>108</v>
      </c>
      <c r="CG73" s="1254"/>
      <c r="CH73" s="1254"/>
      <c r="CI73" s="1254"/>
      <c r="CJ73" s="1254"/>
      <c r="CK73" s="1254"/>
      <c r="CL73" s="1254"/>
      <c r="CM73" s="1254"/>
      <c r="CN73" s="1254">
        <v>109.2</v>
      </c>
      <c r="CO73" s="1254"/>
      <c r="CP73" s="1254"/>
      <c r="CQ73" s="1254"/>
      <c r="CR73" s="1254"/>
      <c r="CS73" s="1254"/>
      <c r="CT73" s="1254"/>
      <c r="CU73" s="1254"/>
      <c r="CV73" s="1254">
        <v>84.2</v>
      </c>
      <c r="CW73" s="1254"/>
      <c r="CX73" s="1254"/>
      <c r="CY73" s="1254"/>
      <c r="CZ73" s="1254"/>
      <c r="DA73" s="1254"/>
      <c r="DB73" s="1254"/>
      <c r="DC73" s="1254"/>
    </row>
    <row r="74" spans="2:107" ht="13.2" x14ac:dyDescent="0.2">
      <c r="B74" s="1224"/>
      <c r="G74" s="1250"/>
      <c r="H74" s="1250"/>
      <c r="I74" s="1250"/>
      <c r="J74" s="1250"/>
      <c r="K74" s="1280"/>
      <c r="L74" s="1280"/>
      <c r="M74" s="1280"/>
      <c r="N74" s="1280"/>
      <c r="AM74" s="1242"/>
      <c r="AN74" s="1253"/>
      <c r="AO74" s="1253"/>
      <c r="AP74" s="1253"/>
      <c r="AQ74" s="1253"/>
      <c r="AR74" s="1253"/>
      <c r="AS74" s="1253"/>
      <c r="AT74" s="1253"/>
      <c r="AU74" s="1253"/>
      <c r="AV74" s="1253"/>
      <c r="AW74" s="1253"/>
      <c r="AX74" s="1253"/>
      <c r="AY74" s="1253"/>
      <c r="AZ74" s="1253"/>
      <c r="BA74" s="1253"/>
      <c r="BB74" s="1253"/>
      <c r="BC74" s="1253"/>
      <c r="BD74" s="1253"/>
      <c r="BE74" s="1253"/>
      <c r="BF74" s="1253"/>
      <c r="BG74" s="1253"/>
      <c r="BH74" s="1253"/>
      <c r="BI74" s="1253"/>
      <c r="BJ74" s="1253"/>
      <c r="BK74" s="1253"/>
      <c r="BL74" s="1253"/>
      <c r="BM74" s="1253"/>
      <c r="BN74" s="1253"/>
      <c r="BO74" s="1253"/>
      <c r="BP74" s="1254"/>
      <c r="BQ74" s="1254"/>
      <c r="BR74" s="1254"/>
      <c r="BS74" s="1254"/>
      <c r="BT74" s="1254"/>
      <c r="BU74" s="1254"/>
      <c r="BV74" s="1254"/>
      <c r="BW74" s="1254"/>
      <c r="BX74" s="1254"/>
      <c r="BY74" s="1254"/>
      <c r="BZ74" s="1254"/>
      <c r="CA74" s="1254"/>
      <c r="CB74" s="1254"/>
      <c r="CC74" s="1254"/>
      <c r="CD74" s="1254"/>
      <c r="CE74" s="1254"/>
      <c r="CF74" s="1254"/>
      <c r="CG74" s="1254"/>
      <c r="CH74" s="1254"/>
      <c r="CI74" s="1254"/>
      <c r="CJ74" s="1254"/>
      <c r="CK74" s="1254"/>
      <c r="CL74" s="1254"/>
      <c r="CM74" s="1254"/>
      <c r="CN74" s="1254"/>
      <c r="CO74" s="1254"/>
      <c r="CP74" s="1254"/>
      <c r="CQ74" s="1254"/>
      <c r="CR74" s="1254"/>
      <c r="CS74" s="1254"/>
      <c r="CT74" s="1254"/>
      <c r="CU74" s="1254"/>
      <c r="CV74" s="1254"/>
      <c r="CW74" s="1254"/>
      <c r="CX74" s="1254"/>
      <c r="CY74" s="1254"/>
      <c r="CZ74" s="1254"/>
      <c r="DA74" s="1254"/>
      <c r="DB74" s="1254"/>
      <c r="DC74" s="1254"/>
    </row>
    <row r="75" spans="2:107" ht="13.2" x14ac:dyDescent="0.2">
      <c r="B75" s="1224"/>
      <c r="G75" s="1250"/>
      <c r="H75" s="1250"/>
      <c r="I75" s="1243"/>
      <c r="J75" s="1243"/>
      <c r="K75" s="1252"/>
      <c r="L75" s="1252"/>
      <c r="M75" s="1252"/>
      <c r="N75" s="1252"/>
      <c r="AM75" s="1242"/>
      <c r="AN75" s="1253"/>
      <c r="AO75" s="1253"/>
      <c r="AP75" s="1253"/>
      <c r="AQ75" s="1253"/>
      <c r="AR75" s="1253"/>
      <c r="AS75" s="1253"/>
      <c r="AT75" s="1253"/>
      <c r="AU75" s="1253"/>
      <c r="AV75" s="1253"/>
      <c r="AW75" s="1253"/>
      <c r="AX75" s="1253"/>
      <c r="AY75" s="1253"/>
      <c r="AZ75" s="1253"/>
      <c r="BA75" s="1253"/>
      <c r="BB75" s="1253" t="s">
        <v>569</v>
      </c>
      <c r="BC75" s="1253"/>
      <c r="BD75" s="1253"/>
      <c r="BE75" s="1253"/>
      <c r="BF75" s="1253"/>
      <c r="BG75" s="1253"/>
      <c r="BH75" s="1253"/>
      <c r="BI75" s="1253"/>
      <c r="BJ75" s="1253"/>
      <c r="BK75" s="1253"/>
      <c r="BL75" s="1253"/>
      <c r="BM75" s="1253"/>
      <c r="BN75" s="1253"/>
      <c r="BO75" s="1253"/>
      <c r="BP75" s="1254">
        <v>15.5</v>
      </c>
      <c r="BQ75" s="1254"/>
      <c r="BR75" s="1254"/>
      <c r="BS75" s="1254"/>
      <c r="BT75" s="1254"/>
      <c r="BU75" s="1254"/>
      <c r="BV75" s="1254"/>
      <c r="BW75" s="1254"/>
      <c r="BX75" s="1254">
        <v>15.3</v>
      </c>
      <c r="BY75" s="1254"/>
      <c r="BZ75" s="1254"/>
      <c r="CA75" s="1254"/>
      <c r="CB75" s="1254"/>
      <c r="CC75" s="1254"/>
      <c r="CD75" s="1254"/>
      <c r="CE75" s="1254"/>
      <c r="CF75" s="1254">
        <v>15.1</v>
      </c>
      <c r="CG75" s="1254"/>
      <c r="CH75" s="1254"/>
      <c r="CI75" s="1254"/>
      <c r="CJ75" s="1254"/>
      <c r="CK75" s="1254"/>
      <c r="CL75" s="1254"/>
      <c r="CM75" s="1254"/>
      <c r="CN75" s="1254">
        <v>15.1</v>
      </c>
      <c r="CO75" s="1254"/>
      <c r="CP75" s="1254"/>
      <c r="CQ75" s="1254"/>
      <c r="CR75" s="1254"/>
      <c r="CS75" s="1254"/>
      <c r="CT75" s="1254"/>
      <c r="CU75" s="1254"/>
      <c r="CV75" s="1254">
        <v>14.7</v>
      </c>
      <c r="CW75" s="1254"/>
      <c r="CX75" s="1254"/>
      <c r="CY75" s="1254"/>
      <c r="CZ75" s="1254"/>
      <c r="DA75" s="1254"/>
      <c r="DB75" s="1254"/>
      <c r="DC75" s="1254"/>
    </row>
    <row r="76" spans="2:107" ht="13.2" x14ac:dyDescent="0.2">
      <c r="B76" s="1224"/>
      <c r="G76" s="1250"/>
      <c r="H76" s="1250"/>
      <c r="I76" s="1243"/>
      <c r="J76" s="1243"/>
      <c r="K76" s="1252"/>
      <c r="L76" s="1252"/>
      <c r="M76" s="1252"/>
      <c r="N76" s="1252"/>
      <c r="AM76" s="1242"/>
      <c r="AN76" s="1253"/>
      <c r="AO76" s="1253"/>
      <c r="AP76" s="1253"/>
      <c r="AQ76" s="1253"/>
      <c r="AR76" s="1253"/>
      <c r="AS76" s="1253"/>
      <c r="AT76" s="1253"/>
      <c r="AU76" s="1253"/>
      <c r="AV76" s="1253"/>
      <c r="AW76" s="1253"/>
      <c r="AX76" s="1253"/>
      <c r="AY76" s="1253"/>
      <c r="AZ76" s="1253"/>
      <c r="BA76" s="1253"/>
      <c r="BB76" s="1253"/>
      <c r="BC76" s="1253"/>
      <c r="BD76" s="1253"/>
      <c r="BE76" s="1253"/>
      <c r="BF76" s="1253"/>
      <c r="BG76" s="1253"/>
      <c r="BH76" s="1253"/>
      <c r="BI76" s="1253"/>
      <c r="BJ76" s="1253"/>
      <c r="BK76" s="1253"/>
      <c r="BL76" s="1253"/>
      <c r="BM76" s="1253"/>
      <c r="BN76" s="1253"/>
      <c r="BO76" s="1253"/>
      <c r="BP76" s="1254"/>
      <c r="BQ76" s="1254"/>
      <c r="BR76" s="1254"/>
      <c r="BS76" s="1254"/>
      <c r="BT76" s="1254"/>
      <c r="BU76" s="1254"/>
      <c r="BV76" s="1254"/>
      <c r="BW76" s="1254"/>
      <c r="BX76" s="1254"/>
      <c r="BY76" s="1254"/>
      <c r="BZ76" s="1254"/>
      <c r="CA76" s="1254"/>
      <c r="CB76" s="1254"/>
      <c r="CC76" s="1254"/>
      <c r="CD76" s="1254"/>
      <c r="CE76" s="1254"/>
      <c r="CF76" s="1254"/>
      <c r="CG76" s="1254"/>
      <c r="CH76" s="1254"/>
      <c r="CI76" s="1254"/>
      <c r="CJ76" s="1254"/>
      <c r="CK76" s="1254"/>
      <c r="CL76" s="1254"/>
      <c r="CM76" s="1254"/>
      <c r="CN76" s="1254"/>
      <c r="CO76" s="1254"/>
      <c r="CP76" s="1254"/>
      <c r="CQ76" s="1254"/>
      <c r="CR76" s="1254"/>
      <c r="CS76" s="1254"/>
      <c r="CT76" s="1254"/>
      <c r="CU76" s="1254"/>
      <c r="CV76" s="1254"/>
      <c r="CW76" s="1254"/>
      <c r="CX76" s="1254"/>
      <c r="CY76" s="1254"/>
      <c r="CZ76" s="1254"/>
      <c r="DA76" s="1254"/>
      <c r="DB76" s="1254"/>
      <c r="DC76" s="1254"/>
    </row>
    <row r="77" spans="2:107" ht="13.2" x14ac:dyDescent="0.2">
      <c r="B77" s="1224"/>
      <c r="G77" s="1243"/>
      <c r="H77" s="1243"/>
      <c r="I77" s="1243"/>
      <c r="J77" s="1243"/>
      <c r="K77" s="1280"/>
      <c r="L77" s="1280"/>
      <c r="M77" s="1280"/>
      <c r="N77" s="1280"/>
      <c r="AN77" s="1249" t="s">
        <v>566</v>
      </c>
      <c r="AO77" s="1249"/>
      <c r="AP77" s="1249"/>
      <c r="AQ77" s="1249"/>
      <c r="AR77" s="1249"/>
      <c r="AS77" s="1249"/>
      <c r="AT77" s="1249"/>
      <c r="AU77" s="1249"/>
      <c r="AV77" s="1249"/>
      <c r="AW77" s="1249"/>
      <c r="AX77" s="1249"/>
      <c r="AY77" s="1249"/>
      <c r="AZ77" s="1249"/>
      <c r="BA77" s="1249"/>
      <c r="BB77" s="1253" t="s">
        <v>564</v>
      </c>
      <c r="BC77" s="1253"/>
      <c r="BD77" s="1253"/>
      <c r="BE77" s="1253"/>
      <c r="BF77" s="1253"/>
      <c r="BG77" s="1253"/>
      <c r="BH77" s="1253"/>
      <c r="BI77" s="1253"/>
      <c r="BJ77" s="1253"/>
      <c r="BK77" s="1253"/>
      <c r="BL77" s="1253"/>
      <c r="BM77" s="1253"/>
      <c r="BN77" s="1253"/>
      <c r="BO77" s="1253"/>
      <c r="BP77" s="1254">
        <v>3.1</v>
      </c>
      <c r="BQ77" s="1254"/>
      <c r="BR77" s="1254"/>
      <c r="BS77" s="1254"/>
      <c r="BT77" s="1254"/>
      <c r="BU77" s="1254"/>
      <c r="BV77" s="1254"/>
      <c r="BW77" s="1254"/>
      <c r="BX77" s="1254">
        <v>3.4</v>
      </c>
      <c r="BY77" s="1254"/>
      <c r="BZ77" s="1254"/>
      <c r="CA77" s="1254"/>
      <c r="CB77" s="1254"/>
      <c r="CC77" s="1254"/>
      <c r="CD77" s="1254"/>
      <c r="CE77" s="1254"/>
      <c r="CF77" s="1254">
        <v>0</v>
      </c>
      <c r="CG77" s="1254"/>
      <c r="CH77" s="1254"/>
      <c r="CI77" s="1254"/>
      <c r="CJ77" s="1254"/>
      <c r="CK77" s="1254"/>
      <c r="CL77" s="1254"/>
      <c r="CM77" s="1254"/>
      <c r="CN77" s="1254">
        <v>0</v>
      </c>
      <c r="CO77" s="1254"/>
      <c r="CP77" s="1254"/>
      <c r="CQ77" s="1254"/>
      <c r="CR77" s="1254"/>
      <c r="CS77" s="1254"/>
      <c r="CT77" s="1254"/>
      <c r="CU77" s="1254"/>
      <c r="CV77" s="1254">
        <v>0</v>
      </c>
      <c r="CW77" s="1254"/>
      <c r="CX77" s="1254"/>
      <c r="CY77" s="1254"/>
      <c r="CZ77" s="1254"/>
      <c r="DA77" s="1254"/>
      <c r="DB77" s="1254"/>
      <c r="DC77" s="1254"/>
    </row>
    <row r="78" spans="2:107" ht="13.2" x14ac:dyDescent="0.2">
      <c r="B78" s="1224"/>
      <c r="G78" s="1243"/>
      <c r="H78" s="1243"/>
      <c r="I78" s="1243"/>
      <c r="J78" s="1243"/>
      <c r="K78" s="1280"/>
      <c r="L78" s="1280"/>
      <c r="M78" s="1280"/>
      <c r="N78" s="1280"/>
      <c r="AN78" s="1249"/>
      <c r="AO78" s="1249"/>
      <c r="AP78" s="1249"/>
      <c r="AQ78" s="1249"/>
      <c r="AR78" s="1249"/>
      <c r="AS78" s="1249"/>
      <c r="AT78" s="1249"/>
      <c r="AU78" s="1249"/>
      <c r="AV78" s="1249"/>
      <c r="AW78" s="1249"/>
      <c r="AX78" s="1249"/>
      <c r="AY78" s="1249"/>
      <c r="AZ78" s="1249"/>
      <c r="BA78" s="1249"/>
      <c r="BB78" s="1253"/>
      <c r="BC78" s="1253"/>
      <c r="BD78" s="1253"/>
      <c r="BE78" s="1253"/>
      <c r="BF78" s="1253"/>
      <c r="BG78" s="1253"/>
      <c r="BH78" s="1253"/>
      <c r="BI78" s="1253"/>
      <c r="BJ78" s="1253"/>
      <c r="BK78" s="1253"/>
      <c r="BL78" s="1253"/>
      <c r="BM78" s="1253"/>
      <c r="BN78" s="1253"/>
      <c r="BO78" s="1253"/>
      <c r="BP78" s="1254"/>
      <c r="BQ78" s="1254"/>
      <c r="BR78" s="1254"/>
      <c r="BS78" s="1254"/>
      <c r="BT78" s="1254"/>
      <c r="BU78" s="1254"/>
      <c r="BV78" s="1254"/>
      <c r="BW78" s="1254"/>
      <c r="BX78" s="1254"/>
      <c r="BY78" s="1254"/>
      <c r="BZ78" s="1254"/>
      <c r="CA78" s="1254"/>
      <c r="CB78" s="1254"/>
      <c r="CC78" s="1254"/>
      <c r="CD78" s="1254"/>
      <c r="CE78" s="1254"/>
      <c r="CF78" s="1254"/>
      <c r="CG78" s="1254"/>
      <c r="CH78" s="1254"/>
      <c r="CI78" s="1254"/>
      <c r="CJ78" s="1254"/>
      <c r="CK78" s="1254"/>
      <c r="CL78" s="1254"/>
      <c r="CM78" s="1254"/>
      <c r="CN78" s="1254"/>
      <c r="CO78" s="1254"/>
      <c r="CP78" s="1254"/>
      <c r="CQ78" s="1254"/>
      <c r="CR78" s="1254"/>
      <c r="CS78" s="1254"/>
      <c r="CT78" s="1254"/>
      <c r="CU78" s="1254"/>
      <c r="CV78" s="1254"/>
      <c r="CW78" s="1254"/>
      <c r="CX78" s="1254"/>
      <c r="CY78" s="1254"/>
      <c r="CZ78" s="1254"/>
      <c r="DA78" s="1254"/>
      <c r="DB78" s="1254"/>
      <c r="DC78" s="1254"/>
    </row>
    <row r="79" spans="2:107" ht="13.2" x14ac:dyDescent="0.2">
      <c r="B79" s="1224"/>
      <c r="G79" s="1243"/>
      <c r="H79" s="1243"/>
      <c r="I79" s="1256"/>
      <c r="J79" s="1256"/>
      <c r="K79" s="1281"/>
      <c r="L79" s="1281"/>
      <c r="M79" s="1281"/>
      <c r="N79" s="1281"/>
      <c r="AN79" s="1249"/>
      <c r="AO79" s="1249"/>
      <c r="AP79" s="1249"/>
      <c r="AQ79" s="1249"/>
      <c r="AR79" s="1249"/>
      <c r="AS79" s="1249"/>
      <c r="AT79" s="1249"/>
      <c r="AU79" s="1249"/>
      <c r="AV79" s="1249"/>
      <c r="AW79" s="1249"/>
      <c r="AX79" s="1249"/>
      <c r="AY79" s="1249"/>
      <c r="AZ79" s="1249"/>
      <c r="BA79" s="1249"/>
      <c r="BB79" s="1253" t="s">
        <v>569</v>
      </c>
      <c r="BC79" s="1253"/>
      <c r="BD79" s="1253"/>
      <c r="BE79" s="1253"/>
      <c r="BF79" s="1253"/>
      <c r="BG79" s="1253"/>
      <c r="BH79" s="1253"/>
      <c r="BI79" s="1253"/>
      <c r="BJ79" s="1253"/>
      <c r="BK79" s="1253"/>
      <c r="BL79" s="1253"/>
      <c r="BM79" s="1253"/>
      <c r="BN79" s="1253"/>
      <c r="BO79" s="1253"/>
      <c r="BP79" s="1254">
        <v>7.9</v>
      </c>
      <c r="BQ79" s="1254"/>
      <c r="BR79" s="1254"/>
      <c r="BS79" s="1254"/>
      <c r="BT79" s="1254"/>
      <c r="BU79" s="1254"/>
      <c r="BV79" s="1254"/>
      <c r="BW79" s="1254"/>
      <c r="BX79" s="1254">
        <v>8.8000000000000007</v>
      </c>
      <c r="BY79" s="1254"/>
      <c r="BZ79" s="1254"/>
      <c r="CA79" s="1254"/>
      <c r="CB79" s="1254"/>
      <c r="CC79" s="1254"/>
      <c r="CD79" s="1254"/>
      <c r="CE79" s="1254"/>
      <c r="CF79" s="1254">
        <v>8.3000000000000007</v>
      </c>
      <c r="CG79" s="1254"/>
      <c r="CH79" s="1254"/>
      <c r="CI79" s="1254"/>
      <c r="CJ79" s="1254"/>
      <c r="CK79" s="1254"/>
      <c r="CL79" s="1254"/>
      <c r="CM79" s="1254"/>
      <c r="CN79" s="1254">
        <v>8.1</v>
      </c>
      <c r="CO79" s="1254"/>
      <c r="CP79" s="1254"/>
      <c r="CQ79" s="1254"/>
      <c r="CR79" s="1254"/>
      <c r="CS79" s="1254"/>
      <c r="CT79" s="1254"/>
      <c r="CU79" s="1254"/>
      <c r="CV79" s="1254">
        <v>8.1999999999999993</v>
      </c>
      <c r="CW79" s="1254"/>
      <c r="CX79" s="1254"/>
      <c r="CY79" s="1254"/>
      <c r="CZ79" s="1254"/>
      <c r="DA79" s="1254"/>
      <c r="DB79" s="1254"/>
      <c r="DC79" s="1254"/>
    </row>
    <row r="80" spans="2:107" ht="13.2" x14ac:dyDescent="0.2">
      <c r="B80" s="1224"/>
      <c r="G80" s="1243"/>
      <c r="H80" s="1243"/>
      <c r="I80" s="1256"/>
      <c r="J80" s="1256"/>
      <c r="K80" s="1281"/>
      <c r="L80" s="1281"/>
      <c r="M80" s="1281"/>
      <c r="N80" s="1281"/>
      <c r="AN80" s="1249"/>
      <c r="AO80" s="1249"/>
      <c r="AP80" s="1249"/>
      <c r="AQ80" s="1249"/>
      <c r="AR80" s="1249"/>
      <c r="AS80" s="1249"/>
      <c r="AT80" s="1249"/>
      <c r="AU80" s="1249"/>
      <c r="AV80" s="1249"/>
      <c r="AW80" s="1249"/>
      <c r="AX80" s="1249"/>
      <c r="AY80" s="1249"/>
      <c r="AZ80" s="1249"/>
      <c r="BA80" s="1249"/>
      <c r="BB80" s="1253"/>
      <c r="BC80" s="1253"/>
      <c r="BD80" s="1253"/>
      <c r="BE80" s="1253"/>
      <c r="BF80" s="1253"/>
      <c r="BG80" s="1253"/>
      <c r="BH80" s="1253"/>
      <c r="BI80" s="1253"/>
      <c r="BJ80" s="1253"/>
      <c r="BK80" s="1253"/>
      <c r="BL80" s="1253"/>
      <c r="BM80" s="1253"/>
      <c r="BN80" s="1253"/>
      <c r="BO80" s="1253"/>
      <c r="BP80" s="1254"/>
      <c r="BQ80" s="1254"/>
      <c r="BR80" s="1254"/>
      <c r="BS80" s="1254"/>
      <c r="BT80" s="1254"/>
      <c r="BU80" s="1254"/>
      <c r="BV80" s="1254"/>
      <c r="BW80" s="1254"/>
      <c r="BX80" s="1254"/>
      <c r="BY80" s="1254"/>
      <c r="BZ80" s="1254"/>
      <c r="CA80" s="1254"/>
      <c r="CB80" s="1254"/>
      <c r="CC80" s="1254"/>
      <c r="CD80" s="1254"/>
      <c r="CE80" s="1254"/>
      <c r="CF80" s="1254"/>
      <c r="CG80" s="1254"/>
      <c r="CH80" s="1254"/>
      <c r="CI80" s="1254"/>
      <c r="CJ80" s="1254"/>
      <c r="CK80" s="1254"/>
      <c r="CL80" s="1254"/>
      <c r="CM80" s="1254"/>
      <c r="CN80" s="1254"/>
      <c r="CO80" s="1254"/>
      <c r="CP80" s="1254"/>
      <c r="CQ80" s="1254"/>
      <c r="CR80" s="1254"/>
      <c r="CS80" s="1254"/>
      <c r="CT80" s="1254"/>
      <c r="CU80" s="1254"/>
      <c r="CV80" s="1254"/>
      <c r="CW80" s="1254"/>
      <c r="CX80" s="1254"/>
      <c r="CY80" s="1254"/>
      <c r="CZ80" s="1254"/>
      <c r="DA80" s="1254"/>
      <c r="DB80" s="1254"/>
      <c r="DC80" s="1254"/>
    </row>
    <row r="81" spans="2:109" ht="13.2" x14ac:dyDescent="0.2">
      <c r="B81" s="1224"/>
    </row>
    <row r="82" spans="2:109" ht="16.2" x14ac:dyDescent="0.2">
      <c r="B82" s="1224"/>
      <c r="K82" s="1282"/>
      <c r="L82" s="1282"/>
      <c r="M82" s="1282"/>
      <c r="N82" s="1282"/>
      <c r="AQ82" s="1282"/>
      <c r="AR82" s="1282"/>
      <c r="AS82" s="1282"/>
      <c r="AT82" s="1282"/>
      <c r="BC82" s="1282"/>
      <c r="BD82" s="1282"/>
      <c r="BE82" s="1282"/>
      <c r="BF82" s="1282"/>
      <c r="BO82" s="1282"/>
      <c r="BP82" s="1282"/>
      <c r="BQ82" s="1282"/>
      <c r="BR82" s="1282"/>
      <c r="CA82" s="1282"/>
      <c r="CB82" s="1282"/>
      <c r="CC82" s="1282"/>
      <c r="CD82" s="1282"/>
      <c r="CM82" s="1282"/>
      <c r="CN82" s="1282"/>
      <c r="CO82" s="1282"/>
      <c r="CP82" s="1282"/>
      <c r="CY82" s="1282"/>
      <c r="CZ82" s="1282"/>
      <c r="DA82" s="1282"/>
      <c r="DB82" s="1282"/>
      <c r="DC82" s="1282"/>
    </row>
    <row r="83" spans="2:109" ht="13.2" x14ac:dyDescent="0.2">
      <c r="B83" s="1226"/>
      <c r="C83" s="1227"/>
      <c r="D83" s="1227"/>
      <c r="E83" s="1227"/>
      <c r="F83" s="1227"/>
      <c r="G83" s="1227"/>
      <c r="H83" s="1227"/>
      <c r="I83" s="1227"/>
      <c r="J83" s="1227"/>
      <c r="K83" s="1227"/>
      <c r="L83" s="1227"/>
      <c r="M83" s="1227"/>
      <c r="N83" s="1227"/>
      <c r="O83" s="1227"/>
      <c r="P83" s="1227"/>
      <c r="Q83" s="1227"/>
      <c r="R83" s="1227"/>
      <c r="S83" s="1227"/>
      <c r="T83" s="1227"/>
      <c r="U83" s="1227"/>
      <c r="V83" s="1227"/>
      <c r="W83" s="1227"/>
      <c r="X83" s="1227"/>
      <c r="Y83" s="1227"/>
      <c r="Z83" s="1227"/>
      <c r="AA83" s="1227"/>
      <c r="AB83" s="1227"/>
      <c r="AC83" s="1227"/>
      <c r="AD83" s="1227"/>
      <c r="AE83" s="1227"/>
      <c r="AF83" s="1227"/>
      <c r="AG83" s="1227"/>
      <c r="AH83" s="1227"/>
      <c r="AI83" s="1227"/>
      <c r="AJ83" s="1227"/>
      <c r="AK83" s="1227"/>
      <c r="AL83" s="1227"/>
      <c r="AM83" s="1227"/>
      <c r="AN83" s="1227"/>
      <c r="AO83" s="1227"/>
      <c r="AP83" s="1227"/>
      <c r="AQ83" s="1227"/>
      <c r="AR83" s="1227"/>
      <c r="AS83" s="1227"/>
      <c r="AT83" s="1227"/>
      <c r="AU83" s="1227"/>
      <c r="AV83" s="1227"/>
      <c r="AW83" s="1227"/>
      <c r="AX83" s="1227"/>
      <c r="AY83" s="1227"/>
      <c r="AZ83" s="1227"/>
      <c r="BA83" s="1227"/>
      <c r="BB83" s="1227"/>
      <c r="BC83" s="1227"/>
      <c r="BD83" s="1227"/>
      <c r="BE83" s="1227"/>
      <c r="BF83" s="1227"/>
      <c r="BG83" s="1227"/>
      <c r="BH83" s="1227"/>
      <c r="BI83" s="1227"/>
      <c r="BJ83" s="1227"/>
      <c r="BK83" s="1227"/>
      <c r="BL83" s="1227"/>
      <c r="BM83" s="1227"/>
      <c r="BN83" s="1227"/>
      <c r="BO83" s="1227"/>
      <c r="BP83" s="1227"/>
      <c r="BQ83" s="1227"/>
      <c r="BR83" s="1227"/>
      <c r="BS83" s="1227"/>
      <c r="BT83" s="1227"/>
      <c r="BU83" s="1227"/>
      <c r="BV83" s="1227"/>
      <c r="BW83" s="1227"/>
      <c r="BX83" s="1227"/>
      <c r="BY83" s="1227"/>
      <c r="BZ83" s="1227"/>
      <c r="CA83" s="1227"/>
      <c r="CB83" s="1227"/>
      <c r="CC83" s="1227"/>
      <c r="CD83" s="1227"/>
      <c r="CE83" s="1227"/>
      <c r="CF83" s="1227"/>
      <c r="CG83" s="1227"/>
      <c r="CH83" s="1227"/>
      <c r="CI83" s="1227"/>
      <c r="CJ83" s="1227"/>
      <c r="CK83" s="1227"/>
      <c r="CL83" s="1227"/>
      <c r="CM83" s="1227"/>
      <c r="CN83" s="1227"/>
      <c r="CO83" s="1227"/>
      <c r="CP83" s="1227"/>
      <c r="CQ83" s="1227"/>
      <c r="CR83" s="1227"/>
      <c r="CS83" s="1227"/>
      <c r="CT83" s="1227"/>
      <c r="CU83" s="1227"/>
      <c r="CV83" s="1227"/>
      <c r="CW83" s="1227"/>
      <c r="CX83" s="1227"/>
      <c r="CY83" s="1227"/>
      <c r="CZ83" s="1227"/>
      <c r="DA83" s="1227"/>
      <c r="DB83" s="1227"/>
      <c r="DC83" s="1227"/>
      <c r="DD83" s="1228"/>
    </row>
    <row r="84" spans="2:109" ht="13.2" x14ac:dyDescent="0.2">
      <c r="DD84" s="1218"/>
      <c r="DE84" s="1218"/>
    </row>
    <row r="85" spans="2:109" ht="13.2" x14ac:dyDescent="0.2">
      <c r="DD85" s="1218"/>
      <c r="DE85" s="1218"/>
    </row>
  </sheetData>
  <sheetProtection algorithmName="SHA-512" hashValue="4S43idby4V3QsJYJ5GTPvT6dap44iLtyxNf+OzZXWa63fNBb8Hd6KGCiglx79zRHZOnpHBlOyrHhpxNSMVSiJA==" saltValue="n+5fBA9kXZegxUoy/1/pAg=="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8" scale="74"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56116-0FCC-4070-8AF7-3A9F77299C51}">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2" x14ac:dyDescent="0.2">
      <c r="S2" s="259"/>
      <c r="AH2" s="259"/>
    </row>
    <row r="3" spans="1: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2" x14ac:dyDescent="0.2"/>
    <row r="5" spans="1:34" ht="13.2" x14ac:dyDescent="0.2"/>
    <row r="6" spans="1:34" ht="13.2" x14ac:dyDescent="0.2"/>
    <row r="7" spans="1:34" ht="13.2" x14ac:dyDescent="0.2"/>
    <row r="8" spans="1:34" ht="13.2" x14ac:dyDescent="0.2"/>
    <row r="9" spans="1:34" ht="13.2" x14ac:dyDescent="0.2">
      <c r="AH9" s="259"/>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476</v>
      </c>
    </row>
  </sheetData>
  <sheetProtection algorithmName="SHA-512" hashValue="hrqMW9gzLo0jMTf++b9qvCDeqehFPQoXzj1AwtZe+iPo/M2/w53ebRdztx9CjV8FjoXleizm3lQ4NjTlu8FkGg==" saltValue="2Dn4UqgSMMBKIl+whxWggQ=="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4CF8B-6758-472E-9C3C-7CD2434570D4}">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2" x14ac:dyDescent="0.2">
      <c r="S2" s="259"/>
      <c r="AH2" s="259"/>
    </row>
    <row r="3" spans="2: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2" x14ac:dyDescent="0.2"/>
    <row r="5" spans="2:34" ht="13.2" x14ac:dyDescent="0.2"/>
    <row r="6" spans="2:34" ht="13.2" x14ac:dyDescent="0.2"/>
    <row r="7" spans="2:34" ht="13.2" x14ac:dyDescent="0.2"/>
    <row r="8" spans="2:34" ht="13.2" x14ac:dyDescent="0.2"/>
    <row r="9" spans="2:34" ht="13.2" x14ac:dyDescent="0.2">
      <c r="AH9" s="259"/>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c r="AG59" s="259"/>
      <c r="AH59" s="259"/>
    </row>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476</v>
      </c>
    </row>
  </sheetData>
  <sheetProtection algorithmName="SHA-512" hashValue="z4ukYRekoGwrQQPuvdjtYNG+mZpXqYM5fGUCEUV3KmoJdQi10PBqBpfo/F5NCEeNL0iBEbdATU8U1bzDQ4yjyg==" saltValue="F5AsY4gqzvuv+N4UsMOYIw=="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50</v>
      </c>
      <c r="E2" s="149"/>
      <c r="F2" s="150" t="s">
        <v>525</v>
      </c>
      <c r="G2" s="151"/>
      <c r="H2" s="152"/>
    </row>
    <row r="3" spans="1:8" x14ac:dyDescent="0.2">
      <c r="A3" s="148" t="s">
        <v>518</v>
      </c>
      <c r="B3" s="153"/>
      <c r="C3" s="154"/>
      <c r="D3" s="155">
        <v>107351</v>
      </c>
      <c r="E3" s="156"/>
      <c r="F3" s="157">
        <v>103390</v>
      </c>
      <c r="G3" s="158"/>
      <c r="H3" s="159"/>
    </row>
    <row r="4" spans="1:8" x14ac:dyDescent="0.2">
      <c r="A4" s="160"/>
      <c r="B4" s="161"/>
      <c r="C4" s="162"/>
      <c r="D4" s="163">
        <v>101099</v>
      </c>
      <c r="E4" s="164"/>
      <c r="F4" s="165">
        <v>51269</v>
      </c>
      <c r="G4" s="166"/>
      <c r="H4" s="167"/>
    </row>
    <row r="5" spans="1:8" x14ac:dyDescent="0.2">
      <c r="A5" s="148" t="s">
        <v>520</v>
      </c>
      <c r="B5" s="153"/>
      <c r="C5" s="154"/>
      <c r="D5" s="155">
        <v>140016</v>
      </c>
      <c r="E5" s="156"/>
      <c r="F5" s="157">
        <v>125391</v>
      </c>
      <c r="G5" s="158"/>
      <c r="H5" s="159"/>
    </row>
    <row r="6" spans="1:8" x14ac:dyDescent="0.2">
      <c r="A6" s="160"/>
      <c r="B6" s="161"/>
      <c r="C6" s="162"/>
      <c r="D6" s="163">
        <v>134082</v>
      </c>
      <c r="E6" s="164"/>
      <c r="F6" s="165">
        <v>68516</v>
      </c>
      <c r="G6" s="166"/>
      <c r="H6" s="167"/>
    </row>
    <row r="7" spans="1:8" x14ac:dyDescent="0.2">
      <c r="A7" s="148" t="s">
        <v>521</v>
      </c>
      <c r="B7" s="153"/>
      <c r="C7" s="154"/>
      <c r="D7" s="155">
        <v>55042</v>
      </c>
      <c r="E7" s="156"/>
      <c r="F7" s="157">
        <v>138402</v>
      </c>
      <c r="G7" s="158"/>
      <c r="H7" s="159"/>
    </row>
    <row r="8" spans="1:8" x14ac:dyDescent="0.2">
      <c r="A8" s="160"/>
      <c r="B8" s="161"/>
      <c r="C8" s="162"/>
      <c r="D8" s="163">
        <v>46794</v>
      </c>
      <c r="E8" s="164"/>
      <c r="F8" s="165">
        <v>70652</v>
      </c>
      <c r="G8" s="166"/>
      <c r="H8" s="167"/>
    </row>
    <row r="9" spans="1:8" x14ac:dyDescent="0.2">
      <c r="A9" s="148" t="s">
        <v>522</v>
      </c>
      <c r="B9" s="153"/>
      <c r="C9" s="154"/>
      <c r="D9" s="155">
        <v>75704</v>
      </c>
      <c r="E9" s="156"/>
      <c r="F9" s="157">
        <v>146367</v>
      </c>
      <c r="G9" s="158"/>
      <c r="H9" s="159"/>
    </row>
    <row r="10" spans="1:8" x14ac:dyDescent="0.2">
      <c r="A10" s="160"/>
      <c r="B10" s="161"/>
      <c r="C10" s="162"/>
      <c r="D10" s="163">
        <v>67023</v>
      </c>
      <c r="E10" s="164"/>
      <c r="F10" s="165">
        <v>79441</v>
      </c>
      <c r="G10" s="166"/>
      <c r="H10" s="167"/>
    </row>
    <row r="11" spans="1:8" x14ac:dyDescent="0.2">
      <c r="A11" s="148" t="s">
        <v>523</v>
      </c>
      <c r="B11" s="153"/>
      <c r="C11" s="154"/>
      <c r="D11" s="155">
        <v>36410</v>
      </c>
      <c r="E11" s="156"/>
      <c r="F11" s="157">
        <v>165181</v>
      </c>
      <c r="G11" s="158"/>
      <c r="H11" s="159"/>
    </row>
    <row r="12" spans="1:8" x14ac:dyDescent="0.2">
      <c r="A12" s="160"/>
      <c r="B12" s="161"/>
      <c r="C12" s="168"/>
      <c r="D12" s="163">
        <v>24226</v>
      </c>
      <c r="E12" s="164"/>
      <c r="F12" s="165">
        <v>82246</v>
      </c>
      <c r="G12" s="166"/>
      <c r="H12" s="167"/>
    </row>
    <row r="13" spans="1:8" x14ac:dyDescent="0.2">
      <c r="A13" s="148"/>
      <c r="B13" s="153"/>
      <c r="C13" s="169"/>
      <c r="D13" s="170">
        <v>82905</v>
      </c>
      <c r="E13" s="171"/>
      <c r="F13" s="172">
        <v>135746</v>
      </c>
      <c r="G13" s="173"/>
      <c r="H13" s="159"/>
    </row>
    <row r="14" spans="1:8" x14ac:dyDescent="0.2">
      <c r="A14" s="160"/>
      <c r="B14" s="161"/>
      <c r="C14" s="162"/>
      <c r="D14" s="163">
        <v>74645</v>
      </c>
      <c r="E14" s="164"/>
      <c r="F14" s="165">
        <v>70425</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4.6399999999999997</v>
      </c>
      <c r="C19" s="174">
        <f>ROUND(VALUE(SUBSTITUTE(実質収支比率等に係る経年分析!G$48,"▲","-")),2)</f>
        <v>4.87</v>
      </c>
      <c r="D19" s="174">
        <f>ROUND(VALUE(SUBSTITUTE(実質収支比率等に係る経年分析!H$48,"▲","-")),2)</f>
        <v>8.3800000000000008</v>
      </c>
      <c r="E19" s="174">
        <f>ROUND(VALUE(SUBSTITUTE(実質収支比率等に係る経年分析!I$48,"▲","-")),2)</f>
        <v>5.86</v>
      </c>
      <c r="F19" s="174">
        <f>ROUND(VALUE(SUBSTITUTE(実質収支比率等に係る経年分析!J$48,"▲","-")),2)</f>
        <v>4.1500000000000004</v>
      </c>
    </row>
    <row r="20" spans="1:11" x14ac:dyDescent="0.2">
      <c r="A20" s="174" t="s">
        <v>53</v>
      </c>
      <c r="B20" s="174">
        <f>ROUND(VALUE(SUBSTITUTE(実質収支比率等に係る経年分析!F$47,"▲","-")),2)</f>
        <v>40.630000000000003</v>
      </c>
      <c r="C20" s="174">
        <f>ROUND(VALUE(SUBSTITUTE(実質収支比率等に係る経年分析!G$47,"▲","-")),2)</f>
        <v>35.6</v>
      </c>
      <c r="D20" s="174">
        <f>ROUND(VALUE(SUBSTITUTE(実質収支比率等に係る経年分析!H$47,"▲","-")),2)</f>
        <v>38.22</v>
      </c>
      <c r="E20" s="174">
        <f>ROUND(VALUE(SUBSTITUTE(実質収支比率等に係る経年分析!I$47,"▲","-")),2)</f>
        <v>46.58</v>
      </c>
      <c r="F20" s="174">
        <f>ROUND(VALUE(SUBSTITUTE(実質収支比率等に係る経年分析!J$47,"▲","-")),2)</f>
        <v>51.38</v>
      </c>
    </row>
    <row r="21" spans="1:11" x14ac:dyDescent="0.2">
      <c r="A21" s="174" t="s">
        <v>54</v>
      </c>
      <c r="B21" s="174">
        <f>IF(ISNUMBER(VALUE(SUBSTITUTE(実質収支比率等に係る経年分析!F$49,"▲","-"))),ROUND(VALUE(SUBSTITUTE(実質収支比率等に係る経年分析!F$49,"▲","-")),2),NA())</f>
        <v>-4.43</v>
      </c>
      <c r="C21" s="174">
        <f>IF(ISNUMBER(VALUE(SUBSTITUTE(実質収支比率等に係る経年分析!G$49,"▲","-"))),ROUND(VALUE(SUBSTITUTE(実質収支比率等に係る経年分析!G$49,"▲","-")),2),NA())</f>
        <v>-2.4500000000000002</v>
      </c>
      <c r="D21" s="174">
        <f>IF(ISNUMBER(VALUE(SUBSTITUTE(実質収支比率等に係る経年分析!H$49,"▲","-"))),ROUND(VALUE(SUBSTITUTE(実質収支比率等に係る経年分析!H$49,"▲","-")),2),NA())</f>
        <v>8.6300000000000008</v>
      </c>
      <c r="E21" s="174">
        <f>IF(ISNUMBER(VALUE(SUBSTITUTE(実質収支比率等に係る経年分析!I$49,"▲","-"))),ROUND(VALUE(SUBSTITUTE(実質収支比率等に係る経年分析!I$49,"▲","-")),2),NA())</f>
        <v>4.6500000000000004</v>
      </c>
      <c r="F21" s="174">
        <f>IF(ISNUMBER(VALUE(SUBSTITUTE(実質収支比率等に係る経年分析!J$49,"▲","-"))),ROUND(VALUE(SUBSTITUTE(実質収支比率等に係る経年分析!J$49,"▲","-")),2),NA())</f>
        <v>5.0199999999999996</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0.28999999999999998</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0.39</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0.14000000000000001</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0.66</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str">
        <f>IF(連結実質赤字比率に係る赤字・黒字の構成分析!C$40="",NA(),連結実質赤字比率に係る赤字・黒字の構成分析!C$40)</f>
        <v>後期高齢者医療特別会計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0.09</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0.1</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0.14000000000000001</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0.3</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0.27</v>
      </c>
    </row>
    <row r="31" spans="1:11" x14ac:dyDescent="0.2">
      <c r="A31" s="175" t="str">
        <f>IF(連結実質赤字比率に係る赤字・黒字の構成分析!C$39="",NA(),連結実質赤字比率に係る赤字・黒字の構成分析!C$39)</f>
        <v>国民健康保険診療所特別会計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0.35</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0.2</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0.28999999999999998</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0.44</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0.41</v>
      </c>
    </row>
    <row r="32" spans="1:11" x14ac:dyDescent="0.2">
      <c r="A32" s="175" t="str">
        <f>IF(連結実質赤字比率に係る赤字・黒字の構成分析!C$38="",NA(),連結実質赤字比率に係る赤字・黒字の構成分析!C$38)</f>
        <v>介護保険特別会計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0.38</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0.61</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0.31</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0.35</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0.57999999999999996</v>
      </c>
    </row>
    <row r="33" spans="1:16" x14ac:dyDescent="0.2">
      <c r="A33" s="175" t="str">
        <f>IF(連結実質赤字比率に係る赤字・黒字の構成分析!C$37="",NA(),連結実質赤字比率に係る赤字・黒字の構成分析!C$37)</f>
        <v>下水道事業会計</v>
      </c>
      <c r="B33" s="175" t="e">
        <f>IF(ROUND(VALUE(SUBSTITUTE(連結実質赤字比率に係る赤字・黒字の構成分析!F$37,"▲", "-")), 2) &lt; 0, ABS(ROUND(VALUE(SUBSTITUTE(連結実質赤字比率に係る赤字・黒字の構成分析!F$37,"▲", "-")), 2)), NA())</f>
        <v>#VALUE!</v>
      </c>
      <c r="C33" s="175" t="e">
        <f>IF(ROUND(VALUE(SUBSTITUTE(連結実質赤字比率に係る赤字・黒字の構成分析!F$37,"▲", "-")), 2) &gt;= 0, ABS(ROUND(VALUE(SUBSTITUTE(連結実質赤字比率に係る赤字・黒字の構成分析!F$37,"▲", "-")), 2)), NA())</f>
        <v>#VALUE!</v>
      </c>
      <c r="D33" s="175" t="e">
        <f>IF(ROUND(VALUE(SUBSTITUTE(連結実質赤字比率に係る赤字・黒字の構成分析!G$37,"▲", "-")), 2) &lt; 0, ABS(ROUND(VALUE(SUBSTITUTE(連結実質赤字比率に係る赤字・黒字の構成分析!G$37,"▲", "-")), 2)), NA())</f>
        <v>#VALUE!</v>
      </c>
      <c r="E33" s="175" t="e">
        <f>IF(ROUND(VALUE(SUBSTITUTE(連結実質赤字比率に係る赤字・黒字の構成分析!G$37,"▲", "-")), 2) &gt;= 0, ABS(ROUND(VALUE(SUBSTITUTE(連結実質赤字比率に係る赤字・黒字の構成分析!G$37,"▲", "-")), 2)), NA())</f>
        <v>#VALUE!</v>
      </c>
      <c r="F33" s="175" t="e">
        <f>IF(ROUND(VALUE(SUBSTITUTE(連結実質赤字比率に係る赤字・黒字の構成分析!H$37,"▲", "-")), 2) &lt; 0, ABS(ROUND(VALUE(SUBSTITUTE(連結実質赤字比率に係る赤字・黒字の構成分析!H$37,"▲", "-")), 2)), NA())</f>
        <v>#VALUE!</v>
      </c>
      <c r="G33" s="175" t="e">
        <f>IF(ROUND(VALUE(SUBSTITUTE(連結実質赤字比率に係る赤字・黒字の構成分析!H$37,"▲", "-")), 2) &gt;= 0, ABS(ROUND(VALUE(SUBSTITUTE(連結実質赤字比率に係る赤字・黒字の構成分析!H$37,"▲", "-")), 2)), NA())</f>
        <v>#VALUE!</v>
      </c>
      <c r="H33" s="175" t="e">
        <f>IF(ROUND(VALUE(SUBSTITUTE(連結実質赤字比率に係る赤字・黒字の構成分析!I$37,"▲", "-")), 2) &lt; 0, ABS(ROUND(VALUE(SUBSTITUTE(連結実質赤字比率に係る赤字・黒字の構成分析!I$37,"▲", "-")), 2)), NA())</f>
        <v>#VALUE!</v>
      </c>
      <c r="I33" s="175" t="e">
        <f>IF(ROUND(VALUE(SUBSTITUTE(連結実質赤字比率に係る赤字・黒字の構成分析!I$37,"▲", "-")), 2) &gt;= 0, ABS(ROUND(VALUE(SUBSTITUTE(連結実質赤字比率に係る赤字・黒字の構成分析!I$37,"▲", "-")), 2)), NA())</f>
        <v>#VALUE!</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0.75</v>
      </c>
    </row>
    <row r="34" spans="1:16" x14ac:dyDescent="0.2">
      <c r="A34" s="175" t="str">
        <f>IF(連結実質赤字比率に係る赤字・黒字の構成分析!C$36="",NA(),連結実質赤字比率に係る赤字・黒字の構成分析!C$36)</f>
        <v>国民健康保険特別会計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3.74</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4.3099999999999996</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3.95</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3.41</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2.82</v>
      </c>
    </row>
    <row r="35" spans="1:16" x14ac:dyDescent="0.2">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4.6399999999999997</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4.87</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8.3699999999999992</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5.85</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4.1500000000000004</v>
      </c>
    </row>
    <row r="36" spans="1:16" x14ac:dyDescent="0.2">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26.88</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26.37</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25.27</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26.28</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24.55</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502</v>
      </c>
      <c r="E42" s="176"/>
      <c r="F42" s="176"/>
      <c r="G42" s="176">
        <f>'実質公債費比率（分子）の構造'!L$52</f>
        <v>505</v>
      </c>
      <c r="H42" s="176"/>
      <c r="I42" s="176"/>
      <c r="J42" s="176">
        <f>'実質公債費比率（分子）の構造'!M$52</f>
        <v>489</v>
      </c>
      <c r="K42" s="176"/>
      <c r="L42" s="176"/>
      <c r="M42" s="176">
        <f>'実質公債費比率（分子）の構造'!N$52</f>
        <v>501</v>
      </c>
      <c r="N42" s="176"/>
      <c r="O42" s="176"/>
      <c r="P42" s="176">
        <f>'実質公債費比率（分子）の構造'!O$52</f>
        <v>524</v>
      </c>
    </row>
    <row r="43" spans="1:16" x14ac:dyDescent="0.2">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62</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2">
      <c r="A45" s="176" t="s">
        <v>63</v>
      </c>
      <c r="B45" s="176">
        <f>'実質公債費比率（分子）の構造'!K$49</f>
        <v>80</v>
      </c>
      <c r="C45" s="176"/>
      <c r="D45" s="176"/>
      <c r="E45" s="176">
        <f>'実質公債費比率（分子）の構造'!L$49</f>
        <v>79</v>
      </c>
      <c r="F45" s="176"/>
      <c r="G45" s="176"/>
      <c r="H45" s="176">
        <f>'実質公債費比率（分子）の構造'!M$49</f>
        <v>74</v>
      </c>
      <c r="I45" s="176"/>
      <c r="J45" s="176"/>
      <c r="K45" s="176">
        <f>'実質公債費比率（分子）の構造'!N$49</f>
        <v>46</v>
      </c>
      <c r="L45" s="176"/>
      <c r="M45" s="176"/>
      <c r="N45" s="176">
        <f>'実質公債費比率（分子）の構造'!O$49</f>
        <v>14</v>
      </c>
      <c r="O45" s="176"/>
      <c r="P45" s="176"/>
    </row>
    <row r="46" spans="1:16" x14ac:dyDescent="0.2">
      <c r="A46" s="176" t="s">
        <v>64</v>
      </c>
      <c r="B46" s="176">
        <f>'実質公債費比率（分子）の構造'!K$48</f>
        <v>339</v>
      </c>
      <c r="C46" s="176"/>
      <c r="D46" s="176"/>
      <c r="E46" s="176">
        <f>'実質公債費比率（分子）の構造'!L$48</f>
        <v>336</v>
      </c>
      <c r="F46" s="176"/>
      <c r="G46" s="176"/>
      <c r="H46" s="176">
        <f>'実質公債費比率（分子）の構造'!M$48</f>
        <v>335</v>
      </c>
      <c r="I46" s="176"/>
      <c r="J46" s="176"/>
      <c r="K46" s="176">
        <f>'実質公債費比率（分子）の構造'!N$48</f>
        <v>355</v>
      </c>
      <c r="L46" s="176"/>
      <c r="M46" s="176"/>
      <c r="N46" s="176">
        <f>'実質公債費比率（分子）の構造'!O$48</f>
        <v>359</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523</v>
      </c>
      <c r="C49" s="176"/>
      <c r="D49" s="176"/>
      <c r="E49" s="176">
        <f>'実質公債費比率（分子）の構造'!L$45</f>
        <v>538</v>
      </c>
      <c r="F49" s="176"/>
      <c r="G49" s="176"/>
      <c r="H49" s="176">
        <f>'実質公債費比率（分子）の構造'!M$45</f>
        <v>561</v>
      </c>
      <c r="I49" s="176"/>
      <c r="J49" s="176"/>
      <c r="K49" s="176">
        <f>'実質公債費比率（分子）の構造'!N$45</f>
        <v>588</v>
      </c>
      <c r="L49" s="176"/>
      <c r="M49" s="176"/>
      <c r="N49" s="176">
        <f>'実質公債費比率（分子）の構造'!O$45</f>
        <v>600</v>
      </c>
      <c r="O49" s="176"/>
      <c r="P49" s="176"/>
    </row>
    <row r="50" spans="1:16" x14ac:dyDescent="0.2">
      <c r="A50" s="176" t="s">
        <v>67</v>
      </c>
      <c r="B50" s="176" t="e">
        <f>NA()</f>
        <v>#N/A</v>
      </c>
      <c r="C50" s="176">
        <f>IF(ISNUMBER('実質公債費比率（分子）の構造'!K$53),'実質公債費比率（分子）の構造'!K$53,NA())</f>
        <v>440</v>
      </c>
      <c r="D50" s="176" t="e">
        <f>NA()</f>
        <v>#N/A</v>
      </c>
      <c r="E50" s="176" t="e">
        <f>NA()</f>
        <v>#N/A</v>
      </c>
      <c r="F50" s="176">
        <f>IF(ISNUMBER('実質公債費比率（分子）の構造'!L$53),'実質公債費比率（分子）の構造'!L$53,NA())</f>
        <v>448</v>
      </c>
      <c r="G50" s="176" t="e">
        <f>NA()</f>
        <v>#N/A</v>
      </c>
      <c r="H50" s="176" t="e">
        <f>NA()</f>
        <v>#N/A</v>
      </c>
      <c r="I50" s="176">
        <f>IF(ISNUMBER('実質公債費比率（分子）の構造'!M$53),'実質公債費比率（分子）の構造'!M$53,NA())</f>
        <v>481</v>
      </c>
      <c r="J50" s="176" t="e">
        <f>NA()</f>
        <v>#N/A</v>
      </c>
      <c r="K50" s="176" t="e">
        <f>NA()</f>
        <v>#N/A</v>
      </c>
      <c r="L50" s="176">
        <f>IF(ISNUMBER('実質公債費比率（分子）の構造'!N$53),'実質公債費比率（分子）の構造'!N$53,NA())</f>
        <v>488</v>
      </c>
      <c r="M50" s="176" t="e">
        <f>NA()</f>
        <v>#N/A</v>
      </c>
      <c r="N50" s="176" t="e">
        <f>NA()</f>
        <v>#N/A</v>
      </c>
      <c r="O50" s="176">
        <f>IF(ISNUMBER('実質公債費比率（分子）の構造'!O$53),'実質公債費比率（分子）の構造'!O$53,NA())</f>
        <v>449</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6389</v>
      </c>
      <c r="E56" s="175"/>
      <c r="F56" s="175"/>
      <c r="G56" s="175">
        <f>'将来負担比率（分子）の構造'!J$52</f>
        <v>6333</v>
      </c>
      <c r="H56" s="175"/>
      <c r="I56" s="175"/>
      <c r="J56" s="175">
        <f>'将来負担比率（分子）の構造'!K$52</f>
        <v>6216</v>
      </c>
      <c r="K56" s="175"/>
      <c r="L56" s="175"/>
      <c r="M56" s="175">
        <f>'将来負担比率（分子）の構造'!L$52</f>
        <v>5791</v>
      </c>
      <c r="N56" s="175"/>
      <c r="O56" s="175"/>
      <c r="P56" s="175">
        <f>'将来負担比率（分子）の構造'!M$52</f>
        <v>5703</v>
      </c>
    </row>
    <row r="57" spans="1:16" x14ac:dyDescent="0.2">
      <c r="A57" s="175" t="s">
        <v>42</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2">
      <c r="A58" s="175" t="s">
        <v>41</v>
      </c>
      <c r="B58" s="175"/>
      <c r="C58" s="175"/>
      <c r="D58" s="175">
        <f>'将来負担比率（分子）の構造'!I$50</f>
        <v>2069</v>
      </c>
      <c r="E58" s="175"/>
      <c r="F58" s="175"/>
      <c r="G58" s="175">
        <f>'将来負担比率（分子）の構造'!J$50</f>
        <v>2056</v>
      </c>
      <c r="H58" s="175"/>
      <c r="I58" s="175"/>
      <c r="J58" s="175">
        <f>'将来負担比率（分子）の構造'!K$50</f>
        <v>2238</v>
      </c>
      <c r="K58" s="175"/>
      <c r="L58" s="175"/>
      <c r="M58" s="175">
        <f>'将来負担比率（分子）の構造'!L$50</f>
        <v>2518</v>
      </c>
      <c r="N58" s="175"/>
      <c r="O58" s="175"/>
      <c r="P58" s="175">
        <f>'将来負担比率（分子）の構造'!M$50</f>
        <v>2779</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861</v>
      </c>
      <c r="C62" s="175"/>
      <c r="D62" s="175"/>
      <c r="E62" s="175">
        <f>'将来負担比率（分子）の構造'!J$45</f>
        <v>856</v>
      </c>
      <c r="F62" s="175"/>
      <c r="G62" s="175"/>
      <c r="H62" s="175">
        <f>'将来負担比率（分子）の構造'!K$45</f>
        <v>818</v>
      </c>
      <c r="I62" s="175"/>
      <c r="J62" s="175"/>
      <c r="K62" s="175">
        <f>'将来負担比率（分子）の構造'!L$45</f>
        <v>855</v>
      </c>
      <c r="L62" s="175"/>
      <c r="M62" s="175"/>
      <c r="N62" s="175">
        <f>'将来負担比率（分子）の構造'!M$45</f>
        <v>864</v>
      </c>
      <c r="O62" s="175"/>
      <c r="P62" s="175"/>
    </row>
    <row r="63" spans="1:16" x14ac:dyDescent="0.2">
      <c r="A63" s="175" t="s">
        <v>34</v>
      </c>
      <c r="B63" s="175">
        <f>'将来負担比率（分子）の構造'!I$44</f>
        <v>207</v>
      </c>
      <c r="C63" s="175"/>
      <c r="D63" s="175"/>
      <c r="E63" s="175">
        <f>'将来負担比率（分子）の構造'!J$44</f>
        <v>131</v>
      </c>
      <c r="F63" s="175"/>
      <c r="G63" s="175"/>
      <c r="H63" s="175">
        <f>'将来負担比率（分子）の構造'!K$44</f>
        <v>59</v>
      </c>
      <c r="I63" s="175"/>
      <c r="J63" s="175"/>
      <c r="K63" s="175">
        <f>'将来負担比率（分子）の構造'!L$44</f>
        <v>14</v>
      </c>
      <c r="L63" s="175"/>
      <c r="M63" s="175"/>
      <c r="N63" s="175" t="str">
        <f>'将来負担比率（分子）の構造'!M$44</f>
        <v>-</v>
      </c>
      <c r="O63" s="175"/>
      <c r="P63" s="175"/>
    </row>
    <row r="64" spans="1:16" x14ac:dyDescent="0.2">
      <c r="A64" s="175" t="s">
        <v>33</v>
      </c>
      <c r="B64" s="175">
        <f>'将来負担比率（分子）の構造'!I$43</f>
        <v>4486</v>
      </c>
      <c r="C64" s="175"/>
      <c r="D64" s="175"/>
      <c r="E64" s="175">
        <f>'将来負担比率（分子）の構造'!J$43</f>
        <v>4332</v>
      </c>
      <c r="F64" s="175"/>
      <c r="G64" s="175"/>
      <c r="H64" s="175">
        <f>'将来負担比率（分子）の構造'!K$43</f>
        <v>4112</v>
      </c>
      <c r="I64" s="175"/>
      <c r="J64" s="175"/>
      <c r="K64" s="175">
        <f>'将来負担比率（分子）の構造'!L$43</f>
        <v>3921</v>
      </c>
      <c r="L64" s="175"/>
      <c r="M64" s="175"/>
      <c r="N64" s="175">
        <f>'将来負担比率（分子）の構造'!M$43</f>
        <v>3752</v>
      </c>
      <c r="O64" s="175"/>
      <c r="P64" s="175"/>
    </row>
    <row r="65" spans="1:16" x14ac:dyDescent="0.2">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2">
      <c r="A66" s="175" t="s">
        <v>31</v>
      </c>
      <c r="B66" s="175">
        <f>'将来負担比率（分子）の構造'!I$41</f>
        <v>6242</v>
      </c>
      <c r="C66" s="175"/>
      <c r="D66" s="175"/>
      <c r="E66" s="175">
        <f>'将来負担比率（分子）の構造'!J$41</f>
        <v>7031</v>
      </c>
      <c r="F66" s="175"/>
      <c r="G66" s="175"/>
      <c r="H66" s="175">
        <f>'将来負担比率（分子）の構造'!K$41</f>
        <v>6972</v>
      </c>
      <c r="I66" s="175"/>
      <c r="J66" s="175"/>
      <c r="K66" s="175">
        <f>'将来負担比率（分子）の構造'!L$41</f>
        <v>6953</v>
      </c>
      <c r="L66" s="175"/>
      <c r="M66" s="175"/>
      <c r="N66" s="175">
        <f>'将来負担比率（分子）の構造'!M$41</f>
        <v>6610</v>
      </c>
      <c r="O66" s="175"/>
      <c r="P66" s="175"/>
    </row>
    <row r="67" spans="1:16" x14ac:dyDescent="0.2">
      <c r="A67" s="175" t="s">
        <v>71</v>
      </c>
      <c r="B67" s="175" t="e">
        <f>NA()</f>
        <v>#N/A</v>
      </c>
      <c r="C67" s="175">
        <f>IF(ISNUMBER('将来負担比率（分子）の構造'!I$53), IF('将来負担比率（分子）の構造'!I$53 &lt; 0, 0, '将来負担比率（分子）の構造'!I$53), NA())</f>
        <v>3337</v>
      </c>
      <c r="D67" s="175" t="e">
        <f>NA()</f>
        <v>#N/A</v>
      </c>
      <c r="E67" s="175" t="e">
        <f>NA()</f>
        <v>#N/A</v>
      </c>
      <c r="F67" s="175">
        <f>IF(ISNUMBER('将来負担比率（分子）の構造'!J$53), IF('将来負担比率（分子）の構造'!J$53 &lt; 0, 0, '将来負担比率（分子）の構造'!J$53), NA())</f>
        <v>3961</v>
      </c>
      <c r="G67" s="175" t="e">
        <f>NA()</f>
        <v>#N/A</v>
      </c>
      <c r="H67" s="175" t="e">
        <f>NA()</f>
        <v>#N/A</v>
      </c>
      <c r="I67" s="175">
        <f>IF(ISNUMBER('将来負担比率（分子）の構造'!K$53), IF('将来負担比率（分子）の構造'!K$53 &lt; 0, 0, '将来負担比率（分子）の構造'!K$53), NA())</f>
        <v>3507</v>
      </c>
      <c r="J67" s="175" t="e">
        <f>NA()</f>
        <v>#N/A</v>
      </c>
      <c r="K67" s="175" t="e">
        <f>NA()</f>
        <v>#N/A</v>
      </c>
      <c r="L67" s="175">
        <f>IF(ISNUMBER('将来負担比率（分子）の構造'!L$53), IF('将来負担比率（分子）の構造'!L$53 &lt; 0, 0, '将来負担比率（分子）の構造'!L$53), NA())</f>
        <v>3434</v>
      </c>
      <c r="M67" s="175" t="e">
        <f>NA()</f>
        <v>#N/A</v>
      </c>
      <c r="N67" s="175" t="e">
        <f>NA()</f>
        <v>#N/A</v>
      </c>
      <c r="O67" s="175">
        <f>IF(ISNUMBER('将来負担比率（分子）の構造'!M$53), IF('将来負担比率（分子）の構造'!M$53 &lt; 0, 0, '将来負担比率（分子）の構造'!M$53), NA())</f>
        <v>2743</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1428</v>
      </c>
      <c r="C72" s="179">
        <f>基金残高に係る経年分析!G55</f>
        <v>1697</v>
      </c>
      <c r="D72" s="179">
        <f>基金残高に係る経年分析!H55</f>
        <v>1943</v>
      </c>
    </row>
    <row r="73" spans="1:16" x14ac:dyDescent="0.2">
      <c r="A73" s="178" t="s">
        <v>74</v>
      </c>
      <c r="B73" s="179" t="str">
        <f>基金残高に係る経年分析!F56</f>
        <v>-</v>
      </c>
      <c r="C73" s="179" t="str">
        <f>基金残高に係る経年分析!G56</f>
        <v>-</v>
      </c>
      <c r="D73" s="179" t="str">
        <f>基金残高に係る経年分析!H56</f>
        <v>-</v>
      </c>
    </row>
    <row r="74" spans="1:16" x14ac:dyDescent="0.2">
      <c r="A74" s="178" t="s">
        <v>75</v>
      </c>
      <c r="B74" s="179">
        <f>基金残高に係る経年分析!F57</f>
        <v>461</v>
      </c>
      <c r="C74" s="179">
        <f>基金残高に係る経年分析!G57</f>
        <v>509</v>
      </c>
      <c r="D74" s="179">
        <f>基金残高に係る経年分析!H57</f>
        <v>558</v>
      </c>
    </row>
  </sheetData>
  <sheetProtection algorithmName="SHA-512" hashValue="8TnaU4x61eWxYRyl4zb49it0VOk384gdKHRA/wFAEjnlcFpmbcpa8jawnoIQr0B/zUuHZfgxvYgGSWPeYzSQ0g==" saltValue="M5JqjTm6ncfXGHBRt9O29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203</v>
      </c>
      <c r="DI1" s="603"/>
      <c r="DJ1" s="603"/>
      <c r="DK1" s="603"/>
      <c r="DL1" s="603"/>
      <c r="DM1" s="603"/>
      <c r="DN1" s="604"/>
      <c r="DO1" s="214"/>
      <c r="DP1" s="602" t="s">
        <v>204</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2">
      <c r="B2" s="215" t="s">
        <v>205</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05" t="s">
        <v>206</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207</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208</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209</v>
      </c>
      <c r="S4" s="606"/>
      <c r="T4" s="606"/>
      <c r="U4" s="606"/>
      <c r="V4" s="606"/>
      <c r="W4" s="606"/>
      <c r="X4" s="606"/>
      <c r="Y4" s="607"/>
      <c r="Z4" s="605" t="s">
        <v>210</v>
      </c>
      <c r="AA4" s="606"/>
      <c r="AB4" s="606"/>
      <c r="AC4" s="607"/>
      <c r="AD4" s="605" t="s">
        <v>211</v>
      </c>
      <c r="AE4" s="606"/>
      <c r="AF4" s="606"/>
      <c r="AG4" s="606"/>
      <c r="AH4" s="606"/>
      <c r="AI4" s="606"/>
      <c r="AJ4" s="606"/>
      <c r="AK4" s="607"/>
      <c r="AL4" s="605" t="s">
        <v>210</v>
      </c>
      <c r="AM4" s="606"/>
      <c r="AN4" s="606"/>
      <c r="AO4" s="607"/>
      <c r="AP4" s="608" t="s">
        <v>212</v>
      </c>
      <c r="AQ4" s="608"/>
      <c r="AR4" s="608"/>
      <c r="AS4" s="608"/>
      <c r="AT4" s="608"/>
      <c r="AU4" s="608"/>
      <c r="AV4" s="608"/>
      <c r="AW4" s="608"/>
      <c r="AX4" s="608"/>
      <c r="AY4" s="608"/>
      <c r="AZ4" s="608"/>
      <c r="BA4" s="608"/>
      <c r="BB4" s="608"/>
      <c r="BC4" s="608"/>
      <c r="BD4" s="608"/>
      <c r="BE4" s="608"/>
      <c r="BF4" s="608"/>
      <c r="BG4" s="608" t="s">
        <v>213</v>
      </c>
      <c r="BH4" s="608"/>
      <c r="BI4" s="608"/>
      <c r="BJ4" s="608"/>
      <c r="BK4" s="608"/>
      <c r="BL4" s="608"/>
      <c r="BM4" s="608"/>
      <c r="BN4" s="608"/>
      <c r="BO4" s="608" t="s">
        <v>210</v>
      </c>
      <c r="BP4" s="608"/>
      <c r="BQ4" s="608"/>
      <c r="BR4" s="608"/>
      <c r="BS4" s="608" t="s">
        <v>214</v>
      </c>
      <c r="BT4" s="608"/>
      <c r="BU4" s="608"/>
      <c r="BV4" s="608"/>
      <c r="BW4" s="608"/>
      <c r="BX4" s="608"/>
      <c r="BY4" s="608"/>
      <c r="BZ4" s="608"/>
      <c r="CA4" s="608"/>
      <c r="CB4" s="608"/>
      <c r="CD4" s="605" t="s">
        <v>215</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216</v>
      </c>
      <c r="C5" s="610"/>
      <c r="D5" s="610"/>
      <c r="E5" s="610"/>
      <c r="F5" s="610"/>
      <c r="G5" s="610"/>
      <c r="H5" s="610"/>
      <c r="I5" s="610"/>
      <c r="J5" s="610"/>
      <c r="K5" s="610"/>
      <c r="L5" s="610"/>
      <c r="M5" s="610"/>
      <c r="N5" s="610"/>
      <c r="O5" s="610"/>
      <c r="P5" s="610"/>
      <c r="Q5" s="611"/>
      <c r="R5" s="612">
        <v>1071214</v>
      </c>
      <c r="S5" s="613"/>
      <c r="T5" s="613"/>
      <c r="U5" s="613"/>
      <c r="V5" s="613"/>
      <c r="W5" s="613"/>
      <c r="X5" s="613"/>
      <c r="Y5" s="614"/>
      <c r="Z5" s="615">
        <v>18.399999999999999</v>
      </c>
      <c r="AA5" s="615"/>
      <c r="AB5" s="615"/>
      <c r="AC5" s="615"/>
      <c r="AD5" s="616">
        <v>1071214</v>
      </c>
      <c r="AE5" s="616"/>
      <c r="AF5" s="616"/>
      <c r="AG5" s="616"/>
      <c r="AH5" s="616"/>
      <c r="AI5" s="616"/>
      <c r="AJ5" s="616"/>
      <c r="AK5" s="616"/>
      <c r="AL5" s="617">
        <v>28.2</v>
      </c>
      <c r="AM5" s="618"/>
      <c r="AN5" s="618"/>
      <c r="AO5" s="619"/>
      <c r="AP5" s="609" t="s">
        <v>217</v>
      </c>
      <c r="AQ5" s="610"/>
      <c r="AR5" s="610"/>
      <c r="AS5" s="610"/>
      <c r="AT5" s="610"/>
      <c r="AU5" s="610"/>
      <c r="AV5" s="610"/>
      <c r="AW5" s="610"/>
      <c r="AX5" s="610"/>
      <c r="AY5" s="610"/>
      <c r="AZ5" s="610"/>
      <c r="BA5" s="610"/>
      <c r="BB5" s="610"/>
      <c r="BC5" s="610"/>
      <c r="BD5" s="610"/>
      <c r="BE5" s="610"/>
      <c r="BF5" s="611"/>
      <c r="BG5" s="623">
        <v>1067626</v>
      </c>
      <c r="BH5" s="624"/>
      <c r="BI5" s="624"/>
      <c r="BJ5" s="624"/>
      <c r="BK5" s="624"/>
      <c r="BL5" s="624"/>
      <c r="BM5" s="624"/>
      <c r="BN5" s="625"/>
      <c r="BO5" s="626">
        <v>99.7</v>
      </c>
      <c r="BP5" s="626"/>
      <c r="BQ5" s="626"/>
      <c r="BR5" s="626"/>
      <c r="BS5" s="627" t="s">
        <v>122</v>
      </c>
      <c r="BT5" s="627"/>
      <c r="BU5" s="627"/>
      <c r="BV5" s="627"/>
      <c r="BW5" s="627"/>
      <c r="BX5" s="627"/>
      <c r="BY5" s="627"/>
      <c r="BZ5" s="627"/>
      <c r="CA5" s="627"/>
      <c r="CB5" s="631"/>
      <c r="CD5" s="605" t="s">
        <v>212</v>
      </c>
      <c r="CE5" s="606"/>
      <c r="CF5" s="606"/>
      <c r="CG5" s="606"/>
      <c r="CH5" s="606"/>
      <c r="CI5" s="606"/>
      <c r="CJ5" s="606"/>
      <c r="CK5" s="606"/>
      <c r="CL5" s="606"/>
      <c r="CM5" s="606"/>
      <c r="CN5" s="606"/>
      <c r="CO5" s="606"/>
      <c r="CP5" s="606"/>
      <c r="CQ5" s="607"/>
      <c r="CR5" s="605" t="s">
        <v>218</v>
      </c>
      <c r="CS5" s="606"/>
      <c r="CT5" s="606"/>
      <c r="CU5" s="606"/>
      <c r="CV5" s="606"/>
      <c r="CW5" s="606"/>
      <c r="CX5" s="606"/>
      <c r="CY5" s="607"/>
      <c r="CZ5" s="605" t="s">
        <v>210</v>
      </c>
      <c r="DA5" s="606"/>
      <c r="DB5" s="606"/>
      <c r="DC5" s="607"/>
      <c r="DD5" s="605" t="s">
        <v>219</v>
      </c>
      <c r="DE5" s="606"/>
      <c r="DF5" s="606"/>
      <c r="DG5" s="606"/>
      <c r="DH5" s="606"/>
      <c r="DI5" s="606"/>
      <c r="DJ5" s="606"/>
      <c r="DK5" s="606"/>
      <c r="DL5" s="606"/>
      <c r="DM5" s="606"/>
      <c r="DN5" s="606"/>
      <c r="DO5" s="606"/>
      <c r="DP5" s="607"/>
      <c r="DQ5" s="605" t="s">
        <v>220</v>
      </c>
      <c r="DR5" s="606"/>
      <c r="DS5" s="606"/>
      <c r="DT5" s="606"/>
      <c r="DU5" s="606"/>
      <c r="DV5" s="606"/>
      <c r="DW5" s="606"/>
      <c r="DX5" s="606"/>
      <c r="DY5" s="606"/>
      <c r="DZ5" s="606"/>
      <c r="EA5" s="606"/>
      <c r="EB5" s="606"/>
      <c r="EC5" s="607"/>
    </row>
    <row r="6" spans="2:143" ht="11.25" customHeight="1" x14ac:dyDescent="0.2">
      <c r="B6" s="620" t="s">
        <v>221</v>
      </c>
      <c r="C6" s="621"/>
      <c r="D6" s="621"/>
      <c r="E6" s="621"/>
      <c r="F6" s="621"/>
      <c r="G6" s="621"/>
      <c r="H6" s="621"/>
      <c r="I6" s="621"/>
      <c r="J6" s="621"/>
      <c r="K6" s="621"/>
      <c r="L6" s="621"/>
      <c r="M6" s="621"/>
      <c r="N6" s="621"/>
      <c r="O6" s="621"/>
      <c r="P6" s="621"/>
      <c r="Q6" s="622"/>
      <c r="R6" s="623">
        <v>63386</v>
      </c>
      <c r="S6" s="624"/>
      <c r="T6" s="624"/>
      <c r="U6" s="624"/>
      <c r="V6" s="624"/>
      <c r="W6" s="624"/>
      <c r="X6" s="624"/>
      <c r="Y6" s="625"/>
      <c r="Z6" s="626">
        <v>1.1000000000000001</v>
      </c>
      <c r="AA6" s="626"/>
      <c r="AB6" s="626"/>
      <c r="AC6" s="626"/>
      <c r="AD6" s="627">
        <v>63386</v>
      </c>
      <c r="AE6" s="627"/>
      <c r="AF6" s="627"/>
      <c r="AG6" s="627"/>
      <c r="AH6" s="627"/>
      <c r="AI6" s="627"/>
      <c r="AJ6" s="627"/>
      <c r="AK6" s="627"/>
      <c r="AL6" s="628">
        <v>1.7</v>
      </c>
      <c r="AM6" s="629"/>
      <c r="AN6" s="629"/>
      <c r="AO6" s="630"/>
      <c r="AP6" s="620" t="s">
        <v>222</v>
      </c>
      <c r="AQ6" s="621"/>
      <c r="AR6" s="621"/>
      <c r="AS6" s="621"/>
      <c r="AT6" s="621"/>
      <c r="AU6" s="621"/>
      <c r="AV6" s="621"/>
      <c r="AW6" s="621"/>
      <c r="AX6" s="621"/>
      <c r="AY6" s="621"/>
      <c r="AZ6" s="621"/>
      <c r="BA6" s="621"/>
      <c r="BB6" s="621"/>
      <c r="BC6" s="621"/>
      <c r="BD6" s="621"/>
      <c r="BE6" s="621"/>
      <c r="BF6" s="622"/>
      <c r="BG6" s="623">
        <v>1067626</v>
      </c>
      <c r="BH6" s="624"/>
      <c r="BI6" s="624"/>
      <c r="BJ6" s="624"/>
      <c r="BK6" s="624"/>
      <c r="BL6" s="624"/>
      <c r="BM6" s="624"/>
      <c r="BN6" s="625"/>
      <c r="BO6" s="626">
        <v>99.7</v>
      </c>
      <c r="BP6" s="626"/>
      <c r="BQ6" s="626"/>
      <c r="BR6" s="626"/>
      <c r="BS6" s="627" t="s">
        <v>122</v>
      </c>
      <c r="BT6" s="627"/>
      <c r="BU6" s="627"/>
      <c r="BV6" s="627"/>
      <c r="BW6" s="627"/>
      <c r="BX6" s="627"/>
      <c r="BY6" s="627"/>
      <c r="BZ6" s="627"/>
      <c r="CA6" s="627"/>
      <c r="CB6" s="631"/>
      <c r="CD6" s="609" t="s">
        <v>223</v>
      </c>
      <c r="CE6" s="610"/>
      <c r="CF6" s="610"/>
      <c r="CG6" s="610"/>
      <c r="CH6" s="610"/>
      <c r="CI6" s="610"/>
      <c r="CJ6" s="610"/>
      <c r="CK6" s="610"/>
      <c r="CL6" s="610"/>
      <c r="CM6" s="610"/>
      <c r="CN6" s="610"/>
      <c r="CO6" s="610"/>
      <c r="CP6" s="610"/>
      <c r="CQ6" s="611"/>
      <c r="CR6" s="623">
        <v>99191</v>
      </c>
      <c r="CS6" s="624"/>
      <c r="CT6" s="624"/>
      <c r="CU6" s="624"/>
      <c r="CV6" s="624"/>
      <c r="CW6" s="624"/>
      <c r="CX6" s="624"/>
      <c r="CY6" s="625"/>
      <c r="CZ6" s="617">
        <v>1.8</v>
      </c>
      <c r="DA6" s="618"/>
      <c r="DB6" s="618"/>
      <c r="DC6" s="634"/>
      <c r="DD6" s="632" t="s">
        <v>122</v>
      </c>
      <c r="DE6" s="624"/>
      <c r="DF6" s="624"/>
      <c r="DG6" s="624"/>
      <c r="DH6" s="624"/>
      <c r="DI6" s="624"/>
      <c r="DJ6" s="624"/>
      <c r="DK6" s="624"/>
      <c r="DL6" s="624"/>
      <c r="DM6" s="624"/>
      <c r="DN6" s="624"/>
      <c r="DO6" s="624"/>
      <c r="DP6" s="625"/>
      <c r="DQ6" s="632">
        <v>99191</v>
      </c>
      <c r="DR6" s="624"/>
      <c r="DS6" s="624"/>
      <c r="DT6" s="624"/>
      <c r="DU6" s="624"/>
      <c r="DV6" s="624"/>
      <c r="DW6" s="624"/>
      <c r="DX6" s="624"/>
      <c r="DY6" s="624"/>
      <c r="DZ6" s="624"/>
      <c r="EA6" s="624"/>
      <c r="EB6" s="624"/>
      <c r="EC6" s="633"/>
    </row>
    <row r="7" spans="2:143" ht="11.25" customHeight="1" x14ac:dyDescent="0.2">
      <c r="B7" s="620" t="s">
        <v>224</v>
      </c>
      <c r="C7" s="621"/>
      <c r="D7" s="621"/>
      <c r="E7" s="621"/>
      <c r="F7" s="621"/>
      <c r="G7" s="621"/>
      <c r="H7" s="621"/>
      <c r="I7" s="621"/>
      <c r="J7" s="621"/>
      <c r="K7" s="621"/>
      <c r="L7" s="621"/>
      <c r="M7" s="621"/>
      <c r="N7" s="621"/>
      <c r="O7" s="621"/>
      <c r="P7" s="621"/>
      <c r="Q7" s="622"/>
      <c r="R7" s="623">
        <v>887</v>
      </c>
      <c r="S7" s="624"/>
      <c r="T7" s="624"/>
      <c r="U7" s="624"/>
      <c r="V7" s="624"/>
      <c r="W7" s="624"/>
      <c r="X7" s="624"/>
      <c r="Y7" s="625"/>
      <c r="Z7" s="626">
        <v>0</v>
      </c>
      <c r="AA7" s="626"/>
      <c r="AB7" s="626"/>
      <c r="AC7" s="626"/>
      <c r="AD7" s="627">
        <v>887</v>
      </c>
      <c r="AE7" s="627"/>
      <c r="AF7" s="627"/>
      <c r="AG7" s="627"/>
      <c r="AH7" s="627"/>
      <c r="AI7" s="627"/>
      <c r="AJ7" s="627"/>
      <c r="AK7" s="627"/>
      <c r="AL7" s="628">
        <v>0</v>
      </c>
      <c r="AM7" s="629"/>
      <c r="AN7" s="629"/>
      <c r="AO7" s="630"/>
      <c r="AP7" s="620" t="s">
        <v>225</v>
      </c>
      <c r="AQ7" s="621"/>
      <c r="AR7" s="621"/>
      <c r="AS7" s="621"/>
      <c r="AT7" s="621"/>
      <c r="AU7" s="621"/>
      <c r="AV7" s="621"/>
      <c r="AW7" s="621"/>
      <c r="AX7" s="621"/>
      <c r="AY7" s="621"/>
      <c r="AZ7" s="621"/>
      <c r="BA7" s="621"/>
      <c r="BB7" s="621"/>
      <c r="BC7" s="621"/>
      <c r="BD7" s="621"/>
      <c r="BE7" s="621"/>
      <c r="BF7" s="622"/>
      <c r="BG7" s="623">
        <v>417835</v>
      </c>
      <c r="BH7" s="624"/>
      <c r="BI7" s="624"/>
      <c r="BJ7" s="624"/>
      <c r="BK7" s="624"/>
      <c r="BL7" s="624"/>
      <c r="BM7" s="624"/>
      <c r="BN7" s="625"/>
      <c r="BO7" s="626">
        <v>39</v>
      </c>
      <c r="BP7" s="626"/>
      <c r="BQ7" s="626"/>
      <c r="BR7" s="626"/>
      <c r="BS7" s="627" t="s">
        <v>122</v>
      </c>
      <c r="BT7" s="627"/>
      <c r="BU7" s="627"/>
      <c r="BV7" s="627"/>
      <c r="BW7" s="627"/>
      <c r="BX7" s="627"/>
      <c r="BY7" s="627"/>
      <c r="BZ7" s="627"/>
      <c r="CA7" s="627"/>
      <c r="CB7" s="631"/>
      <c r="CD7" s="620" t="s">
        <v>226</v>
      </c>
      <c r="CE7" s="621"/>
      <c r="CF7" s="621"/>
      <c r="CG7" s="621"/>
      <c r="CH7" s="621"/>
      <c r="CI7" s="621"/>
      <c r="CJ7" s="621"/>
      <c r="CK7" s="621"/>
      <c r="CL7" s="621"/>
      <c r="CM7" s="621"/>
      <c r="CN7" s="621"/>
      <c r="CO7" s="621"/>
      <c r="CP7" s="621"/>
      <c r="CQ7" s="622"/>
      <c r="CR7" s="623">
        <v>1196823</v>
      </c>
      <c r="CS7" s="624"/>
      <c r="CT7" s="624"/>
      <c r="CU7" s="624"/>
      <c r="CV7" s="624"/>
      <c r="CW7" s="624"/>
      <c r="CX7" s="624"/>
      <c r="CY7" s="625"/>
      <c r="CZ7" s="626">
        <v>21.2</v>
      </c>
      <c r="DA7" s="626"/>
      <c r="DB7" s="626"/>
      <c r="DC7" s="626"/>
      <c r="DD7" s="632">
        <v>75536</v>
      </c>
      <c r="DE7" s="624"/>
      <c r="DF7" s="624"/>
      <c r="DG7" s="624"/>
      <c r="DH7" s="624"/>
      <c r="DI7" s="624"/>
      <c r="DJ7" s="624"/>
      <c r="DK7" s="624"/>
      <c r="DL7" s="624"/>
      <c r="DM7" s="624"/>
      <c r="DN7" s="624"/>
      <c r="DO7" s="624"/>
      <c r="DP7" s="625"/>
      <c r="DQ7" s="632">
        <v>1043786</v>
      </c>
      <c r="DR7" s="624"/>
      <c r="DS7" s="624"/>
      <c r="DT7" s="624"/>
      <c r="DU7" s="624"/>
      <c r="DV7" s="624"/>
      <c r="DW7" s="624"/>
      <c r="DX7" s="624"/>
      <c r="DY7" s="624"/>
      <c r="DZ7" s="624"/>
      <c r="EA7" s="624"/>
      <c r="EB7" s="624"/>
      <c r="EC7" s="633"/>
    </row>
    <row r="8" spans="2:143" ht="11.25" customHeight="1" x14ac:dyDescent="0.2">
      <c r="B8" s="620" t="s">
        <v>227</v>
      </c>
      <c r="C8" s="621"/>
      <c r="D8" s="621"/>
      <c r="E8" s="621"/>
      <c r="F8" s="621"/>
      <c r="G8" s="621"/>
      <c r="H8" s="621"/>
      <c r="I8" s="621"/>
      <c r="J8" s="621"/>
      <c r="K8" s="621"/>
      <c r="L8" s="621"/>
      <c r="M8" s="621"/>
      <c r="N8" s="621"/>
      <c r="O8" s="621"/>
      <c r="P8" s="621"/>
      <c r="Q8" s="622"/>
      <c r="R8" s="623">
        <v>8837</v>
      </c>
      <c r="S8" s="624"/>
      <c r="T8" s="624"/>
      <c r="U8" s="624"/>
      <c r="V8" s="624"/>
      <c r="W8" s="624"/>
      <c r="X8" s="624"/>
      <c r="Y8" s="625"/>
      <c r="Z8" s="626">
        <v>0.2</v>
      </c>
      <c r="AA8" s="626"/>
      <c r="AB8" s="626"/>
      <c r="AC8" s="626"/>
      <c r="AD8" s="627">
        <v>8837</v>
      </c>
      <c r="AE8" s="627"/>
      <c r="AF8" s="627"/>
      <c r="AG8" s="627"/>
      <c r="AH8" s="627"/>
      <c r="AI8" s="627"/>
      <c r="AJ8" s="627"/>
      <c r="AK8" s="627"/>
      <c r="AL8" s="628">
        <v>0.2</v>
      </c>
      <c r="AM8" s="629"/>
      <c r="AN8" s="629"/>
      <c r="AO8" s="630"/>
      <c r="AP8" s="620" t="s">
        <v>228</v>
      </c>
      <c r="AQ8" s="621"/>
      <c r="AR8" s="621"/>
      <c r="AS8" s="621"/>
      <c r="AT8" s="621"/>
      <c r="AU8" s="621"/>
      <c r="AV8" s="621"/>
      <c r="AW8" s="621"/>
      <c r="AX8" s="621"/>
      <c r="AY8" s="621"/>
      <c r="AZ8" s="621"/>
      <c r="BA8" s="621"/>
      <c r="BB8" s="621"/>
      <c r="BC8" s="621"/>
      <c r="BD8" s="621"/>
      <c r="BE8" s="621"/>
      <c r="BF8" s="622"/>
      <c r="BG8" s="623">
        <v>16581</v>
      </c>
      <c r="BH8" s="624"/>
      <c r="BI8" s="624"/>
      <c r="BJ8" s="624"/>
      <c r="BK8" s="624"/>
      <c r="BL8" s="624"/>
      <c r="BM8" s="624"/>
      <c r="BN8" s="625"/>
      <c r="BO8" s="626">
        <v>1.5</v>
      </c>
      <c r="BP8" s="626"/>
      <c r="BQ8" s="626"/>
      <c r="BR8" s="626"/>
      <c r="BS8" s="627" t="s">
        <v>122</v>
      </c>
      <c r="BT8" s="627"/>
      <c r="BU8" s="627"/>
      <c r="BV8" s="627"/>
      <c r="BW8" s="627"/>
      <c r="BX8" s="627"/>
      <c r="BY8" s="627"/>
      <c r="BZ8" s="627"/>
      <c r="CA8" s="627"/>
      <c r="CB8" s="631"/>
      <c r="CD8" s="620" t="s">
        <v>229</v>
      </c>
      <c r="CE8" s="621"/>
      <c r="CF8" s="621"/>
      <c r="CG8" s="621"/>
      <c r="CH8" s="621"/>
      <c r="CI8" s="621"/>
      <c r="CJ8" s="621"/>
      <c r="CK8" s="621"/>
      <c r="CL8" s="621"/>
      <c r="CM8" s="621"/>
      <c r="CN8" s="621"/>
      <c r="CO8" s="621"/>
      <c r="CP8" s="621"/>
      <c r="CQ8" s="622"/>
      <c r="CR8" s="623">
        <v>1492656</v>
      </c>
      <c r="CS8" s="624"/>
      <c r="CT8" s="624"/>
      <c r="CU8" s="624"/>
      <c r="CV8" s="624"/>
      <c r="CW8" s="624"/>
      <c r="CX8" s="624"/>
      <c r="CY8" s="625"/>
      <c r="CZ8" s="626">
        <v>26.5</v>
      </c>
      <c r="DA8" s="626"/>
      <c r="DB8" s="626"/>
      <c r="DC8" s="626"/>
      <c r="DD8" s="632">
        <v>3193</v>
      </c>
      <c r="DE8" s="624"/>
      <c r="DF8" s="624"/>
      <c r="DG8" s="624"/>
      <c r="DH8" s="624"/>
      <c r="DI8" s="624"/>
      <c r="DJ8" s="624"/>
      <c r="DK8" s="624"/>
      <c r="DL8" s="624"/>
      <c r="DM8" s="624"/>
      <c r="DN8" s="624"/>
      <c r="DO8" s="624"/>
      <c r="DP8" s="625"/>
      <c r="DQ8" s="632">
        <v>979184</v>
      </c>
      <c r="DR8" s="624"/>
      <c r="DS8" s="624"/>
      <c r="DT8" s="624"/>
      <c r="DU8" s="624"/>
      <c r="DV8" s="624"/>
      <c r="DW8" s="624"/>
      <c r="DX8" s="624"/>
      <c r="DY8" s="624"/>
      <c r="DZ8" s="624"/>
      <c r="EA8" s="624"/>
      <c r="EB8" s="624"/>
      <c r="EC8" s="633"/>
    </row>
    <row r="9" spans="2:143" ht="11.25" customHeight="1" x14ac:dyDescent="0.2">
      <c r="B9" s="620" t="s">
        <v>230</v>
      </c>
      <c r="C9" s="621"/>
      <c r="D9" s="621"/>
      <c r="E9" s="621"/>
      <c r="F9" s="621"/>
      <c r="G9" s="621"/>
      <c r="H9" s="621"/>
      <c r="I9" s="621"/>
      <c r="J9" s="621"/>
      <c r="K9" s="621"/>
      <c r="L9" s="621"/>
      <c r="M9" s="621"/>
      <c r="N9" s="621"/>
      <c r="O9" s="621"/>
      <c r="P9" s="621"/>
      <c r="Q9" s="622"/>
      <c r="R9" s="623">
        <v>9444</v>
      </c>
      <c r="S9" s="624"/>
      <c r="T9" s="624"/>
      <c r="U9" s="624"/>
      <c r="V9" s="624"/>
      <c r="W9" s="624"/>
      <c r="X9" s="624"/>
      <c r="Y9" s="625"/>
      <c r="Z9" s="626">
        <v>0.2</v>
      </c>
      <c r="AA9" s="626"/>
      <c r="AB9" s="626"/>
      <c r="AC9" s="626"/>
      <c r="AD9" s="627">
        <v>9444</v>
      </c>
      <c r="AE9" s="627"/>
      <c r="AF9" s="627"/>
      <c r="AG9" s="627"/>
      <c r="AH9" s="627"/>
      <c r="AI9" s="627"/>
      <c r="AJ9" s="627"/>
      <c r="AK9" s="627"/>
      <c r="AL9" s="628">
        <v>0.2</v>
      </c>
      <c r="AM9" s="629"/>
      <c r="AN9" s="629"/>
      <c r="AO9" s="630"/>
      <c r="AP9" s="620" t="s">
        <v>231</v>
      </c>
      <c r="AQ9" s="621"/>
      <c r="AR9" s="621"/>
      <c r="AS9" s="621"/>
      <c r="AT9" s="621"/>
      <c r="AU9" s="621"/>
      <c r="AV9" s="621"/>
      <c r="AW9" s="621"/>
      <c r="AX9" s="621"/>
      <c r="AY9" s="621"/>
      <c r="AZ9" s="621"/>
      <c r="BA9" s="621"/>
      <c r="BB9" s="621"/>
      <c r="BC9" s="621"/>
      <c r="BD9" s="621"/>
      <c r="BE9" s="621"/>
      <c r="BF9" s="622"/>
      <c r="BG9" s="623">
        <v>357751</v>
      </c>
      <c r="BH9" s="624"/>
      <c r="BI9" s="624"/>
      <c r="BJ9" s="624"/>
      <c r="BK9" s="624"/>
      <c r="BL9" s="624"/>
      <c r="BM9" s="624"/>
      <c r="BN9" s="625"/>
      <c r="BO9" s="626">
        <v>33.4</v>
      </c>
      <c r="BP9" s="626"/>
      <c r="BQ9" s="626"/>
      <c r="BR9" s="626"/>
      <c r="BS9" s="627" t="s">
        <v>122</v>
      </c>
      <c r="BT9" s="627"/>
      <c r="BU9" s="627"/>
      <c r="BV9" s="627"/>
      <c r="BW9" s="627"/>
      <c r="BX9" s="627"/>
      <c r="BY9" s="627"/>
      <c r="BZ9" s="627"/>
      <c r="CA9" s="627"/>
      <c r="CB9" s="631"/>
      <c r="CD9" s="620" t="s">
        <v>232</v>
      </c>
      <c r="CE9" s="621"/>
      <c r="CF9" s="621"/>
      <c r="CG9" s="621"/>
      <c r="CH9" s="621"/>
      <c r="CI9" s="621"/>
      <c r="CJ9" s="621"/>
      <c r="CK9" s="621"/>
      <c r="CL9" s="621"/>
      <c r="CM9" s="621"/>
      <c r="CN9" s="621"/>
      <c r="CO9" s="621"/>
      <c r="CP9" s="621"/>
      <c r="CQ9" s="622"/>
      <c r="CR9" s="623">
        <v>705092</v>
      </c>
      <c r="CS9" s="624"/>
      <c r="CT9" s="624"/>
      <c r="CU9" s="624"/>
      <c r="CV9" s="624"/>
      <c r="CW9" s="624"/>
      <c r="CX9" s="624"/>
      <c r="CY9" s="625"/>
      <c r="CZ9" s="626">
        <v>12.5</v>
      </c>
      <c r="DA9" s="626"/>
      <c r="DB9" s="626"/>
      <c r="DC9" s="626"/>
      <c r="DD9" s="632">
        <v>25328</v>
      </c>
      <c r="DE9" s="624"/>
      <c r="DF9" s="624"/>
      <c r="DG9" s="624"/>
      <c r="DH9" s="624"/>
      <c r="DI9" s="624"/>
      <c r="DJ9" s="624"/>
      <c r="DK9" s="624"/>
      <c r="DL9" s="624"/>
      <c r="DM9" s="624"/>
      <c r="DN9" s="624"/>
      <c r="DO9" s="624"/>
      <c r="DP9" s="625"/>
      <c r="DQ9" s="632">
        <v>582605</v>
      </c>
      <c r="DR9" s="624"/>
      <c r="DS9" s="624"/>
      <c r="DT9" s="624"/>
      <c r="DU9" s="624"/>
      <c r="DV9" s="624"/>
      <c r="DW9" s="624"/>
      <c r="DX9" s="624"/>
      <c r="DY9" s="624"/>
      <c r="DZ9" s="624"/>
      <c r="EA9" s="624"/>
      <c r="EB9" s="624"/>
      <c r="EC9" s="633"/>
    </row>
    <row r="10" spans="2:143" ht="11.25" customHeight="1" x14ac:dyDescent="0.2">
      <c r="B10" s="620" t="s">
        <v>233</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234</v>
      </c>
      <c r="AQ10" s="621"/>
      <c r="AR10" s="621"/>
      <c r="AS10" s="621"/>
      <c r="AT10" s="621"/>
      <c r="AU10" s="621"/>
      <c r="AV10" s="621"/>
      <c r="AW10" s="621"/>
      <c r="AX10" s="621"/>
      <c r="AY10" s="621"/>
      <c r="AZ10" s="621"/>
      <c r="BA10" s="621"/>
      <c r="BB10" s="621"/>
      <c r="BC10" s="621"/>
      <c r="BD10" s="621"/>
      <c r="BE10" s="621"/>
      <c r="BF10" s="622"/>
      <c r="BG10" s="623">
        <v>20264</v>
      </c>
      <c r="BH10" s="624"/>
      <c r="BI10" s="624"/>
      <c r="BJ10" s="624"/>
      <c r="BK10" s="624"/>
      <c r="BL10" s="624"/>
      <c r="BM10" s="624"/>
      <c r="BN10" s="625"/>
      <c r="BO10" s="626">
        <v>1.9</v>
      </c>
      <c r="BP10" s="626"/>
      <c r="BQ10" s="626"/>
      <c r="BR10" s="626"/>
      <c r="BS10" s="627" t="s">
        <v>122</v>
      </c>
      <c r="BT10" s="627"/>
      <c r="BU10" s="627"/>
      <c r="BV10" s="627"/>
      <c r="BW10" s="627"/>
      <c r="BX10" s="627"/>
      <c r="BY10" s="627"/>
      <c r="BZ10" s="627"/>
      <c r="CA10" s="627"/>
      <c r="CB10" s="631"/>
      <c r="CD10" s="620" t="s">
        <v>235</v>
      </c>
      <c r="CE10" s="621"/>
      <c r="CF10" s="621"/>
      <c r="CG10" s="621"/>
      <c r="CH10" s="621"/>
      <c r="CI10" s="621"/>
      <c r="CJ10" s="621"/>
      <c r="CK10" s="621"/>
      <c r="CL10" s="621"/>
      <c r="CM10" s="621"/>
      <c r="CN10" s="621"/>
      <c r="CO10" s="621"/>
      <c r="CP10" s="621"/>
      <c r="CQ10" s="622"/>
      <c r="CR10" s="623">
        <v>12027</v>
      </c>
      <c r="CS10" s="624"/>
      <c r="CT10" s="624"/>
      <c r="CU10" s="624"/>
      <c r="CV10" s="624"/>
      <c r="CW10" s="624"/>
      <c r="CX10" s="624"/>
      <c r="CY10" s="625"/>
      <c r="CZ10" s="626">
        <v>0.2</v>
      </c>
      <c r="DA10" s="626"/>
      <c r="DB10" s="626"/>
      <c r="DC10" s="626"/>
      <c r="DD10" s="632" t="s">
        <v>122</v>
      </c>
      <c r="DE10" s="624"/>
      <c r="DF10" s="624"/>
      <c r="DG10" s="624"/>
      <c r="DH10" s="624"/>
      <c r="DI10" s="624"/>
      <c r="DJ10" s="624"/>
      <c r="DK10" s="624"/>
      <c r="DL10" s="624"/>
      <c r="DM10" s="624"/>
      <c r="DN10" s="624"/>
      <c r="DO10" s="624"/>
      <c r="DP10" s="625"/>
      <c r="DQ10" s="632">
        <v>9824</v>
      </c>
      <c r="DR10" s="624"/>
      <c r="DS10" s="624"/>
      <c r="DT10" s="624"/>
      <c r="DU10" s="624"/>
      <c r="DV10" s="624"/>
      <c r="DW10" s="624"/>
      <c r="DX10" s="624"/>
      <c r="DY10" s="624"/>
      <c r="DZ10" s="624"/>
      <c r="EA10" s="624"/>
      <c r="EB10" s="624"/>
      <c r="EC10" s="633"/>
    </row>
    <row r="11" spans="2:143" ht="11.25" customHeight="1" x14ac:dyDescent="0.2">
      <c r="B11" s="620" t="s">
        <v>236</v>
      </c>
      <c r="C11" s="621"/>
      <c r="D11" s="621"/>
      <c r="E11" s="621"/>
      <c r="F11" s="621"/>
      <c r="G11" s="621"/>
      <c r="H11" s="621"/>
      <c r="I11" s="621"/>
      <c r="J11" s="621"/>
      <c r="K11" s="621"/>
      <c r="L11" s="621"/>
      <c r="M11" s="621"/>
      <c r="N11" s="621"/>
      <c r="O11" s="621"/>
      <c r="P11" s="621"/>
      <c r="Q11" s="622"/>
      <c r="R11" s="623">
        <v>208588</v>
      </c>
      <c r="S11" s="624"/>
      <c r="T11" s="624"/>
      <c r="U11" s="624"/>
      <c r="V11" s="624"/>
      <c r="W11" s="624"/>
      <c r="X11" s="624"/>
      <c r="Y11" s="625"/>
      <c r="Z11" s="628">
        <v>3.6</v>
      </c>
      <c r="AA11" s="629"/>
      <c r="AB11" s="629"/>
      <c r="AC11" s="635"/>
      <c r="AD11" s="632">
        <v>208588</v>
      </c>
      <c r="AE11" s="624"/>
      <c r="AF11" s="624"/>
      <c r="AG11" s="624"/>
      <c r="AH11" s="624"/>
      <c r="AI11" s="624"/>
      <c r="AJ11" s="624"/>
      <c r="AK11" s="625"/>
      <c r="AL11" s="628">
        <v>5.5</v>
      </c>
      <c r="AM11" s="629"/>
      <c r="AN11" s="629"/>
      <c r="AO11" s="630"/>
      <c r="AP11" s="620" t="s">
        <v>237</v>
      </c>
      <c r="AQ11" s="621"/>
      <c r="AR11" s="621"/>
      <c r="AS11" s="621"/>
      <c r="AT11" s="621"/>
      <c r="AU11" s="621"/>
      <c r="AV11" s="621"/>
      <c r="AW11" s="621"/>
      <c r="AX11" s="621"/>
      <c r="AY11" s="621"/>
      <c r="AZ11" s="621"/>
      <c r="BA11" s="621"/>
      <c r="BB11" s="621"/>
      <c r="BC11" s="621"/>
      <c r="BD11" s="621"/>
      <c r="BE11" s="621"/>
      <c r="BF11" s="622"/>
      <c r="BG11" s="623">
        <v>23239</v>
      </c>
      <c r="BH11" s="624"/>
      <c r="BI11" s="624"/>
      <c r="BJ11" s="624"/>
      <c r="BK11" s="624"/>
      <c r="BL11" s="624"/>
      <c r="BM11" s="624"/>
      <c r="BN11" s="625"/>
      <c r="BO11" s="626">
        <v>2.2000000000000002</v>
      </c>
      <c r="BP11" s="626"/>
      <c r="BQ11" s="626"/>
      <c r="BR11" s="626"/>
      <c r="BS11" s="627" t="s">
        <v>122</v>
      </c>
      <c r="BT11" s="627"/>
      <c r="BU11" s="627"/>
      <c r="BV11" s="627"/>
      <c r="BW11" s="627"/>
      <c r="BX11" s="627"/>
      <c r="BY11" s="627"/>
      <c r="BZ11" s="627"/>
      <c r="CA11" s="627"/>
      <c r="CB11" s="631"/>
      <c r="CD11" s="620" t="s">
        <v>238</v>
      </c>
      <c r="CE11" s="621"/>
      <c r="CF11" s="621"/>
      <c r="CG11" s="621"/>
      <c r="CH11" s="621"/>
      <c r="CI11" s="621"/>
      <c r="CJ11" s="621"/>
      <c r="CK11" s="621"/>
      <c r="CL11" s="621"/>
      <c r="CM11" s="621"/>
      <c r="CN11" s="621"/>
      <c r="CO11" s="621"/>
      <c r="CP11" s="621"/>
      <c r="CQ11" s="622"/>
      <c r="CR11" s="623">
        <v>144078</v>
      </c>
      <c r="CS11" s="624"/>
      <c r="CT11" s="624"/>
      <c r="CU11" s="624"/>
      <c r="CV11" s="624"/>
      <c r="CW11" s="624"/>
      <c r="CX11" s="624"/>
      <c r="CY11" s="625"/>
      <c r="CZ11" s="626">
        <v>2.6</v>
      </c>
      <c r="DA11" s="626"/>
      <c r="DB11" s="626"/>
      <c r="DC11" s="626"/>
      <c r="DD11" s="632">
        <v>1980</v>
      </c>
      <c r="DE11" s="624"/>
      <c r="DF11" s="624"/>
      <c r="DG11" s="624"/>
      <c r="DH11" s="624"/>
      <c r="DI11" s="624"/>
      <c r="DJ11" s="624"/>
      <c r="DK11" s="624"/>
      <c r="DL11" s="624"/>
      <c r="DM11" s="624"/>
      <c r="DN11" s="624"/>
      <c r="DO11" s="624"/>
      <c r="DP11" s="625"/>
      <c r="DQ11" s="632">
        <v>107096</v>
      </c>
      <c r="DR11" s="624"/>
      <c r="DS11" s="624"/>
      <c r="DT11" s="624"/>
      <c r="DU11" s="624"/>
      <c r="DV11" s="624"/>
      <c r="DW11" s="624"/>
      <c r="DX11" s="624"/>
      <c r="DY11" s="624"/>
      <c r="DZ11" s="624"/>
      <c r="EA11" s="624"/>
      <c r="EB11" s="624"/>
      <c r="EC11" s="633"/>
    </row>
    <row r="12" spans="2:143" ht="11.25" customHeight="1" x14ac:dyDescent="0.2">
      <c r="B12" s="620" t="s">
        <v>239</v>
      </c>
      <c r="C12" s="621"/>
      <c r="D12" s="621"/>
      <c r="E12" s="621"/>
      <c r="F12" s="621"/>
      <c r="G12" s="621"/>
      <c r="H12" s="621"/>
      <c r="I12" s="621"/>
      <c r="J12" s="621"/>
      <c r="K12" s="621"/>
      <c r="L12" s="621"/>
      <c r="M12" s="621"/>
      <c r="N12" s="621"/>
      <c r="O12" s="621"/>
      <c r="P12" s="621"/>
      <c r="Q12" s="622"/>
      <c r="R12" s="623">
        <v>24781</v>
      </c>
      <c r="S12" s="624"/>
      <c r="T12" s="624"/>
      <c r="U12" s="624"/>
      <c r="V12" s="624"/>
      <c r="W12" s="624"/>
      <c r="X12" s="624"/>
      <c r="Y12" s="625"/>
      <c r="Z12" s="626">
        <v>0.4</v>
      </c>
      <c r="AA12" s="626"/>
      <c r="AB12" s="626"/>
      <c r="AC12" s="626"/>
      <c r="AD12" s="627">
        <v>24781</v>
      </c>
      <c r="AE12" s="627"/>
      <c r="AF12" s="627"/>
      <c r="AG12" s="627"/>
      <c r="AH12" s="627"/>
      <c r="AI12" s="627"/>
      <c r="AJ12" s="627"/>
      <c r="AK12" s="627"/>
      <c r="AL12" s="628">
        <v>0.7</v>
      </c>
      <c r="AM12" s="629"/>
      <c r="AN12" s="629"/>
      <c r="AO12" s="630"/>
      <c r="AP12" s="620" t="s">
        <v>240</v>
      </c>
      <c r="AQ12" s="621"/>
      <c r="AR12" s="621"/>
      <c r="AS12" s="621"/>
      <c r="AT12" s="621"/>
      <c r="AU12" s="621"/>
      <c r="AV12" s="621"/>
      <c r="AW12" s="621"/>
      <c r="AX12" s="621"/>
      <c r="AY12" s="621"/>
      <c r="AZ12" s="621"/>
      <c r="BA12" s="621"/>
      <c r="BB12" s="621"/>
      <c r="BC12" s="621"/>
      <c r="BD12" s="621"/>
      <c r="BE12" s="621"/>
      <c r="BF12" s="622"/>
      <c r="BG12" s="623">
        <v>546286</v>
      </c>
      <c r="BH12" s="624"/>
      <c r="BI12" s="624"/>
      <c r="BJ12" s="624"/>
      <c r="BK12" s="624"/>
      <c r="BL12" s="624"/>
      <c r="BM12" s="624"/>
      <c r="BN12" s="625"/>
      <c r="BO12" s="626">
        <v>51</v>
      </c>
      <c r="BP12" s="626"/>
      <c r="BQ12" s="626"/>
      <c r="BR12" s="626"/>
      <c r="BS12" s="627" t="s">
        <v>122</v>
      </c>
      <c r="BT12" s="627"/>
      <c r="BU12" s="627"/>
      <c r="BV12" s="627"/>
      <c r="BW12" s="627"/>
      <c r="BX12" s="627"/>
      <c r="BY12" s="627"/>
      <c r="BZ12" s="627"/>
      <c r="CA12" s="627"/>
      <c r="CB12" s="631"/>
      <c r="CD12" s="620" t="s">
        <v>241</v>
      </c>
      <c r="CE12" s="621"/>
      <c r="CF12" s="621"/>
      <c r="CG12" s="621"/>
      <c r="CH12" s="621"/>
      <c r="CI12" s="621"/>
      <c r="CJ12" s="621"/>
      <c r="CK12" s="621"/>
      <c r="CL12" s="621"/>
      <c r="CM12" s="621"/>
      <c r="CN12" s="621"/>
      <c r="CO12" s="621"/>
      <c r="CP12" s="621"/>
      <c r="CQ12" s="622"/>
      <c r="CR12" s="623">
        <v>80950</v>
      </c>
      <c r="CS12" s="624"/>
      <c r="CT12" s="624"/>
      <c r="CU12" s="624"/>
      <c r="CV12" s="624"/>
      <c r="CW12" s="624"/>
      <c r="CX12" s="624"/>
      <c r="CY12" s="625"/>
      <c r="CZ12" s="626">
        <v>1.4</v>
      </c>
      <c r="DA12" s="626"/>
      <c r="DB12" s="626"/>
      <c r="DC12" s="626"/>
      <c r="DD12" s="632" t="s">
        <v>122</v>
      </c>
      <c r="DE12" s="624"/>
      <c r="DF12" s="624"/>
      <c r="DG12" s="624"/>
      <c r="DH12" s="624"/>
      <c r="DI12" s="624"/>
      <c r="DJ12" s="624"/>
      <c r="DK12" s="624"/>
      <c r="DL12" s="624"/>
      <c r="DM12" s="624"/>
      <c r="DN12" s="624"/>
      <c r="DO12" s="624"/>
      <c r="DP12" s="625"/>
      <c r="DQ12" s="632">
        <v>80794</v>
      </c>
      <c r="DR12" s="624"/>
      <c r="DS12" s="624"/>
      <c r="DT12" s="624"/>
      <c r="DU12" s="624"/>
      <c r="DV12" s="624"/>
      <c r="DW12" s="624"/>
      <c r="DX12" s="624"/>
      <c r="DY12" s="624"/>
      <c r="DZ12" s="624"/>
      <c r="EA12" s="624"/>
      <c r="EB12" s="624"/>
      <c r="EC12" s="633"/>
    </row>
    <row r="13" spans="2:143" ht="11.25" customHeight="1" x14ac:dyDescent="0.2">
      <c r="B13" s="620" t="s">
        <v>242</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243</v>
      </c>
      <c r="AQ13" s="621"/>
      <c r="AR13" s="621"/>
      <c r="AS13" s="621"/>
      <c r="AT13" s="621"/>
      <c r="AU13" s="621"/>
      <c r="AV13" s="621"/>
      <c r="AW13" s="621"/>
      <c r="AX13" s="621"/>
      <c r="AY13" s="621"/>
      <c r="AZ13" s="621"/>
      <c r="BA13" s="621"/>
      <c r="BB13" s="621"/>
      <c r="BC13" s="621"/>
      <c r="BD13" s="621"/>
      <c r="BE13" s="621"/>
      <c r="BF13" s="622"/>
      <c r="BG13" s="623">
        <v>546228</v>
      </c>
      <c r="BH13" s="624"/>
      <c r="BI13" s="624"/>
      <c r="BJ13" s="624"/>
      <c r="BK13" s="624"/>
      <c r="BL13" s="624"/>
      <c r="BM13" s="624"/>
      <c r="BN13" s="625"/>
      <c r="BO13" s="626">
        <v>51</v>
      </c>
      <c r="BP13" s="626"/>
      <c r="BQ13" s="626"/>
      <c r="BR13" s="626"/>
      <c r="BS13" s="627" t="s">
        <v>122</v>
      </c>
      <c r="BT13" s="627"/>
      <c r="BU13" s="627"/>
      <c r="BV13" s="627"/>
      <c r="BW13" s="627"/>
      <c r="BX13" s="627"/>
      <c r="BY13" s="627"/>
      <c r="BZ13" s="627"/>
      <c r="CA13" s="627"/>
      <c r="CB13" s="631"/>
      <c r="CD13" s="620" t="s">
        <v>244</v>
      </c>
      <c r="CE13" s="621"/>
      <c r="CF13" s="621"/>
      <c r="CG13" s="621"/>
      <c r="CH13" s="621"/>
      <c r="CI13" s="621"/>
      <c r="CJ13" s="621"/>
      <c r="CK13" s="621"/>
      <c r="CL13" s="621"/>
      <c r="CM13" s="621"/>
      <c r="CN13" s="621"/>
      <c r="CO13" s="621"/>
      <c r="CP13" s="621"/>
      <c r="CQ13" s="622"/>
      <c r="CR13" s="623">
        <v>521628</v>
      </c>
      <c r="CS13" s="624"/>
      <c r="CT13" s="624"/>
      <c r="CU13" s="624"/>
      <c r="CV13" s="624"/>
      <c r="CW13" s="624"/>
      <c r="CX13" s="624"/>
      <c r="CY13" s="625"/>
      <c r="CZ13" s="626">
        <v>9.1999999999999993</v>
      </c>
      <c r="DA13" s="626"/>
      <c r="DB13" s="626"/>
      <c r="DC13" s="626"/>
      <c r="DD13" s="632">
        <v>199094</v>
      </c>
      <c r="DE13" s="624"/>
      <c r="DF13" s="624"/>
      <c r="DG13" s="624"/>
      <c r="DH13" s="624"/>
      <c r="DI13" s="624"/>
      <c r="DJ13" s="624"/>
      <c r="DK13" s="624"/>
      <c r="DL13" s="624"/>
      <c r="DM13" s="624"/>
      <c r="DN13" s="624"/>
      <c r="DO13" s="624"/>
      <c r="DP13" s="625"/>
      <c r="DQ13" s="632">
        <v>382094</v>
      </c>
      <c r="DR13" s="624"/>
      <c r="DS13" s="624"/>
      <c r="DT13" s="624"/>
      <c r="DU13" s="624"/>
      <c r="DV13" s="624"/>
      <c r="DW13" s="624"/>
      <c r="DX13" s="624"/>
      <c r="DY13" s="624"/>
      <c r="DZ13" s="624"/>
      <c r="EA13" s="624"/>
      <c r="EB13" s="624"/>
      <c r="EC13" s="633"/>
    </row>
    <row r="14" spans="2:143" ht="11.25" customHeight="1" x14ac:dyDescent="0.2">
      <c r="B14" s="620" t="s">
        <v>245</v>
      </c>
      <c r="C14" s="621"/>
      <c r="D14" s="621"/>
      <c r="E14" s="621"/>
      <c r="F14" s="621"/>
      <c r="G14" s="621"/>
      <c r="H14" s="621"/>
      <c r="I14" s="621"/>
      <c r="J14" s="621"/>
      <c r="K14" s="621"/>
      <c r="L14" s="621"/>
      <c r="M14" s="621"/>
      <c r="N14" s="621"/>
      <c r="O14" s="621"/>
      <c r="P14" s="621"/>
      <c r="Q14" s="622"/>
      <c r="R14" s="623">
        <v>653</v>
      </c>
      <c r="S14" s="624"/>
      <c r="T14" s="624"/>
      <c r="U14" s="624"/>
      <c r="V14" s="624"/>
      <c r="W14" s="624"/>
      <c r="X14" s="624"/>
      <c r="Y14" s="625"/>
      <c r="Z14" s="626">
        <v>0</v>
      </c>
      <c r="AA14" s="626"/>
      <c r="AB14" s="626"/>
      <c r="AC14" s="626"/>
      <c r="AD14" s="627">
        <v>653</v>
      </c>
      <c r="AE14" s="627"/>
      <c r="AF14" s="627"/>
      <c r="AG14" s="627"/>
      <c r="AH14" s="627"/>
      <c r="AI14" s="627"/>
      <c r="AJ14" s="627"/>
      <c r="AK14" s="627"/>
      <c r="AL14" s="628">
        <v>0</v>
      </c>
      <c r="AM14" s="629"/>
      <c r="AN14" s="629"/>
      <c r="AO14" s="630"/>
      <c r="AP14" s="620" t="s">
        <v>246</v>
      </c>
      <c r="AQ14" s="621"/>
      <c r="AR14" s="621"/>
      <c r="AS14" s="621"/>
      <c r="AT14" s="621"/>
      <c r="AU14" s="621"/>
      <c r="AV14" s="621"/>
      <c r="AW14" s="621"/>
      <c r="AX14" s="621"/>
      <c r="AY14" s="621"/>
      <c r="AZ14" s="621"/>
      <c r="BA14" s="621"/>
      <c r="BB14" s="621"/>
      <c r="BC14" s="621"/>
      <c r="BD14" s="621"/>
      <c r="BE14" s="621"/>
      <c r="BF14" s="622"/>
      <c r="BG14" s="623">
        <v>46508</v>
      </c>
      <c r="BH14" s="624"/>
      <c r="BI14" s="624"/>
      <c r="BJ14" s="624"/>
      <c r="BK14" s="624"/>
      <c r="BL14" s="624"/>
      <c r="BM14" s="624"/>
      <c r="BN14" s="625"/>
      <c r="BO14" s="626">
        <v>4.3</v>
      </c>
      <c r="BP14" s="626"/>
      <c r="BQ14" s="626"/>
      <c r="BR14" s="626"/>
      <c r="BS14" s="627" t="s">
        <v>122</v>
      </c>
      <c r="BT14" s="627"/>
      <c r="BU14" s="627"/>
      <c r="BV14" s="627"/>
      <c r="BW14" s="627"/>
      <c r="BX14" s="627"/>
      <c r="BY14" s="627"/>
      <c r="BZ14" s="627"/>
      <c r="CA14" s="627"/>
      <c r="CB14" s="631"/>
      <c r="CD14" s="620" t="s">
        <v>247</v>
      </c>
      <c r="CE14" s="621"/>
      <c r="CF14" s="621"/>
      <c r="CG14" s="621"/>
      <c r="CH14" s="621"/>
      <c r="CI14" s="621"/>
      <c r="CJ14" s="621"/>
      <c r="CK14" s="621"/>
      <c r="CL14" s="621"/>
      <c r="CM14" s="621"/>
      <c r="CN14" s="621"/>
      <c r="CO14" s="621"/>
      <c r="CP14" s="621"/>
      <c r="CQ14" s="622"/>
      <c r="CR14" s="623">
        <v>317490</v>
      </c>
      <c r="CS14" s="624"/>
      <c r="CT14" s="624"/>
      <c r="CU14" s="624"/>
      <c r="CV14" s="624"/>
      <c r="CW14" s="624"/>
      <c r="CX14" s="624"/>
      <c r="CY14" s="625"/>
      <c r="CZ14" s="626">
        <v>5.6</v>
      </c>
      <c r="DA14" s="626"/>
      <c r="DB14" s="626"/>
      <c r="DC14" s="626"/>
      <c r="DD14" s="632">
        <v>15532</v>
      </c>
      <c r="DE14" s="624"/>
      <c r="DF14" s="624"/>
      <c r="DG14" s="624"/>
      <c r="DH14" s="624"/>
      <c r="DI14" s="624"/>
      <c r="DJ14" s="624"/>
      <c r="DK14" s="624"/>
      <c r="DL14" s="624"/>
      <c r="DM14" s="624"/>
      <c r="DN14" s="624"/>
      <c r="DO14" s="624"/>
      <c r="DP14" s="625"/>
      <c r="DQ14" s="632">
        <v>247780</v>
      </c>
      <c r="DR14" s="624"/>
      <c r="DS14" s="624"/>
      <c r="DT14" s="624"/>
      <c r="DU14" s="624"/>
      <c r="DV14" s="624"/>
      <c r="DW14" s="624"/>
      <c r="DX14" s="624"/>
      <c r="DY14" s="624"/>
      <c r="DZ14" s="624"/>
      <c r="EA14" s="624"/>
      <c r="EB14" s="624"/>
      <c r="EC14" s="633"/>
    </row>
    <row r="15" spans="2:143" ht="11.25" customHeight="1" x14ac:dyDescent="0.2">
      <c r="B15" s="620" t="s">
        <v>248</v>
      </c>
      <c r="C15" s="621"/>
      <c r="D15" s="621"/>
      <c r="E15" s="621"/>
      <c r="F15" s="621"/>
      <c r="G15" s="621"/>
      <c r="H15" s="621"/>
      <c r="I15" s="621"/>
      <c r="J15" s="621"/>
      <c r="K15" s="621"/>
      <c r="L15" s="621"/>
      <c r="M15" s="621"/>
      <c r="N15" s="621"/>
      <c r="O15" s="621"/>
      <c r="P15" s="621"/>
      <c r="Q15" s="622"/>
      <c r="R15" s="623" t="s">
        <v>122</v>
      </c>
      <c r="S15" s="624"/>
      <c r="T15" s="624"/>
      <c r="U15" s="624"/>
      <c r="V15" s="624"/>
      <c r="W15" s="624"/>
      <c r="X15" s="624"/>
      <c r="Y15" s="625"/>
      <c r="Z15" s="626" t="s">
        <v>122</v>
      </c>
      <c r="AA15" s="626"/>
      <c r="AB15" s="626"/>
      <c r="AC15" s="626"/>
      <c r="AD15" s="627" t="s">
        <v>122</v>
      </c>
      <c r="AE15" s="627"/>
      <c r="AF15" s="627"/>
      <c r="AG15" s="627"/>
      <c r="AH15" s="627"/>
      <c r="AI15" s="627"/>
      <c r="AJ15" s="627"/>
      <c r="AK15" s="627"/>
      <c r="AL15" s="628" t="s">
        <v>122</v>
      </c>
      <c r="AM15" s="629"/>
      <c r="AN15" s="629"/>
      <c r="AO15" s="630"/>
      <c r="AP15" s="620" t="s">
        <v>249</v>
      </c>
      <c r="AQ15" s="621"/>
      <c r="AR15" s="621"/>
      <c r="AS15" s="621"/>
      <c r="AT15" s="621"/>
      <c r="AU15" s="621"/>
      <c r="AV15" s="621"/>
      <c r="AW15" s="621"/>
      <c r="AX15" s="621"/>
      <c r="AY15" s="621"/>
      <c r="AZ15" s="621"/>
      <c r="BA15" s="621"/>
      <c r="BB15" s="621"/>
      <c r="BC15" s="621"/>
      <c r="BD15" s="621"/>
      <c r="BE15" s="621"/>
      <c r="BF15" s="622"/>
      <c r="BG15" s="623">
        <v>56997</v>
      </c>
      <c r="BH15" s="624"/>
      <c r="BI15" s="624"/>
      <c r="BJ15" s="624"/>
      <c r="BK15" s="624"/>
      <c r="BL15" s="624"/>
      <c r="BM15" s="624"/>
      <c r="BN15" s="625"/>
      <c r="BO15" s="626">
        <v>5.3</v>
      </c>
      <c r="BP15" s="626"/>
      <c r="BQ15" s="626"/>
      <c r="BR15" s="626"/>
      <c r="BS15" s="627" t="s">
        <v>122</v>
      </c>
      <c r="BT15" s="627"/>
      <c r="BU15" s="627"/>
      <c r="BV15" s="627"/>
      <c r="BW15" s="627"/>
      <c r="BX15" s="627"/>
      <c r="BY15" s="627"/>
      <c r="BZ15" s="627"/>
      <c r="CA15" s="627"/>
      <c r="CB15" s="631"/>
      <c r="CD15" s="620" t="s">
        <v>250</v>
      </c>
      <c r="CE15" s="621"/>
      <c r="CF15" s="621"/>
      <c r="CG15" s="621"/>
      <c r="CH15" s="621"/>
      <c r="CI15" s="621"/>
      <c r="CJ15" s="621"/>
      <c r="CK15" s="621"/>
      <c r="CL15" s="621"/>
      <c r="CM15" s="621"/>
      <c r="CN15" s="621"/>
      <c r="CO15" s="621"/>
      <c r="CP15" s="621"/>
      <c r="CQ15" s="622"/>
      <c r="CR15" s="623">
        <v>464626</v>
      </c>
      <c r="CS15" s="624"/>
      <c r="CT15" s="624"/>
      <c r="CU15" s="624"/>
      <c r="CV15" s="624"/>
      <c r="CW15" s="624"/>
      <c r="CX15" s="624"/>
      <c r="CY15" s="625"/>
      <c r="CZ15" s="626">
        <v>8.1999999999999993</v>
      </c>
      <c r="DA15" s="626"/>
      <c r="DB15" s="626"/>
      <c r="DC15" s="626"/>
      <c r="DD15" s="632">
        <v>11582</v>
      </c>
      <c r="DE15" s="624"/>
      <c r="DF15" s="624"/>
      <c r="DG15" s="624"/>
      <c r="DH15" s="624"/>
      <c r="DI15" s="624"/>
      <c r="DJ15" s="624"/>
      <c r="DK15" s="624"/>
      <c r="DL15" s="624"/>
      <c r="DM15" s="624"/>
      <c r="DN15" s="624"/>
      <c r="DO15" s="624"/>
      <c r="DP15" s="625"/>
      <c r="DQ15" s="632">
        <v>379347</v>
      </c>
      <c r="DR15" s="624"/>
      <c r="DS15" s="624"/>
      <c r="DT15" s="624"/>
      <c r="DU15" s="624"/>
      <c r="DV15" s="624"/>
      <c r="DW15" s="624"/>
      <c r="DX15" s="624"/>
      <c r="DY15" s="624"/>
      <c r="DZ15" s="624"/>
      <c r="EA15" s="624"/>
      <c r="EB15" s="624"/>
      <c r="EC15" s="633"/>
    </row>
    <row r="16" spans="2:143" ht="11.25" customHeight="1" x14ac:dyDescent="0.2">
      <c r="B16" s="620" t="s">
        <v>251</v>
      </c>
      <c r="C16" s="621"/>
      <c r="D16" s="621"/>
      <c r="E16" s="621"/>
      <c r="F16" s="621"/>
      <c r="G16" s="621"/>
      <c r="H16" s="621"/>
      <c r="I16" s="621"/>
      <c r="J16" s="621"/>
      <c r="K16" s="621"/>
      <c r="L16" s="621"/>
      <c r="M16" s="621"/>
      <c r="N16" s="621"/>
      <c r="O16" s="621"/>
      <c r="P16" s="621"/>
      <c r="Q16" s="622"/>
      <c r="R16" s="623">
        <v>14343</v>
      </c>
      <c r="S16" s="624"/>
      <c r="T16" s="624"/>
      <c r="U16" s="624"/>
      <c r="V16" s="624"/>
      <c r="W16" s="624"/>
      <c r="X16" s="624"/>
      <c r="Y16" s="625"/>
      <c r="Z16" s="626">
        <v>0.2</v>
      </c>
      <c r="AA16" s="626"/>
      <c r="AB16" s="626"/>
      <c r="AC16" s="626"/>
      <c r="AD16" s="627">
        <v>14343</v>
      </c>
      <c r="AE16" s="627"/>
      <c r="AF16" s="627"/>
      <c r="AG16" s="627"/>
      <c r="AH16" s="627"/>
      <c r="AI16" s="627"/>
      <c r="AJ16" s="627"/>
      <c r="AK16" s="627"/>
      <c r="AL16" s="628">
        <v>0.4</v>
      </c>
      <c r="AM16" s="629"/>
      <c r="AN16" s="629"/>
      <c r="AO16" s="630"/>
      <c r="AP16" s="620" t="s">
        <v>252</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253</v>
      </c>
      <c r="CE16" s="621"/>
      <c r="CF16" s="621"/>
      <c r="CG16" s="621"/>
      <c r="CH16" s="621"/>
      <c r="CI16" s="621"/>
      <c r="CJ16" s="621"/>
      <c r="CK16" s="621"/>
      <c r="CL16" s="621"/>
      <c r="CM16" s="621"/>
      <c r="CN16" s="621"/>
      <c r="CO16" s="621"/>
      <c r="CP16" s="621"/>
      <c r="CQ16" s="622"/>
      <c r="CR16" s="623">
        <v>4800</v>
      </c>
      <c r="CS16" s="624"/>
      <c r="CT16" s="624"/>
      <c r="CU16" s="624"/>
      <c r="CV16" s="624"/>
      <c r="CW16" s="624"/>
      <c r="CX16" s="624"/>
      <c r="CY16" s="625"/>
      <c r="CZ16" s="626">
        <v>0.1</v>
      </c>
      <c r="DA16" s="626"/>
      <c r="DB16" s="626"/>
      <c r="DC16" s="626"/>
      <c r="DD16" s="632" t="s">
        <v>122</v>
      </c>
      <c r="DE16" s="624"/>
      <c r="DF16" s="624"/>
      <c r="DG16" s="624"/>
      <c r="DH16" s="624"/>
      <c r="DI16" s="624"/>
      <c r="DJ16" s="624"/>
      <c r="DK16" s="624"/>
      <c r="DL16" s="624"/>
      <c r="DM16" s="624"/>
      <c r="DN16" s="624"/>
      <c r="DO16" s="624"/>
      <c r="DP16" s="625"/>
      <c r="DQ16" s="632">
        <v>4602</v>
      </c>
      <c r="DR16" s="624"/>
      <c r="DS16" s="624"/>
      <c r="DT16" s="624"/>
      <c r="DU16" s="624"/>
      <c r="DV16" s="624"/>
      <c r="DW16" s="624"/>
      <c r="DX16" s="624"/>
      <c r="DY16" s="624"/>
      <c r="DZ16" s="624"/>
      <c r="EA16" s="624"/>
      <c r="EB16" s="624"/>
      <c r="EC16" s="633"/>
    </row>
    <row r="17" spans="2:133" ht="11.25" customHeight="1" x14ac:dyDescent="0.2">
      <c r="B17" s="620" t="s">
        <v>254</v>
      </c>
      <c r="C17" s="621"/>
      <c r="D17" s="621"/>
      <c r="E17" s="621"/>
      <c r="F17" s="621"/>
      <c r="G17" s="621"/>
      <c r="H17" s="621"/>
      <c r="I17" s="621"/>
      <c r="J17" s="621"/>
      <c r="K17" s="621"/>
      <c r="L17" s="621"/>
      <c r="M17" s="621"/>
      <c r="N17" s="621"/>
      <c r="O17" s="621"/>
      <c r="P17" s="621"/>
      <c r="Q17" s="622"/>
      <c r="R17" s="623">
        <v>24206</v>
      </c>
      <c r="S17" s="624"/>
      <c r="T17" s="624"/>
      <c r="U17" s="624"/>
      <c r="V17" s="624"/>
      <c r="W17" s="624"/>
      <c r="X17" s="624"/>
      <c r="Y17" s="625"/>
      <c r="Z17" s="626">
        <v>0.4</v>
      </c>
      <c r="AA17" s="626"/>
      <c r="AB17" s="626"/>
      <c r="AC17" s="626"/>
      <c r="AD17" s="627">
        <v>24206</v>
      </c>
      <c r="AE17" s="627"/>
      <c r="AF17" s="627"/>
      <c r="AG17" s="627"/>
      <c r="AH17" s="627"/>
      <c r="AI17" s="627"/>
      <c r="AJ17" s="627"/>
      <c r="AK17" s="627"/>
      <c r="AL17" s="628">
        <v>0.6</v>
      </c>
      <c r="AM17" s="629"/>
      <c r="AN17" s="629"/>
      <c r="AO17" s="630"/>
      <c r="AP17" s="620" t="s">
        <v>255</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256</v>
      </c>
      <c r="CE17" s="621"/>
      <c r="CF17" s="621"/>
      <c r="CG17" s="621"/>
      <c r="CH17" s="621"/>
      <c r="CI17" s="621"/>
      <c r="CJ17" s="621"/>
      <c r="CK17" s="621"/>
      <c r="CL17" s="621"/>
      <c r="CM17" s="621"/>
      <c r="CN17" s="621"/>
      <c r="CO17" s="621"/>
      <c r="CP17" s="621"/>
      <c r="CQ17" s="622"/>
      <c r="CR17" s="623">
        <v>600306</v>
      </c>
      <c r="CS17" s="624"/>
      <c r="CT17" s="624"/>
      <c r="CU17" s="624"/>
      <c r="CV17" s="624"/>
      <c r="CW17" s="624"/>
      <c r="CX17" s="624"/>
      <c r="CY17" s="625"/>
      <c r="CZ17" s="626">
        <v>10.6</v>
      </c>
      <c r="DA17" s="626"/>
      <c r="DB17" s="626"/>
      <c r="DC17" s="626"/>
      <c r="DD17" s="632" t="s">
        <v>122</v>
      </c>
      <c r="DE17" s="624"/>
      <c r="DF17" s="624"/>
      <c r="DG17" s="624"/>
      <c r="DH17" s="624"/>
      <c r="DI17" s="624"/>
      <c r="DJ17" s="624"/>
      <c r="DK17" s="624"/>
      <c r="DL17" s="624"/>
      <c r="DM17" s="624"/>
      <c r="DN17" s="624"/>
      <c r="DO17" s="624"/>
      <c r="DP17" s="625"/>
      <c r="DQ17" s="632">
        <v>600306</v>
      </c>
      <c r="DR17" s="624"/>
      <c r="DS17" s="624"/>
      <c r="DT17" s="624"/>
      <c r="DU17" s="624"/>
      <c r="DV17" s="624"/>
      <c r="DW17" s="624"/>
      <c r="DX17" s="624"/>
      <c r="DY17" s="624"/>
      <c r="DZ17" s="624"/>
      <c r="EA17" s="624"/>
      <c r="EB17" s="624"/>
      <c r="EC17" s="633"/>
    </row>
    <row r="18" spans="2:133" ht="11.25" customHeight="1" x14ac:dyDescent="0.2">
      <c r="B18" s="620" t="s">
        <v>257</v>
      </c>
      <c r="C18" s="621"/>
      <c r="D18" s="621"/>
      <c r="E18" s="621"/>
      <c r="F18" s="621"/>
      <c r="G18" s="621"/>
      <c r="H18" s="621"/>
      <c r="I18" s="621"/>
      <c r="J18" s="621"/>
      <c r="K18" s="621"/>
      <c r="L18" s="621"/>
      <c r="M18" s="621"/>
      <c r="N18" s="621"/>
      <c r="O18" s="621"/>
      <c r="P18" s="621"/>
      <c r="Q18" s="622"/>
      <c r="R18" s="623">
        <v>2266</v>
      </c>
      <c r="S18" s="624"/>
      <c r="T18" s="624"/>
      <c r="U18" s="624"/>
      <c r="V18" s="624"/>
      <c r="W18" s="624"/>
      <c r="X18" s="624"/>
      <c r="Y18" s="625"/>
      <c r="Z18" s="626">
        <v>0</v>
      </c>
      <c r="AA18" s="626"/>
      <c r="AB18" s="626"/>
      <c r="AC18" s="626"/>
      <c r="AD18" s="627">
        <v>2266</v>
      </c>
      <c r="AE18" s="627"/>
      <c r="AF18" s="627"/>
      <c r="AG18" s="627"/>
      <c r="AH18" s="627"/>
      <c r="AI18" s="627"/>
      <c r="AJ18" s="627"/>
      <c r="AK18" s="627"/>
      <c r="AL18" s="628">
        <v>0.1</v>
      </c>
      <c r="AM18" s="629"/>
      <c r="AN18" s="629"/>
      <c r="AO18" s="630"/>
      <c r="AP18" s="620" t="s">
        <v>258</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259</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260</v>
      </c>
      <c r="C19" s="621"/>
      <c r="D19" s="621"/>
      <c r="E19" s="621"/>
      <c r="F19" s="621"/>
      <c r="G19" s="621"/>
      <c r="H19" s="621"/>
      <c r="I19" s="621"/>
      <c r="J19" s="621"/>
      <c r="K19" s="621"/>
      <c r="L19" s="621"/>
      <c r="M19" s="621"/>
      <c r="N19" s="621"/>
      <c r="O19" s="621"/>
      <c r="P19" s="621"/>
      <c r="Q19" s="622"/>
      <c r="R19" s="623">
        <v>1510</v>
      </c>
      <c r="S19" s="624"/>
      <c r="T19" s="624"/>
      <c r="U19" s="624"/>
      <c r="V19" s="624"/>
      <c r="W19" s="624"/>
      <c r="X19" s="624"/>
      <c r="Y19" s="625"/>
      <c r="Z19" s="626">
        <v>0</v>
      </c>
      <c r="AA19" s="626"/>
      <c r="AB19" s="626"/>
      <c r="AC19" s="626"/>
      <c r="AD19" s="627">
        <v>1510</v>
      </c>
      <c r="AE19" s="627"/>
      <c r="AF19" s="627"/>
      <c r="AG19" s="627"/>
      <c r="AH19" s="627"/>
      <c r="AI19" s="627"/>
      <c r="AJ19" s="627"/>
      <c r="AK19" s="627"/>
      <c r="AL19" s="628">
        <v>0</v>
      </c>
      <c r="AM19" s="629"/>
      <c r="AN19" s="629"/>
      <c r="AO19" s="630"/>
      <c r="AP19" s="620" t="s">
        <v>261</v>
      </c>
      <c r="AQ19" s="621"/>
      <c r="AR19" s="621"/>
      <c r="AS19" s="621"/>
      <c r="AT19" s="621"/>
      <c r="AU19" s="621"/>
      <c r="AV19" s="621"/>
      <c r="AW19" s="621"/>
      <c r="AX19" s="621"/>
      <c r="AY19" s="621"/>
      <c r="AZ19" s="621"/>
      <c r="BA19" s="621"/>
      <c r="BB19" s="621"/>
      <c r="BC19" s="621"/>
      <c r="BD19" s="621"/>
      <c r="BE19" s="621"/>
      <c r="BF19" s="622"/>
      <c r="BG19" s="623">
        <v>3588</v>
      </c>
      <c r="BH19" s="624"/>
      <c r="BI19" s="624"/>
      <c r="BJ19" s="624"/>
      <c r="BK19" s="624"/>
      <c r="BL19" s="624"/>
      <c r="BM19" s="624"/>
      <c r="BN19" s="625"/>
      <c r="BO19" s="626">
        <v>0.3</v>
      </c>
      <c r="BP19" s="626"/>
      <c r="BQ19" s="626"/>
      <c r="BR19" s="626"/>
      <c r="BS19" s="627" t="s">
        <v>122</v>
      </c>
      <c r="BT19" s="627"/>
      <c r="BU19" s="627"/>
      <c r="BV19" s="627"/>
      <c r="BW19" s="627"/>
      <c r="BX19" s="627"/>
      <c r="BY19" s="627"/>
      <c r="BZ19" s="627"/>
      <c r="CA19" s="627"/>
      <c r="CB19" s="631"/>
      <c r="CD19" s="620" t="s">
        <v>262</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263</v>
      </c>
      <c r="C20" s="637"/>
      <c r="D20" s="637"/>
      <c r="E20" s="637"/>
      <c r="F20" s="637"/>
      <c r="G20" s="637"/>
      <c r="H20" s="637"/>
      <c r="I20" s="637"/>
      <c r="J20" s="637"/>
      <c r="K20" s="637"/>
      <c r="L20" s="637"/>
      <c r="M20" s="637"/>
      <c r="N20" s="637"/>
      <c r="O20" s="637"/>
      <c r="P20" s="637"/>
      <c r="Q20" s="638"/>
      <c r="R20" s="623">
        <v>756</v>
      </c>
      <c r="S20" s="624"/>
      <c r="T20" s="624"/>
      <c r="U20" s="624"/>
      <c r="V20" s="624"/>
      <c r="W20" s="624"/>
      <c r="X20" s="624"/>
      <c r="Y20" s="625"/>
      <c r="Z20" s="626">
        <v>0</v>
      </c>
      <c r="AA20" s="626"/>
      <c r="AB20" s="626"/>
      <c r="AC20" s="626"/>
      <c r="AD20" s="627">
        <v>756</v>
      </c>
      <c r="AE20" s="627"/>
      <c r="AF20" s="627"/>
      <c r="AG20" s="627"/>
      <c r="AH20" s="627"/>
      <c r="AI20" s="627"/>
      <c r="AJ20" s="627"/>
      <c r="AK20" s="627"/>
      <c r="AL20" s="628">
        <v>0</v>
      </c>
      <c r="AM20" s="629"/>
      <c r="AN20" s="629"/>
      <c r="AO20" s="630"/>
      <c r="AP20" s="620" t="s">
        <v>264</v>
      </c>
      <c r="AQ20" s="621"/>
      <c r="AR20" s="621"/>
      <c r="AS20" s="621"/>
      <c r="AT20" s="621"/>
      <c r="AU20" s="621"/>
      <c r="AV20" s="621"/>
      <c r="AW20" s="621"/>
      <c r="AX20" s="621"/>
      <c r="AY20" s="621"/>
      <c r="AZ20" s="621"/>
      <c r="BA20" s="621"/>
      <c r="BB20" s="621"/>
      <c r="BC20" s="621"/>
      <c r="BD20" s="621"/>
      <c r="BE20" s="621"/>
      <c r="BF20" s="622"/>
      <c r="BG20" s="623">
        <v>3588</v>
      </c>
      <c r="BH20" s="624"/>
      <c r="BI20" s="624"/>
      <c r="BJ20" s="624"/>
      <c r="BK20" s="624"/>
      <c r="BL20" s="624"/>
      <c r="BM20" s="624"/>
      <c r="BN20" s="625"/>
      <c r="BO20" s="626">
        <v>0.3</v>
      </c>
      <c r="BP20" s="626"/>
      <c r="BQ20" s="626"/>
      <c r="BR20" s="626"/>
      <c r="BS20" s="627" t="s">
        <v>122</v>
      </c>
      <c r="BT20" s="627"/>
      <c r="BU20" s="627"/>
      <c r="BV20" s="627"/>
      <c r="BW20" s="627"/>
      <c r="BX20" s="627"/>
      <c r="BY20" s="627"/>
      <c r="BZ20" s="627"/>
      <c r="CA20" s="627"/>
      <c r="CB20" s="631"/>
      <c r="CD20" s="620" t="s">
        <v>265</v>
      </c>
      <c r="CE20" s="621"/>
      <c r="CF20" s="621"/>
      <c r="CG20" s="621"/>
      <c r="CH20" s="621"/>
      <c r="CI20" s="621"/>
      <c r="CJ20" s="621"/>
      <c r="CK20" s="621"/>
      <c r="CL20" s="621"/>
      <c r="CM20" s="621"/>
      <c r="CN20" s="621"/>
      <c r="CO20" s="621"/>
      <c r="CP20" s="621"/>
      <c r="CQ20" s="622"/>
      <c r="CR20" s="623">
        <v>5639667</v>
      </c>
      <c r="CS20" s="624"/>
      <c r="CT20" s="624"/>
      <c r="CU20" s="624"/>
      <c r="CV20" s="624"/>
      <c r="CW20" s="624"/>
      <c r="CX20" s="624"/>
      <c r="CY20" s="625"/>
      <c r="CZ20" s="626">
        <v>100</v>
      </c>
      <c r="DA20" s="626"/>
      <c r="DB20" s="626"/>
      <c r="DC20" s="626"/>
      <c r="DD20" s="632">
        <v>332245</v>
      </c>
      <c r="DE20" s="624"/>
      <c r="DF20" s="624"/>
      <c r="DG20" s="624"/>
      <c r="DH20" s="624"/>
      <c r="DI20" s="624"/>
      <c r="DJ20" s="624"/>
      <c r="DK20" s="624"/>
      <c r="DL20" s="624"/>
      <c r="DM20" s="624"/>
      <c r="DN20" s="624"/>
      <c r="DO20" s="624"/>
      <c r="DP20" s="625"/>
      <c r="DQ20" s="632">
        <v>4516609</v>
      </c>
      <c r="DR20" s="624"/>
      <c r="DS20" s="624"/>
      <c r="DT20" s="624"/>
      <c r="DU20" s="624"/>
      <c r="DV20" s="624"/>
      <c r="DW20" s="624"/>
      <c r="DX20" s="624"/>
      <c r="DY20" s="624"/>
      <c r="DZ20" s="624"/>
      <c r="EA20" s="624"/>
      <c r="EB20" s="624"/>
      <c r="EC20" s="633"/>
    </row>
    <row r="21" spans="2:133" ht="11.25" customHeight="1" x14ac:dyDescent="0.2">
      <c r="B21" s="620" t="s">
        <v>266</v>
      </c>
      <c r="C21" s="621"/>
      <c r="D21" s="621"/>
      <c r="E21" s="621"/>
      <c r="F21" s="621"/>
      <c r="G21" s="621"/>
      <c r="H21" s="621"/>
      <c r="I21" s="621"/>
      <c r="J21" s="621"/>
      <c r="K21" s="621"/>
      <c r="L21" s="621"/>
      <c r="M21" s="621"/>
      <c r="N21" s="621"/>
      <c r="O21" s="621"/>
      <c r="P21" s="621"/>
      <c r="Q21" s="622"/>
      <c r="R21" s="623">
        <v>2606675</v>
      </c>
      <c r="S21" s="624"/>
      <c r="T21" s="624"/>
      <c r="U21" s="624"/>
      <c r="V21" s="624"/>
      <c r="W21" s="624"/>
      <c r="X21" s="624"/>
      <c r="Y21" s="625"/>
      <c r="Z21" s="626">
        <v>44.8</v>
      </c>
      <c r="AA21" s="626"/>
      <c r="AB21" s="626"/>
      <c r="AC21" s="626"/>
      <c r="AD21" s="627">
        <v>2345494</v>
      </c>
      <c r="AE21" s="627"/>
      <c r="AF21" s="627"/>
      <c r="AG21" s="627"/>
      <c r="AH21" s="627"/>
      <c r="AI21" s="627"/>
      <c r="AJ21" s="627"/>
      <c r="AK21" s="627"/>
      <c r="AL21" s="628">
        <v>61.7</v>
      </c>
      <c r="AM21" s="629"/>
      <c r="AN21" s="629"/>
      <c r="AO21" s="630"/>
      <c r="AP21" s="620" t="s">
        <v>267</v>
      </c>
      <c r="AQ21" s="639"/>
      <c r="AR21" s="639"/>
      <c r="AS21" s="639"/>
      <c r="AT21" s="639"/>
      <c r="AU21" s="639"/>
      <c r="AV21" s="639"/>
      <c r="AW21" s="639"/>
      <c r="AX21" s="639"/>
      <c r="AY21" s="639"/>
      <c r="AZ21" s="639"/>
      <c r="BA21" s="639"/>
      <c r="BB21" s="639"/>
      <c r="BC21" s="639"/>
      <c r="BD21" s="639"/>
      <c r="BE21" s="639"/>
      <c r="BF21" s="640"/>
      <c r="BG21" s="623">
        <v>3588</v>
      </c>
      <c r="BH21" s="624"/>
      <c r="BI21" s="624"/>
      <c r="BJ21" s="624"/>
      <c r="BK21" s="624"/>
      <c r="BL21" s="624"/>
      <c r="BM21" s="624"/>
      <c r="BN21" s="625"/>
      <c r="BO21" s="626">
        <v>0.3</v>
      </c>
      <c r="BP21" s="626"/>
      <c r="BQ21" s="626"/>
      <c r="BR21" s="626"/>
      <c r="BS21" s="627" t="s">
        <v>122</v>
      </c>
      <c r="BT21" s="627"/>
      <c r="BU21" s="627"/>
      <c r="BV21" s="627"/>
      <c r="BW21" s="627"/>
      <c r="BX21" s="627"/>
      <c r="BY21" s="627"/>
      <c r="BZ21" s="627"/>
      <c r="CA21" s="627"/>
      <c r="CB21" s="631"/>
      <c r="CD21" s="646"/>
      <c r="CE21" s="647"/>
      <c r="CF21" s="647"/>
      <c r="CG21" s="647"/>
      <c r="CH21" s="647"/>
      <c r="CI21" s="647"/>
      <c r="CJ21" s="647"/>
      <c r="CK21" s="647"/>
      <c r="CL21" s="647"/>
      <c r="CM21" s="647"/>
      <c r="CN21" s="647"/>
      <c r="CO21" s="647"/>
      <c r="CP21" s="647"/>
      <c r="CQ21" s="648"/>
      <c r="CR21" s="649"/>
      <c r="CS21" s="642"/>
      <c r="CT21" s="642"/>
      <c r="CU21" s="642"/>
      <c r="CV21" s="642"/>
      <c r="CW21" s="642"/>
      <c r="CX21" s="642"/>
      <c r="CY21" s="650"/>
      <c r="CZ21" s="651"/>
      <c r="DA21" s="651"/>
      <c r="DB21" s="651"/>
      <c r="DC21" s="651"/>
      <c r="DD21" s="641"/>
      <c r="DE21" s="642"/>
      <c r="DF21" s="642"/>
      <c r="DG21" s="642"/>
      <c r="DH21" s="642"/>
      <c r="DI21" s="642"/>
      <c r="DJ21" s="642"/>
      <c r="DK21" s="642"/>
      <c r="DL21" s="642"/>
      <c r="DM21" s="642"/>
      <c r="DN21" s="642"/>
      <c r="DO21" s="642"/>
      <c r="DP21" s="650"/>
      <c r="DQ21" s="641"/>
      <c r="DR21" s="642"/>
      <c r="DS21" s="642"/>
      <c r="DT21" s="642"/>
      <c r="DU21" s="642"/>
      <c r="DV21" s="642"/>
      <c r="DW21" s="642"/>
      <c r="DX21" s="642"/>
      <c r="DY21" s="642"/>
      <c r="DZ21" s="642"/>
      <c r="EA21" s="642"/>
      <c r="EB21" s="642"/>
      <c r="EC21" s="643"/>
    </row>
    <row r="22" spans="2:133" ht="11.25" customHeight="1" x14ac:dyDescent="0.2">
      <c r="B22" s="620" t="s">
        <v>268</v>
      </c>
      <c r="C22" s="621"/>
      <c r="D22" s="621"/>
      <c r="E22" s="621"/>
      <c r="F22" s="621"/>
      <c r="G22" s="621"/>
      <c r="H22" s="621"/>
      <c r="I22" s="621"/>
      <c r="J22" s="621"/>
      <c r="K22" s="621"/>
      <c r="L22" s="621"/>
      <c r="M22" s="621"/>
      <c r="N22" s="621"/>
      <c r="O22" s="621"/>
      <c r="P22" s="621"/>
      <c r="Q22" s="622"/>
      <c r="R22" s="623">
        <v>2345494</v>
      </c>
      <c r="S22" s="624"/>
      <c r="T22" s="624"/>
      <c r="U22" s="624"/>
      <c r="V22" s="624"/>
      <c r="W22" s="624"/>
      <c r="X22" s="624"/>
      <c r="Y22" s="625"/>
      <c r="Z22" s="626">
        <v>40.299999999999997</v>
      </c>
      <c r="AA22" s="626"/>
      <c r="AB22" s="626"/>
      <c r="AC22" s="626"/>
      <c r="AD22" s="627">
        <v>2345494</v>
      </c>
      <c r="AE22" s="627"/>
      <c r="AF22" s="627"/>
      <c r="AG22" s="627"/>
      <c r="AH22" s="627"/>
      <c r="AI22" s="627"/>
      <c r="AJ22" s="627"/>
      <c r="AK22" s="627"/>
      <c r="AL22" s="628">
        <v>61.7</v>
      </c>
      <c r="AM22" s="629"/>
      <c r="AN22" s="629"/>
      <c r="AO22" s="630"/>
      <c r="AP22" s="620" t="s">
        <v>269</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270</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271</v>
      </c>
      <c r="C23" s="621"/>
      <c r="D23" s="621"/>
      <c r="E23" s="621"/>
      <c r="F23" s="621"/>
      <c r="G23" s="621"/>
      <c r="H23" s="621"/>
      <c r="I23" s="621"/>
      <c r="J23" s="621"/>
      <c r="K23" s="621"/>
      <c r="L23" s="621"/>
      <c r="M23" s="621"/>
      <c r="N23" s="621"/>
      <c r="O23" s="621"/>
      <c r="P23" s="621"/>
      <c r="Q23" s="622"/>
      <c r="R23" s="623">
        <v>261181</v>
      </c>
      <c r="S23" s="624"/>
      <c r="T23" s="624"/>
      <c r="U23" s="624"/>
      <c r="V23" s="624"/>
      <c r="W23" s="624"/>
      <c r="X23" s="624"/>
      <c r="Y23" s="625"/>
      <c r="Z23" s="626">
        <v>4.5</v>
      </c>
      <c r="AA23" s="626"/>
      <c r="AB23" s="626"/>
      <c r="AC23" s="626"/>
      <c r="AD23" s="627" t="s">
        <v>122</v>
      </c>
      <c r="AE23" s="627"/>
      <c r="AF23" s="627"/>
      <c r="AG23" s="627"/>
      <c r="AH23" s="627"/>
      <c r="AI23" s="627"/>
      <c r="AJ23" s="627"/>
      <c r="AK23" s="627"/>
      <c r="AL23" s="628" t="s">
        <v>122</v>
      </c>
      <c r="AM23" s="629"/>
      <c r="AN23" s="629"/>
      <c r="AO23" s="630"/>
      <c r="AP23" s="620" t="s">
        <v>272</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212</v>
      </c>
      <c r="CE23" s="606"/>
      <c r="CF23" s="606"/>
      <c r="CG23" s="606"/>
      <c r="CH23" s="606"/>
      <c r="CI23" s="606"/>
      <c r="CJ23" s="606"/>
      <c r="CK23" s="606"/>
      <c r="CL23" s="606"/>
      <c r="CM23" s="606"/>
      <c r="CN23" s="606"/>
      <c r="CO23" s="606"/>
      <c r="CP23" s="606"/>
      <c r="CQ23" s="607"/>
      <c r="CR23" s="605" t="s">
        <v>273</v>
      </c>
      <c r="CS23" s="606"/>
      <c r="CT23" s="606"/>
      <c r="CU23" s="606"/>
      <c r="CV23" s="606"/>
      <c r="CW23" s="606"/>
      <c r="CX23" s="606"/>
      <c r="CY23" s="607"/>
      <c r="CZ23" s="605" t="s">
        <v>274</v>
      </c>
      <c r="DA23" s="606"/>
      <c r="DB23" s="606"/>
      <c r="DC23" s="607"/>
      <c r="DD23" s="605" t="s">
        <v>275</v>
      </c>
      <c r="DE23" s="606"/>
      <c r="DF23" s="606"/>
      <c r="DG23" s="606"/>
      <c r="DH23" s="606"/>
      <c r="DI23" s="606"/>
      <c r="DJ23" s="606"/>
      <c r="DK23" s="607"/>
      <c r="DL23" s="652" t="s">
        <v>276</v>
      </c>
      <c r="DM23" s="653"/>
      <c r="DN23" s="653"/>
      <c r="DO23" s="653"/>
      <c r="DP23" s="653"/>
      <c r="DQ23" s="653"/>
      <c r="DR23" s="653"/>
      <c r="DS23" s="653"/>
      <c r="DT23" s="653"/>
      <c r="DU23" s="653"/>
      <c r="DV23" s="654"/>
      <c r="DW23" s="605" t="s">
        <v>277</v>
      </c>
      <c r="DX23" s="606"/>
      <c r="DY23" s="606"/>
      <c r="DZ23" s="606"/>
      <c r="EA23" s="606"/>
      <c r="EB23" s="606"/>
      <c r="EC23" s="607"/>
    </row>
    <row r="24" spans="2:133" ht="11.25" customHeight="1" x14ac:dyDescent="0.2">
      <c r="B24" s="620" t="s">
        <v>278</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279</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280</v>
      </c>
      <c r="CE24" s="610"/>
      <c r="CF24" s="610"/>
      <c r="CG24" s="610"/>
      <c r="CH24" s="610"/>
      <c r="CI24" s="610"/>
      <c r="CJ24" s="610"/>
      <c r="CK24" s="610"/>
      <c r="CL24" s="610"/>
      <c r="CM24" s="610"/>
      <c r="CN24" s="610"/>
      <c r="CO24" s="610"/>
      <c r="CP24" s="610"/>
      <c r="CQ24" s="611"/>
      <c r="CR24" s="612">
        <v>2219474</v>
      </c>
      <c r="CS24" s="613"/>
      <c r="CT24" s="613"/>
      <c r="CU24" s="613"/>
      <c r="CV24" s="613"/>
      <c r="CW24" s="613"/>
      <c r="CX24" s="613"/>
      <c r="CY24" s="614"/>
      <c r="CZ24" s="617">
        <v>39.4</v>
      </c>
      <c r="DA24" s="618"/>
      <c r="DB24" s="618"/>
      <c r="DC24" s="634"/>
      <c r="DD24" s="655">
        <v>1785117</v>
      </c>
      <c r="DE24" s="613"/>
      <c r="DF24" s="613"/>
      <c r="DG24" s="613"/>
      <c r="DH24" s="613"/>
      <c r="DI24" s="613"/>
      <c r="DJ24" s="613"/>
      <c r="DK24" s="614"/>
      <c r="DL24" s="655">
        <v>1614059</v>
      </c>
      <c r="DM24" s="613"/>
      <c r="DN24" s="613"/>
      <c r="DO24" s="613"/>
      <c r="DP24" s="613"/>
      <c r="DQ24" s="613"/>
      <c r="DR24" s="613"/>
      <c r="DS24" s="613"/>
      <c r="DT24" s="613"/>
      <c r="DU24" s="613"/>
      <c r="DV24" s="614"/>
      <c r="DW24" s="617">
        <v>42.2</v>
      </c>
      <c r="DX24" s="618"/>
      <c r="DY24" s="618"/>
      <c r="DZ24" s="618"/>
      <c r="EA24" s="618"/>
      <c r="EB24" s="618"/>
      <c r="EC24" s="619"/>
    </row>
    <row r="25" spans="2:133" ht="11.25" customHeight="1" x14ac:dyDescent="0.2">
      <c r="B25" s="620" t="s">
        <v>281</v>
      </c>
      <c r="C25" s="621"/>
      <c r="D25" s="621"/>
      <c r="E25" s="621"/>
      <c r="F25" s="621"/>
      <c r="G25" s="621"/>
      <c r="H25" s="621"/>
      <c r="I25" s="621"/>
      <c r="J25" s="621"/>
      <c r="K25" s="621"/>
      <c r="L25" s="621"/>
      <c r="M25" s="621"/>
      <c r="N25" s="621"/>
      <c r="O25" s="621"/>
      <c r="P25" s="621"/>
      <c r="Q25" s="622"/>
      <c r="R25" s="623">
        <v>4035280</v>
      </c>
      <c r="S25" s="624"/>
      <c r="T25" s="624"/>
      <c r="U25" s="624"/>
      <c r="V25" s="624"/>
      <c r="W25" s="624"/>
      <c r="X25" s="624"/>
      <c r="Y25" s="625"/>
      <c r="Z25" s="626">
        <v>69.400000000000006</v>
      </c>
      <c r="AA25" s="626"/>
      <c r="AB25" s="626"/>
      <c r="AC25" s="626"/>
      <c r="AD25" s="627">
        <v>3774099</v>
      </c>
      <c r="AE25" s="627"/>
      <c r="AF25" s="627"/>
      <c r="AG25" s="627"/>
      <c r="AH25" s="627"/>
      <c r="AI25" s="627"/>
      <c r="AJ25" s="627"/>
      <c r="AK25" s="627"/>
      <c r="AL25" s="628">
        <v>99.4</v>
      </c>
      <c r="AM25" s="629"/>
      <c r="AN25" s="629"/>
      <c r="AO25" s="630"/>
      <c r="AP25" s="620" t="s">
        <v>282</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283</v>
      </c>
      <c r="CE25" s="621"/>
      <c r="CF25" s="621"/>
      <c r="CG25" s="621"/>
      <c r="CH25" s="621"/>
      <c r="CI25" s="621"/>
      <c r="CJ25" s="621"/>
      <c r="CK25" s="621"/>
      <c r="CL25" s="621"/>
      <c r="CM25" s="621"/>
      <c r="CN25" s="621"/>
      <c r="CO25" s="621"/>
      <c r="CP25" s="621"/>
      <c r="CQ25" s="622"/>
      <c r="CR25" s="623">
        <v>978773</v>
      </c>
      <c r="CS25" s="644"/>
      <c r="CT25" s="644"/>
      <c r="CU25" s="644"/>
      <c r="CV25" s="644"/>
      <c r="CW25" s="644"/>
      <c r="CX25" s="644"/>
      <c r="CY25" s="645"/>
      <c r="CZ25" s="628">
        <v>17.399999999999999</v>
      </c>
      <c r="DA25" s="656"/>
      <c r="DB25" s="656"/>
      <c r="DC25" s="658"/>
      <c r="DD25" s="632">
        <v>892900</v>
      </c>
      <c r="DE25" s="644"/>
      <c r="DF25" s="644"/>
      <c r="DG25" s="644"/>
      <c r="DH25" s="644"/>
      <c r="DI25" s="644"/>
      <c r="DJ25" s="644"/>
      <c r="DK25" s="645"/>
      <c r="DL25" s="632">
        <v>862322</v>
      </c>
      <c r="DM25" s="644"/>
      <c r="DN25" s="644"/>
      <c r="DO25" s="644"/>
      <c r="DP25" s="644"/>
      <c r="DQ25" s="644"/>
      <c r="DR25" s="644"/>
      <c r="DS25" s="644"/>
      <c r="DT25" s="644"/>
      <c r="DU25" s="644"/>
      <c r="DV25" s="645"/>
      <c r="DW25" s="628">
        <v>22.6</v>
      </c>
      <c r="DX25" s="656"/>
      <c r="DY25" s="656"/>
      <c r="DZ25" s="656"/>
      <c r="EA25" s="656"/>
      <c r="EB25" s="656"/>
      <c r="EC25" s="657"/>
    </row>
    <row r="26" spans="2:133" ht="11.25" customHeight="1" x14ac:dyDescent="0.2">
      <c r="B26" s="620" t="s">
        <v>284</v>
      </c>
      <c r="C26" s="621"/>
      <c r="D26" s="621"/>
      <c r="E26" s="621"/>
      <c r="F26" s="621"/>
      <c r="G26" s="621"/>
      <c r="H26" s="621"/>
      <c r="I26" s="621"/>
      <c r="J26" s="621"/>
      <c r="K26" s="621"/>
      <c r="L26" s="621"/>
      <c r="M26" s="621"/>
      <c r="N26" s="621"/>
      <c r="O26" s="621"/>
      <c r="P26" s="621"/>
      <c r="Q26" s="622"/>
      <c r="R26" s="623">
        <v>1149</v>
      </c>
      <c r="S26" s="624"/>
      <c r="T26" s="624"/>
      <c r="U26" s="624"/>
      <c r="V26" s="624"/>
      <c r="W26" s="624"/>
      <c r="X26" s="624"/>
      <c r="Y26" s="625"/>
      <c r="Z26" s="626">
        <v>0</v>
      </c>
      <c r="AA26" s="626"/>
      <c r="AB26" s="626"/>
      <c r="AC26" s="626"/>
      <c r="AD26" s="627">
        <v>1149</v>
      </c>
      <c r="AE26" s="627"/>
      <c r="AF26" s="627"/>
      <c r="AG26" s="627"/>
      <c r="AH26" s="627"/>
      <c r="AI26" s="627"/>
      <c r="AJ26" s="627"/>
      <c r="AK26" s="627"/>
      <c r="AL26" s="628">
        <v>0</v>
      </c>
      <c r="AM26" s="629"/>
      <c r="AN26" s="629"/>
      <c r="AO26" s="630"/>
      <c r="AP26" s="620" t="s">
        <v>285</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286</v>
      </c>
      <c r="CE26" s="621"/>
      <c r="CF26" s="621"/>
      <c r="CG26" s="621"/>
      <c r="CH26" s="621"/>
      <c r="CI26" s="621"/>
      <c r="CJ26" s="621"/>
      <c r="CK26" s="621"/>
      <c r="CL26" s="621"/>
      <c r="CM26" s="621"/>
      <c r="CN26" s="621"/>
      <c r="CO26" s="621"/>
      <c r="CP26" s="621"/>
      <c r="CQ26" s="622"/>
      <c r="CR26" s="623">
        <v>520094</v>
      </c>
      <c r="CS26" s="624"/>
      <c r="CT26" s="624"/>
      <c r="CU26" s="624"/>
      <c r="CV26" s="624"/>
      <c r="CW26" s="624"/>
      <c r="CX26" s="624"/>
      <c r="CY26" s="625"/>
      <c r="CZ26" s="628">
        <v>9.1999999999999993</v>
      </c>
      <c r="DA26" s="656"/>
      <c r="DB26" s="656"/>
      <c r="DC26" s="658"/>
      <c r="DD26" s="632">
        <v>462587</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6"/>
      <c r="DY26" s="656"/>
      <c r="DZ26" s="656"/>
      <c r="EA26" s="656"/>
      <c r="EB26" s="656"/>
      <c r="EC26" s="657"/>
    </row>
    <row r="27" spans="2:133" ht="11.25" customHeight="1" x14ac:dyDescent="0.2">
      <c r="B27" s="620" t="s">
        <v>287</v>
      </c>
      <c r="C27" s="621"/>
      <c r="D27" s="621"/>
      <c r="E27" s="621"/>
      <c r="F27" s="621"/>
      <c r="G27" s="621"/>
      <c r="H27" s="621"/>
      <c r="I27" s="621"/>
      <c r="J27" s="621"/>
      <c r="K27" s="621"/>
      <c r="L27" s="621"/>
      <c r="M27" s="621"/>
      <c r="N27" s="621"/>
      <c r="O27" s="621"/>
      <c r="P27" s="621"/>
      <c r="Q27" s="622"/>
      <c r="R27" s="623">
        <v>17230</v>
      </c>
      <c r="S27" s="624"/>
      <c r="T27" s="624"/>
      <c r="U27" s="624"/>
      <c r="V27" s="624"/>
      <c r="W27" s="624"/>
      <c r="X27" s="624"/>
      <c r="Y27" s="625"/>
      <c r="Z27" s="626">
        <v>0.3</v>
      </c>
      <c r="AA27" s="626"/>
      <c r="AB27" s="626"/>
      <c r="AC27" s="626"/>
      <c r="AD27" s="627" t="s">
        <v>122</v>
      </c>
      <c r="AE27" s="627"/>
      <c r="AF27" s="627"/>
      <c r="AG27" s="627"/>
      <c r="AH27" s="627"/>
      <c r="AI27" s="627"/>
      <c r="AJ27" s="627"/>
      <c r="AK27" s="627"/>
      <c r="AL27" s="628" t="s">
        <v>122</v>
      </c>
      <c r="AM27" s="629"/>
      <c r="AN27" s="629"/>
      <c r="AO27" s="630"/>
      <c r="AP27" s="620" t="s">
        <v>288</v>
      </c>
      <c r="AQ27" s="621"/>
      <c r="AR27" s="621"/>
      <c r="AS27" s="621"/>
      <c r="AT27" s="621"/>
      <c r="AU27" s="621"/>
      <c r="AV27" s="621"/>
      <c r="AW27" s="621"/>
      <c r="AX27" s="621"/>
      <c r="AY27" s="621"/>
      <c r="AZ27" s="621"/>
      <c r="BA27" s="621"/>
      <c r="BB27" s="621"/>
      <c r="BC27" s="621"/>
      <c r="BD27" s="621"/>
      <c r="BE27" s="621"/>
      <c r="BF27" s="622"/>
      <c r="BG27" s="623">
        <v>1071214</v>
      </c>
      <c r="BH27" s="624"/>
      <c r="BI27" s="624"/>
      <c r="BJ27" s="624"/>
      <c r="BK27" s="624"/>
      <c r="BL27" s="624"/>
      <c r="BM27" s="624"/>
      <c r="BN27" s="625"/>
      <c r="BO27" s="626">
        <v>100</v>
      </c>
      <c r="BP27" s="626"/>
      <c r="BQ27" s="626"/>
      <c r="BR27" s="626"/>
      <c r="BS27" s="627" t="s">
        <v>122</v>
      </c>
      <c r="BT27" s="627"/>
      <c r="BU27" s="627"/>
      <c r="BV27" s="627"/>
      <c r="BW27" s="627"/>
      <c r="BX27" s="627"/>
      <c r="BY27" s="627"/>
      <c r="BZ27" s="627"/>
      <c r="CA27" s="627"/>
      <c r="CB27" s="631"/>
      <c r="CD27" s="620" t="s">
        <v>289</v>
      </c>
      <c r="CE27" s="621"/>
      <c r="CF27" s="621"/>
      <c r="CG27" s="621"/>
      <c r="CH27" s="621"/>
      <c r="CI27" s="621"/>
      <c r="CJ27" s="621"/>
      <c r="CK27" s="621"/>
      <c r="CL27" s="621"/>
      <c r="CM27" s="621"/>
      <c r="CN27" s="621"/>
      <c r="CO27" s="621"/>
      <c r="CP27" s="621"/>
      <c r="CQ27" s="622"/>
      <c r="CR27" s="623">
        <v>640395</v>
      </c>
      <c r="CS27" s="644"/>
      <c r="CT27" s="644"/>
      <c r="CU27" s="644"/>
      <c r="CV27" s="644"/>
      <c r="CW27" s="644"/>
      <c r="CX27" s="644"/>
      <c r="CY27" s="645"/>
      <c r="CZ27" s="628">
        <v>11.4</v>
      </c>
      <c r="DA27" s="656"/>
      <c r="DB27" s="656"/>
      <c r="DC27" s="658"/>
      <c r="DD27" s="632">
        <v>291911</v>
      </c>
      <c r="DE27" s="644"/>
      <c r="DF27" s="644"/>
      <c r="DG27" s="644"/>
      <c r="DH27" s="644"/>
      <c r="DI27" s="644"/>
      <c r="DJ27" s="644"/>
      <c r="DK27" s="645"/>
      <c r="DL27" s="632">
        <v>151431</v>
      </c>
      <c r="DM27" s="644"/>
      <c r="DN27" s="644"/>
      <c r="DO27" s="644"/>
      <c r="DP27" s="644"/>
      <c r="DQ27" s="644"/>
      <c r="DR27" s="644"/>
      <c r="DS27" s="644"/>
      <c r="DT27" s="644"/>
      <c r="DU27" s="644"/>
      <c r="DV27" s="645"/>
      <c r="DW27" s="628">
        <v>4</v>
      </c>
      <c r="DX27" s="656"/>
      <c r="DY27" s="656"/>
      <c r="DZ27" s="656"/>
      <c r="EA27" s="656"/>
      <c r="EB27" s="656"/>
      <c r="EC27" s="657"/>
    </row>
    <row r="28" spans="2:133" ht="11.25" customHeight="1" x14ac:dyDescent="0.2">
      <c r="B28" s="620" t="s">
        <v>290</v>
      </c>
      <c r="C28" s="621"/>
      <c r="D28" s="621"/>
      <c r="E28" s="621"/>
      <c r="F28" s="621"/>
      <c r="G28" s="621"/>
      <c r="H28" s="621"/>
      <c r="I28" s="621"/>
      <c r="J28" s="621"/>
      <c r="K28" s="621"/>
      <c r="L28" s="621"/>
      <c r="M28" s="621"/>
      <c r="N28" s="621"/>
      <c r="O28" s="621"/>
      <c r="P28" s="621"/>
      <c r="Q28" s="622"/>
      <c r="R28" s="623">
        <v>43340</v>
      </c>
      <c r="S28" s="624"/>
      <c r="T28" s="624"/>
      <c r="U28" s="624"/>
      <c r="V28" s="624"/>
      <c r="W28" s="624"/>
      <c r="X28" s="624"/>
      <c r="Y28" s="625"/>
      <c r="Z28" s="626">
        <v>0.7</v>
      </c>
      <c r="AA28" s="626"/>
      <c r="AB28" s="626"/>
      <c r="AC28" s="626"/>
      <c r="AD28" s="627">
        <v>17175</v>
      </c>
      <c r="AE28" s="627"/>
      <c r="AF28" s="627"/>
      <c r="AG28" s="627"/>
      <c r="AH28" s="627"/>
      <c r="AI28" s="627"/>
      <c r="AJ28" s="627"/>
      <c r="AK28" s="627"/>
      <c r="AL28" s="628">
        <v>0.5</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291</v>
      </c>
      <c r="CE28" s="621"/>
      <c r="CF28" s="621"/>
      <c r="CG28" s="621"/>
      <c r="CH28" s="621"/>
      <c r="CI28" s="621"/>
      <c r="CJ28" s="621"/>
      <c r="CK28" s="621"/>
      <c r="CL28" s="621"/>
      <c r="CM28" s="621"/>
      <c r="CN28" s="621"/>
      <c r="CO28" s="621"/>
      <c r="CP28" s="621"/>
      <c r="CQ28" s="622"/>
      <c r="CR28" s="623">
        <v>600306</v>
      </c>
      <c r="CS28" s="624"/>
      <c r="CT28" s="624"/>
      <c r="CU28" s="624"/>
      <c r="CV28" s="624"/>
      <c r="CW28" s="624"/>
      <c r="CX28" s="624"/>
      <c r="CY28" s="625"/>
      <c r="CZ28" s="628">
        <v>10.6</v>
      </c>
      <c r="DA28" s="656"/>
      <c r="DB28" s="656"/>
      <c r="DC28" s="658"/>
      <c r="DD28" s="632">
        <v>600306</v>
      </c>
      <c r="DE28" s="624"/>
      <c r="DF28" s="624"/>
      <c r="DG28" s="624"/>
      <c r="DH28" s="624"/>
      <c r="DI28" s="624"/>
      <c r="DJ28" s="624"/>
      <c r="DK28" s="625"/>
      <c r="DL28" s="632">
        <v>600306</v>
      </c>
      <c r="DM28" s="624"/>
      <c r="DN28" s="624"/>
      <c r="DO28" s="624"/>
      <c r="DP28" s="624"/>
      <c r="DQ28" s="624"/>
      <c r="DR28" s="624"/>
      <c r="DS28" s="624"/>
      <c r="DT28" s="624"/>
      <c r="DU28" s="624"/>
      <c r="DV28" s="625"/>
      <c r="DW28" s="628">
        <v>15.7</v>
      </c>
      <c r="DX28" s="656"/>
      <c r="DY28" s="656"/>
      <c r="DZ28" s="656"/>
      <c r="EA28" s="656"/>
      <c r="EB28" s="656"/>
      <c r="EC28" s="657"/>
    </row>
    <row r="29" spans="2:133" ht="11.25" customHeight="1" x14ac:dyDescent="0.2">
      <c r="B29" s="620" t="s">
        <v>292</v>
      </c>
      <c r="C29" s="621"/>
      <c r="D29" s="621"/>
      <c r="E29" s="621"/>
      <c r="F29" s="621"/>
      <c r="G29" s="621"/>
      <c r="H29" s="621"/>
      <c r="I29" s="621"/>
      <c r="J29" s="621"/>
      <c r="K29" s="621"/>
      <c r="L29" s="621"/>
      <c r="M29" s="621"/>
      <c r="N29" s="621"/>
      <c r="O29" s="621"/>
      <c r="P29" s="621"/>
      <c r="Q29" s="622"/>
      <c r="R29" s="623">
        <v>33196</v>
      </c>
      <c r="S29" s="624"/>
      <c r="T29" s="624"/>
      <c r="U29" s="624"/>
      <c r="V29" s="624"/>
      <c r="W29" s="624"/>
      <c r="X29" s="624"/>
      <c r="Y29" s="625"/>
      <c r="Z29" s="626">
        <v>0.6</v>
      </c>
      <c r="AA29" s="626"/>
      <c r="AB29" s="626"/>
      <c r="AC29" s="626"/>
      <c r="AD29" s="627" t="s">
        <v>122</v>
      </c>
      <c r="AE29" s="627"/>
      <c r="AF29" s="627"/>
      <c r="AG29" s="627"/>
      <c r="AH29" s="627"/>
      <c r="AI29" s="627"/>
      <c r="AJ29" s="627"/>
      <c r="AK29" s="627"/>
      <c r="AL29" s="628" t="s">
        <v>122</v>
      </c>
      <c r="AM29" s="629"/>
      <c r="AN29" s="629"/>
      <c r="AO29" s="630"/>
      <c r="AP29" s="646"/>
      <c r="AQ29" s="647"/>
      <c r="AR29" s="647"/>
      <c r="AS29" s="647"/>
      <c r="AT29" s="647"/>
      <c r="AU29" s="647"/>
      <c r="AV29" s="647"/>
      <c r="AW29" s="647"/>
      <c r="AX29" s="647"/>
      <c r="AY29" s="647"/>
      <c r="AZ29" s="647"/>
      <c r="BA29" s="647"/>
      <c r="BB29" s="647"/>
      <c r="BC29" s="647"/>
      <c r="BD29" s="647"/>
      <c r="BE29" s="647"/>
      <c r="BF29" s="648"/>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293</v>
      </c>
      <c r="CE29" s="662"/>
      <c r="CF29" s="620" t="s">
        <v>66</v>
      </c>
      <c r="CG29" s="621"/>
      <c r="CH29" s="621"/>
      <c r="CI29" s="621"/>
      <c r="CJ29" s="621"/>
      <c r="CK29" s="621"/>
      <c r="CL29" s="621"/>
      <c r="CM29" s="621"/>
      <c r="CN29" s="621"/>
      <c r="CO29" s="621"/>
      <c r="CP29" s="621"/>
      <c r="CQ29" s="622"/>
      <c r="CR29" s="623">
        <v>600306</v>
      </c>
      <c r="CS29" s="644"/>
      <c r="CT29" s="644"/>
      <c r="CU29" s="644"/>
      <c r="CV29" s="644"/>
      <c r="CW29" s="644"/>
      <c r="CX29" s="644"/>
      <c r="CY29" s="645"/>
      <c r="CZ29" s="628">
        <v>10.6</v>
      </c>
      <c r="DA29" s="656"/>
      <c r="DB29" s="656"/>
      <c r="DC29" s="658"/>
      <c r="DD29" s="632">
        <v>600306</v>
      </c>
      <c r="DE29" s="644"/>
      <c r="DF29" s="644"/>
      <c r="DG29" s="644"/>
      <c r="DH29" s="644"/>
      <c r="DI29" s="644"/>
      <c r="DJ29" s="644"/>
      <c r="DK29" s="645"/>
      <c r="DL29" s="632">
        <v>600306</v>
      </c>
      <c r="DM29" s="644"/>
      <c r="DN29" s="644"/>
      <c r="DO29" s="644"/>
      <c r="DP29" s="644"/>
      <c r="DQ29" s="644"/>
      <c r="DR29" s="644"/>
      <c r="DS29" s="644"/>
      <c r="DT29" s="644"/>
      <c r="DU29" s="644"/>
      <c r="DV29" s="645"/>
      <c r="DW29" s="628">
        <v>15.7</v>
      </c>
      <c r="DX29" s="656"/>
      <c r="DY29" s="656"/>
      <c r="DZ29" s="656"/>
      <c r="EA29" s="656"/>
      <c r="EB29" s="656"/>
      <c r="EC29" s="657"/>
    </row>
    <row r="30" spans="2:133" ht="11.25" customHeight="1" x14ac:dyDescent="0.2">
      <c r="B30" s="620" t="s">
        <v>294</v>
      </c>
      <c r="C30" s="621"/>
      <c r="D30" s="621"/>
      <c r="E30" s="621"/>
      <c r="F30" s="621"/>
      <c r="G30" s="621"/>
      <c r="H30" s="621"/>
      <c r="I30" s="621"/>
      <c r="J30" s="621"/>
      <c r="K30" s="621"/>
      <c r="L30" s="621"/>
      <c r="M30" s="621"/>
      <c r="N30" s="621"/>
      <c r="O30" s="621"/>
      <c r="P30" s="621"/>
      <c r="Q30" s="622"/>
      <c r="R30" s="623">
        <v>541139</v>
      </c>
      <c r="S30" s="624"/>
      <c r="T30" s="624"/>
      <c r="U30" s="624"/>
      <c r="V30" s="624"/>
      <c r="W30" s="624"/>
      <c r="X30" s="624"/>
      <c r="Y30" s="625"/>
      <c r="Z30" s="626">
        <v>9.3000000000000007</v>
      </c>
      <c r="AA30" s="626"/>
      <c r="AB30" s="626"/>
      <c r="AC30" s="626"/>
      <c r="AD30" s="627" t="s">
        <v>122</v>
      </c>
      <c r="AE30" s="627"/>
      <c r="AF30" s="627"/>
      <c r="AG30" s="627"/>
      <c r="AH30" s="627"/>
      <c r="AI30" s="627"/>
      <c r="AJ30" s="627"/>
      <c r="AK30" s="627"/>
      <c r="AL30" s="628" t="s">
        <v>122</v>
      </c>
      <c r="AM30" s="629"/>
      <c r="AN30" s="629"/>
      <c r="AO30" s="630"/>
      <c r="AP30" s="605" t="s">
        <v>212</v>
      </c>
      <c r="AQ30" s="606"/>
      <c r="AR30" s="606"/>
      <c r="AS30" s="606"/>
      <c r="AT30" s="606"/>
      <c r="AU30" s="606"/>
      <c r="AV30" s="606"/>
      <c r="AW30" s="606"/>
      <c r="AX30" s="606"/>
      <c r="AY30" s="606"/>
      <c r="AZ30" s="606"/>
      <c r="BA30" s="606"/>
      <c r="BB30" s="606"/>
      <c r="BC30" s="606"/>
      <c r="BD30" s="606"/>
      <c r="BE30" s="606"/>
      <c r="BF30" s="607"/>
      <c r="BG30" s="605" t="s">
        <v>295</v>
      </c>
      <c r="BH30" s="659"/>
      <c r="BI30" s="659"/>
      <c r="BJ30" s="659"/>
      <c r="BK30" s="659"/>
      <c r="BL30" s="659"/>
      <c r="BM30" s="659"/>
      <c r="BN30" s="659"/>
      <c r="BO30" s="659"/>
      <c r="BP30" s="659"/>
      <c r="BQ30" s="660"/>
      <c r="BR30" s="605" t="s">
        <v>296</v>
      </c>
      <c r="BS30" s="659"/>
      <c r="BT30" s="659"/>
      <c r="BU30" s="659"/>
      <c r="BV30" s="659"/>
      <c r="BW30" s="659"/>
      <c r="BX30" s="659"/>
      <c r="BY30" s="659"/>
      <c r="BZ30" s="659"/>
      <c r="CA30" s="659"/>
      <c r="CB30" s="660"/>
      <c r="CD30" s="663"/>
      <c r="CE30" s="664"/>
      <c r="CF30" s="620" t="s">
        <v>297</v>
      </c>
      <c r="CG30" s="621"/>
      <c r="CH30" s="621"/>
      <c r="CI30" s="621"/>
      <c r="CJ30" s="621"/>
      <c r="CK30" s="621"/>
      <c r="CL30" s="621"/>
      <c r="CM30" s="621"/>
      <c r="CN30" s="621"/>
      <c r="CO30" s="621"/>
      <c r="CP30" s="621"/>
      <c r="CQ30" s="622"/>
      <c r="CR30" s="623">
        <v>564091</v>
      </c>
      <c r="CS30" s="624"/>
      <c r="CT30" s="624"/>
      <c r="CU30" s="624"/>
      <c r="CV30" s="624"/>
      <c r="CW30" s="624"/>
      <c r="CX30" s="624"/>
      <c r="CY30" s="625"/>
      <c r="CZ30" s="628">
        <v>10</v>
      </c>
      <c r="DA30" s="656"/>
      <c r="DB30" s="656"/>
      <c r="DC30" s="658"/>
      <c r="DD30" s="632">
        <v>564091</v>
      </c>
      <c r="DE30" s="624"/>
      <c r="DF30" s="624"/>
      <c r="DG30" s="624"/>
      <c r="DH30" s="624"/>
      <c r="DI30" s="624"/>
      <c r="DJ30" s="624"/>
      <c r="DK30" s="625"/>
      <c r="DL30" s="632">
        <v>564091</v>
      </c>
      <c r="DM30" s="624"/>
      <c r="DN30" s="624"/>
      <c r="DO30" s="624"/>
      <c r="DP30" s="624"/>
      <c r="DQ30" s="624"/>
      <c r="DR30" s="624"/>
      <c r="DS30" s="624"/>
      <c r="DT30" s="624"/>
      <c r="DU30" s="624"/>
      <c r="DV30" s="625"/>
      <c r="DW30" s="628">
        <v>14.8</v>
      </c>
      <c r="DX30" s="656"/>
      <c r="DY30" s="656"/>
      <c r="DZ30" s="656"/>
      <c r="EA30" s="656"/>
      <c r="EB30" s="656"/>
      <c r="EC30" s="657"/>
    </row>
    <row r="31" spans="2:133" ht="11.25" customHeight="1" x14ac:dyDescent="0.2">
      <c r="B31" s="636" t="s">
        <v>298</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299</v>
      </c>
      <c r="AQ31" s="672"/>
      <c r="AR31" s="672"/>
      <c r="AS31" s="672"/>
      <c r="AT31" s="677" t="s">
        <v>300</v>
      </c>
      <c r="AU31" s="218"/>
      <c r="AV31" s="218"/>
      <c r="AW31" s="218"/>
      <c r="AX31" s="609" t="s">
        <v>178</v>
      </c>
      <c r="AY31" s="610"/>
      <c r="AZ31" s="610"/>
      <c r="BA31" s="610"/>
      <c r="BB31" s="610"/>
      <c r="BC31" s="610"/>
      <c r="BD31" s="610"/>
      <c r="BE31" s="610"/>
      <c r="BF31" s="611"/>
      <c r="BG31" s="670">
        <v>99.1</v>
      </c>
      <c r="BH31" s="667"/>
      <c r="BI31" s="667"/>
      <c r="BJ31" s="667"/>
      <c r="BK31" s="667"/>
      <c r="BL31" s="667"/>
      <c r="BM31" s="618">
        <v>96.7</v>
      </c>
      <c r="BN31" s="667"/>
      <c r="BO31" s="667"/>
      <c r="BP31" s="667"/>
      <c r="BQ31" s="668"/>
      <c r="BR31" s="670">
        <v>99.1</v>
      </c>
      <c r="BS31" s="667"/>
      <c r="BT31" s="667"/>
      <c r="BU31" s="667"/>
      <c r="BV31" s="667"/>
      <c r="BW31" s="667"/>
      <c r="BX31" s="618">
        <v>97</v>
      </c>
      <c r="BY31" s="667"/>
      <c r="BZ31" s="667"/>
      <c r="CA31" s="667"/>
      <c r="CB31" s="668"/>
      <c r="CD31" s="663"/>
      <c r="CE31" s="664"/>
      <c r="CF31" s="620" t="s">
        <v>301</v>
      </c>
      <c r="CG31" s="621"/>
      <c r="CH31" s="621"/>
      <c r="CI31" s="621"/>
      <c r="CJ31" s="621"/>
      <c r="CK31" s="621"/>
      <c r="CL31" s="621"/>
      <c r="CM31" s="621"/>
      <c r="CN31" s="621"/>
      <c r="CO31" s="621"/>
      <c r="CP31" s="621"/>
      <c r="CQ31" s="622"/>
      <c r="CR31" s="623">
        <v>36215</v>
      </c>
      <c r="CS31" s="644"/>
      <c r="CT31" s="644"/>
      <c r="CU31" s="644"/>
      <c r="CV31" s="644"/>
      <c r="CW31" s="644"/>
      <c r="CX31" s="644"/>
      <c r="CY31" s="645"/>
      <c r="CZ31" s="628">
        <v>0.6</v>
      </c>
      <c r="DA31" s="656"/>
      <c r="DB31" s="656"/>
      <c r="DC31" s="658"/>
      <c r="DD31" s="632">
        <v>36215</v>
      </c>
      <c r="DE31" s="644"/>
      <c r="DF31" s="644"/>
      <c r="DG31" s="644"/>
      <c r="DH31" s="644"/>
      <c r="DI31" s="644"/>
      <c r="DJ31" s="644"/>
      <c r="DK31" s="645"/>
      <c r="DL31" s="632">
        <v>36215</v>
      </c>
      <c r="DM31" s="644"/>
      <c r="DN31" s="644"/>
      <c r="DO31" s="644"/>
      <c r="DP31" s="644"/>
      <c r="DQ31" s="644"/>
      <c r="DR31" s="644"/>
      <c r="DS31" s="644"/>
      <c r="DT31" s="644"/>
      <c r="DU31" s="644"/>
      <c r="DV31" s="645"/>
      <c r="DW31" s="628">
        <v>0.9</v>
      </c>
      <c r="DX31" s="656"/>
      <c r="DY31" s="656"/>
      <c r="DZ31" s="656"/>
      <c r="EA31" s="656"/>
      <c r="EB31" s="656"/>
      <c r="EC31" s="657"/>
    </row>
    <row r="32" spans="2:133" ht="11.25" customHeight="1" x14ac:dyDescent="0.2">
      <c r="B32" s="620" t="s">
        <v>302</v>
      </c>
      <c r="C32" s="621"/>
      <c r="D32" s="621"/>
      <c r="E32" s="621"/>
      <c r="F32" s="621"/>
      <c r="G32" s="621"/>
      <c r="H32" s="621"/>
      <c r="I32" s="621"/>
      <c r="J32" s="621"/>
      <c r="K32" s="621"/>
      <c r="L32" s="621"/>
      <c r="M32" s="621"/>
      <c r="N32" s="621"/>
      <c r="O32" s="621"/>
      <c r="P32" s="621"/>
      <c r="Q32" s="622"/>
      <c r="R32" s="623">
        <v>411646</v>
      </c>
      <c r="S32" s="624"/>
      <c r="T32" s="624"/>
      <c r="U32" s="624"/>
      <c r="V32" s="624"/>
      <c r="W32" s="624"/>
      <c r="X32" s="624"/>
      <c r="Y32" s="625"/>
      <c r="Z32" s="626">
        <v>7.1</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14" t="s">
        <v>303</v>
      </c>
      <c r="AX32" s="620" t="s">
        <v>304</v>
      </c>
      <c r="AY32" s="621"/>
      <c r="AZ32" s="621"/>
      <c r="BA32" s="621"/>
      <c r="BB32" s="621"/>
      <c r="BC32" s="621"/>
      <c r="BD32" s="621"/>
      <c r="BE32" s="621"/>
      <c r="BF32" s="622"/>
      <c r="BG32" s="680">
        <v>98.9</v>
      </c>
      <c r="BH32" s="644"/>
      <c r="BI32" s="644"/>
      <c r="BJ32" s="644"/>
      <c r="BK32" s="644"/>
      <c r="BL32" s="644"/>
      <c r="BM32" s="629">
        <v>96.6</v>
      </c>
      <c r="BN32" s="644"/>
      <c r="BO32" s="644"/>
      <c r="BP32" s="644"/>
      <c r="BQ32" s="669"/>
      <c r="BR32" s="680">
        <v>99</v>
      </c>
      <c r="BS32" s="644"/>
      <c r="BT32" s="644"/>
      <c r="BU32" s="644"/>
      <c r="BV32" s="644"/>
      <c r="BW32" s="644"/>
      <c r="BX32" s="629">
        <v>96.9</v>
      </c>
      <c r="BY32" s="644"/>
      <c r="BZ32" s="644"/>
      <c r="CA32" s="644"/>
      <c r="CB32" s="669"/>
      <c r="CD32" s="665"/>
      <c r="CE32" s="666"/>
      <c r="CF32" s="620" t="s">
        <v>305</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6"/>
      <c r="DB32" s="656"/>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6"/>
      <c r="DY32" s="656"/>
      <c r="DZ32" s="656"/>
      <c r="EA32" s="656"/>
      <c r="EB32" s="656"/>
      <c r="EC32" s="657"/>
    </row>
    <row r="33" spans="2:133" ht="11.25" customHeight="1" x14ac:dyDescent="0.2">
      <c r="B33" s="620" t="s">
        <v>306</v>
      </c>
      <c r="C33" s="621"/>
      <c r="D33" s="621"/>
      <c r="E33" s="621"/>
      <c r="F33" s="621"/>
      <c r="G33" s="621"/>
      <c r="H33" s="621"/>
      <c r="I33" s="621"/>
      <c r="J33" s="621"/>
      <c r="K33" s="621"/>
      <c r="L33" s="621"/>
      <c r="M33" s="621"/>
      <c r="N33" s="621"/>
      <c r="O33" s="621"/>
      <c r="P33" s="621"/>
      <c r="Q33" s="622"/>
      <c r="R33" s="623">
        <v>48497</v>
      </c>
      <c r="S33" s="624"/>
      <c r="T33" s="624"/>
      <c r="U33" s="624"/>
      <c r="V33" s="624"/>
      <c r="W33" s="624"/>
      <c r="X33" s="624"/>
      <c r="Y33" s="625"/>
      <c r="Z33" s="626">
        <v>0.8</v>
      </c>
      <c r="AA33" s="626"/>
      <c r="AB33" s="626"/>
      <c r="AC33" s="626"/>
      <c r="AD33" s="627">
        <v>6021</v>
      </c>
      <c r="AE33" s="627"/>
      <c r="AF33" s="627"/>
      <c r="AG33" s="627"/>
      <c r="AH33" s="627"/>
      <c r="AI33" s="627"/>
      <c r="AJ33" s="627"/>
      <c r="AK33" s="627"/>
      <c r="AL33" s="628">
        <v>0.2</v>
      </c>
      <c r="AM33" s="629"/>
      <c r="AN33" s="629"/>
      <c r="AO33" s="630"/>
      <c r="AP33" s="675"/>
      <c r="AQ33" s="676"/>
      <c r="AR33" s="676"/>
      <c r="AS33" s="676"/>
      <c r="AT33" s="679"/>
      <c r="AU33" s="219"/>
      <c r="AV33" s="219"/>
      <c r="AW33" s="219"/>
      <c r="AX33" s="646" t="s">
        <v>307</v>
      </c>
      <c r="AY33" s="647"/>
      <c r="AZ33" s="647"/>
      <c r="BA33" s="647"/>
      <c r="BB33" s="647"/>
      <c r="BC33" s="647"/>
      <c r="BD33" s="647"/>
      <c r="BE33" s="647"/>
      <c r="BF33" s="648"/>
      <c r="BG33" s="681">
        <v>99.1</v>
      </c>
      <c r="BH33" s="682"/>
      <c r="BI33" s="682"/>
      <c r="BJ33" s="682"/>
      <c r="BK33" s="682"/>
      <c r="BL33" s="682"/>
      <c r="BM33" s="683">
        <v>96.3</v>
      </c>
      <c r="BN33" s="682"/>
      <c r="BO33" s="682"/>
      <c r="BP33" s="682"/>
      <c r="BQ33" s="684"/>
      <c r="BR33" s="681">
        <v>99.1</v>
      </c>
      <c r="BS33" s="682"/>
      <c r="BT33" s="682"/>
      <c r="BU33" s="682"/>
      <c r="BV33" s="682"/>
      <c r="BW33" s="682"/>
      <c r="BX33" s="683">
        <v>96.6</v>
      </c>
      <c r="BY33" s="682"/>
      <c r="BZ33" s="682"/>
      <c r="CA33" s="682"/>
      <c r="CB33" s="684"/>
      <c r="CD33" s="620" t="s">
        <v>308</v>
      </c>
      <c r="CE33" s="621"/>
      <c r="CF33" s="621"/>
      <c r="CG33" s="621"/>
      <c r="CH33" s="621"/>
      <c r="CI33" s="621"/>
      <c r="CJ33" s="621"/>
      <c r="CK33" s="621"/>
      <c r="CL33" s="621"/>
      <c r="CM33" s="621"/>
      <c r="CN33" s="621"/>
      <c r="CO33" s="621"/>
      <c r="CP33" s="621"/>
      <c r="CQ33" s="622"/>
      <c r="CR33" s="623">
        <v>3083148</v>
      </c>
      <c r="CS33" s="644"/>
      <c r="CT33" s="644"/>
      <c r="CU33" s="644"/>
      <c r="CV33" s="644"/>
      <c r="CW33" s="644"/>
      <c r="CX33" s="644"/>
      <c r="CY33" s="645"/>
      <c r="CZ33" s="628">
        <v>54.7</v>
      </c>
      <c r="DA33" s="656"/>
      <c r="DB33" s="656"/>
      <c r="DC33" s="658"/>
      <c r="DD33" s="632">
        <v>2597805</v>
      </c>
      <c r="DE33" s="644"/>
      <c r="DF33" s="644"/>
      <c r="DG33" s="644"/>
      <c r="DH33" s="644"/>
      <c r="DI33" s="644"/>
      <c r="DJ33" s="644"/>
      <c r="DK33" s="645"/>
      <c r="DL33" s="632">
        <v>1922724</v>
      </c>
      <c r="DM33" s="644"/>
      <c r="DN33" s="644"/>
      <c r="DO33" s="644"/>
      <c r="DP33" s="644"/>
      <c r="DQ33" s="644"/>
      <c r="DR33" s="644"/>
      <c r="DS33" s="644"/>
      <c r="DT33" s="644"/>
      <c r="DU33" s="644"/>
      <c r="DV33" s="645"/>
      <c r="DW33" s="628">
        <v>50.3</v>
      </c>
      <c r="DX33" s="656"/>
      <c r="DY33" s="656"/>
      <c r="DZ33" s="656"/>
      <c r="EA33" s="656"/>
      <c r="EB33" s="656"/>
      <c r="EC33" s="657"/>
    </row>
    <row r="34" spans="2:133" ht="11.25" customHeight="1" x14ac:dyDescent="0.2">
      <c r="B34" s="620" t="s">
        <v>309</v>
      </c>
      <c r="C34" s="621"/>
      <c r="D34" s="621"/>
      <c r="E34" s="621"/>
      <c r="F34" s="621"/>
      <c r="G34" s="621"/>
      <c r="H34" s="621"/>
      <c r="I34" s="621"/>
      <c r="J34" s="621"/>
      <c r="K34" s="621"/>
      <c r="L34" s="621"/>
      <c r="M34" s="621"/>
      <c r="N34" s="621"/>
      <c r="O34" s="621"/>
      <c r="P34" s="621"/>
      <c r="Q34" s="622"/>
      <c r="R34" s="623">
        <v>75357</v>
      </c>
      <c r="S34" s="624"/>
      <c r="T34" s="624"/>
      <c r="U34" s="624"/>
      <c r="V34" s="624"/>
      <c r="W34" s="624"/>
      <c r="X34" s="624"/>
      <c r="Y34" s="625"/>
      <c r="Z34" s="626">
        <v>1.3</v>
      </c>
      <c r="AA34" s="626"/>
      <c r="AB34" s="626"/>
      <c r="AC34" s="626"/>
      <c r="AD34" s="627" t="s">
        <v>122</v>
      </c>
      <c r="AE34" s="627"/>
      <c r="AF34" s="627"/>
      <c r="AG34" s="627"/>
      <c r="AH34" s="627"/>
      <c r="AI34" s="627"/>
      <c r="AJ34" s="627"/>
      <c r="AK34" s="627"/>
      <c r="AL34" s="628" t="s">
        <v>122</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310</v>
      </c>
      <c r="CE34" s="621"/>
      <c r="CF34" s="621"/>
      <c r="CG34" s="621"/>
      <c r="CH34" s="621"/>
      <c r="CI34" s="621"/>
      <c r="CJ34" s="621"/>
      <c r="CK34" s="621"/>
      <c r="CL34" s="621"/>
      <c r="CM34" s="621"/>
      <c r="CN34" s="621"/>
      <c r="CO34" s="621"/>
      <c r="CP34" s="621"/>
      <c r="CQ34" s="622"/>
      <c r="CR34" s="623">
        <v>969707</v>
      </c>
      <c r="CS34" s="624"/>
      <c r="CT34" s="624"/>
      <c r="CU34" s="624"/>
      <c r="CV34" s="624"/>
      <c r="CW34" s="624"/>
      <c r="CX34" s="624"/>
      <c r="CY34" s="625"/>
      <c r="CZ34" s="628">
        <v>17.2</v>
      </c>
      <c r="DA34" s="656"/>
      <c r="DB34" s="656"/>
      <c r="DC34" s="658"/>
      <c r="DD34" s="632">
        <v>773251</v>
      </c>
      <c r="DE34" s="624"/>
      <c r="DF34" s="624"/>
      <c r="DG34" s="624"/>
      <c r="DH34" s="624"/>
      <c r="DI34" s="624"/>
      <c r="DJ34" s="624"/>
      <c r="DK34" s="625"/>
      <c r="DL34" s="632">
        <v>623926</v>
      </c>
      <c r="DM34" s="624"/>
      <c r="DN34" s="624"/>
      <c r="DO34" s="624"/>
      <c r="DP34" s="624"/>
      <c r="DQ34" s="624"/>
      <c r="DR34" s="624"/>
      <c r="DS34" s="624"/>
      <c r="DT34" s="624"/>
      <c r="DU34" s="624"/>
      <c r="DV34" s="625"/>
      <c r="DW34" s="628">
        <v>16.3</v>
      </c>
      <c r="DX34" s="656"/>
      <c r="DY34" s="656"/>
      <c r="DZ34" s="656"/>
      <c r="EA34" s="656"/>
      <c r="EB34" s="656"/>
      <c r="EC34" s="657"/>
    </row>
    <row r="35" spans="2:133" ht="11.25" customHeight="1" x14ac:dyDescent="0.2">
      <c r="B35" s="620" t="s">
        <v>311</v>
      </c>
      <c r="C35" s="621"/>
      <c r="D35" s="621"/>
      <c r="E35" s="621"/>
      <c r="F35" s="621"/>
      <c r="G35" s="621"/>
      <c r="H35" s="621"/>
      <c r="I35" s="621"/>
      <c r="J35" s="621"/>
      <c r="K35" s="621"/>
      <c r="L35" s="621"/>
      <c r="M35" s="621"/>
      <c r="N35" s="621"/>
      <c r="O35" s="621"/>
      <c r="P35" s="621"/>
      <c r="Q35" s="622"/>
      <c r="R35" s="623">
        <v>88760</v>
      </c>
      <c r="S35" s="624"/>
      <c r="T35" s="624"/>
      <c r="U35" s="624"/>
      <c r="V35" s="624"/>
      <c r="W35" s="624"/>
      <c r="X35" s="624"/>
      <c r="Y35" s="625"/>
      <c r="Z35" s="626">
        <v>1.5</v>
      </c>
      <c r="AA35" s="626"/>
      <c r="AB35" s="626"/>
      <c r="AC35" s="626"/>
      <c r="AD35" s="627" t="s">
        <v>122</v>
      </c>
      <c r="AE35" s="627"/>
      <c r="AF35" s="627"/>
      <c r="AG35" s="627"/>
      <c r="AH35" s="627"/>
      <c r="AI35" s="627"/>
      <c r="AJ35" s="627"/>
      <c r="AK35" s="627"/>
      <c r="AL35" s="628" t="s">
        <v>122</v>
      </c>
      <c r="AM35" s="629"/>
      <c r="AN35" s="629"/>
      <c r="AO35" s="630"/>
      <c r="AP35" s="222"/>
      <c r="AQ35" s="605" t="s">
        <v>312</v>
      </c>
      <c r="AR35" s="606"/>
      <c r="AS35" s="606"/>
      <c r="AT35" s="606"/>
      <c r="AU35" s="606"/>
      <c r="AV35" s="606"/>
      <c r="AW35" s="606"/>
      <c r="AX35" s="606"/>
      <c r="AY35" s="606"/>
      <c r="AZ35" s="606"/>
      <c r="BA35" s="606"/>
      <c r="BB35" s="606"/>
      <c r="BC35" s="606"/>
      <c r="BD35" s="606"/>
      <c r="BE35" s="606"/>
      <c r="BF35" s="607"/>
      <c r="BG35" s="605" t="s">
        <v>313</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314</v>
      </c>
      <c r="CE35" s="621"/>
      <c r="CF35" s="621"/>
      <c r="CG35" s="621"/>
      <c r="CH35" s="621"/>
      <c r="CI35" s="621"/>
      <c r="CJ35" s="621"/>
      <c r="CK35" s="621"/>
      <c r="CL35" s="621"/>
      <c r="CM35" s="621"/>
      <c r="CN35" s="621"/>
      <c r="CO35" s="621"/>
      <c r="CP35" s="621"/>
      <c r="CQ35" s="622"/>
      <c r="CR35" s="623">
        <v>20408</v>
      </c>
      <c r="CS35" s="644"/>
      <c r="CT35" s="644"/>
      <c r="CU35" s="644"/>
      <c r="CV35" s="644"/>
      <c r="CW35" s="644"/>
      <c r="CX35" s="644"/>
      <c r="CY35" s="645"/>
      <c r="CZ35" s="628">
        <v>0.4</v>
      </c>
      <c r="DA35" s="656"/>
      <c r="DB35" s="656"/>
      <c r="DC35" s="658"/>
      <c r="DD35" s="632">
        <v>19927</v>
      </c>
      <c r="DE35" s="644"/>
      <c r="DF35" s="644"/>
      <c r="DG35" s="644"/>
      <c r="DH35" s="644"/>
      <c r="DI35" s="644"/>
      <c r="DJ35" s="644"/>
      <c r="DK35" s="645"/>
      <c r="DL35" s="632">
        <v>19116</v>
      </c>
      <c r="DM35" s="644"/>
      <c r="DN35" s="644"/>
      <c r="DO35" s="644"/>
      <c r="DP35" s="644"/>
      <c r="DQ35" s="644"/>
      <c r="DR35" s="644"/>
      <c r="DS35" s="644"/>
      <c r="DT35" s="644"/>
      <c r="DU35" s="644"/>
      <c r="DV35" s="645"/>
      <c r="DW35" s="628">
        <v>0.5</v>
      </c>
      <c r="DX35" s="656"/>
      <c r="DY35" s="656"/>
      <c r="DZ35" s="656"/>
      <c r="EA35" s="656"/>
      <c r="EB35" s="656"/>
      <c r="EC35" s="657"/>
    </row>
    <row r="36" spans="2:133" ht="11.25" customHeight="1" x14ac:dyDescent="0.2">
      <c r="B36" s="620" t="s">
        <v>315</v>
      </c>
      <c r="C36" s="621"/>
      <c r="D36" s="621"/>
      <c r="E36" s="621"/>
      <c r="F36" s="621"/>
      <c r="G36" s="621"/>
      <c r="H36" s="621"/>
      <c r="I36" s="621"/>
      <c r="J36" s="621"/>
      <c r="K36" s="621"/>
      <c r="L36" s="621"/>
      <c r="M36" s="621"/>
      <c r="N36" s="621"/>
      <c r="O36" s="621"/>
      <c r="P36" s="621"/>
      <c r="Q36" s="622"/>
      <c r="R36" s="623">
        <v>214096</v>
      </c>
      <c r="S36" s="624"/>
      <c r="T36" s="624"/>
      <c r="U36" s="624"/>
      <c r="V36" s="624"/>
      <c r="W36" s="624"/>
      <c r="X36" s="624"/>
      <c r="Y36" s="625"/>
      <c r="Z36" s="626">
        <v>3.7</v>
      </c>
      <c r="AA36" s="626"/>
      <c r="AB36" s="626"/>
      <c r="AC36" s="626"/>
      <c r="AD36" s="627" t="s">
        <v>122</v>
      </c>
      <c r="AE36" s="627"/>
      <c r="AF36" s="627"/>
      <c r="AG36" s="627"/>
      <c r="AH36" s="627"/>
      <c r="AI36" s="627"/>
      <c r="AJ36" s="627"/>
      <c r="AK36" s="627"/>
      <c r="AL36" s="628" t="s">
        <v>122</v>
      </c>
      <c r="AM36" s="629"/>
      <c r="AN36" s="629"/>
      <c r="AO36" s="630"/>
      <c r="AP36" s="222"/>
      <c r="AQ36" s="689" t="s">
        <v>316</v>
      </c>
      <c r="AR36" s="690"/>
      <c r="AS36" s="690"/>
      <c r="AT36" s="690"/>
      <c r="AU36" s="690"/>
      <c r="AV36" s="690"/>
      <c r="AW36" s="690"/>
      <c r="AX36" s="690"/>
      <c r="AY36" s="691"/>
      <c r="AZ36" s="612">
        <v>1046956</v>
      </c>
      <c r="BA36" s="613"/>
      <c r="BB36" s="613"/>
      <c r="BC36" s="613"/>
      <c r="BD36" s="613"/>
      <c r="BE36" s="613"/>
      <c r="BF36" s="685"/>
      <c r="BG36" s="609" t="s">
        <v>317</v>
      </c>
      <c r="BH36" s="610"/>
      <c r="BI36" s="610"/>
      <c r="BJ36" s="610"/>
      <c r="BK36" s="610"/>
      <c r="BL36" s="610"/>
      <c r="BM36" s="610"/>
      <c r="BN36" s="610"/>
      <c r="BO36" s="610"/>
      <c r="BP36" s="610"/>
      <c r="BQ36" s="610"/>
      <c r="BR36" s="610"/>
      <c r="BS36" s="610"/>
      <c r="BT36" s="610"/>
      <c r="BU36" s="611"/>
      <c r="BV36" s="612">
        <v>106876</v>
      </c>
      <c r="BW36" s="613"/>
      <c r="BX36" s="613"/>
      <c r="BY36" s="613"/>
      <c r="BZ36" s="613"/>
      <c r="CA36" s="613"/>
      <c r="CB36" s="685"/>
      <c r="CD36" s="620" t="s">
        <v>318</v>
      </c>
      <c r="CE36" s="621"/>
      <c r="CF36" s="621"/>
      <c r="CG36" s="621"/>
      <c r="CH36" s="621"/>
      <c r="CI36" s="621"/>
      <c r="CJ36" s="621"/>
      <c r="CK36" s="621"/>
      <c r="CL36" s="621"/>
      <c r="CM36" s="621"/>
      <c r="CN36" s="621"/>
      <c r="CO36" s="621"/>
      <c r="CP36" s="621"/>
      <c r="CQ36" s="622"/>
      <c r="CR36" s="623">
        <v>961117</v>
      </c>
      <c r="CS36" s="624"/>
      <c r="CT36" s="624"/>
      <c r="CU36" s="624"/>
      <c r="CV36" s="624"/>
      <c r="CW36" s="624"/>
      <c r="CX36" s="624"/>
      <c r="CY36" s="625"/>
      <c r="CZ36" s="628">
        <v>17</v>
      </c>
      <c r="DA36" s="656"/>
      <c r="DB36" s="656"/>
      <c r="DC36" s="658"/>
      <c r="DD36" s="632">
        <v>801280</v>
      </c>
      <c r="DE36" s="624"/>
      <c r="DF36" s="624"/>
      <c r="DG36" s="624"/>
      <c r="DH36" s="624"/>
      <c r="DI36" s="624"/>
      <c r="DJ36" s="624"/>
      <c r="DK36" s="625"/>
      <c r="DL36" s="632">
        <v>664537</v>
      </c>
      <c r="DM36" s="624"/>
      <c r="DN36" s="624"/>
      <c r="DO36" s="624"/>
      <c r="DP36" s="624"/>
      <c r="DQ36" s="624"/>
      <c r="DR36" s="624"/>
      <c r="DS36" s="624"/>
      <c r="DT36" s="624"/>
      <c r="DU36" s="624"/>
      <c r="DV36" s="625"/>
      <c r="DW36" s="628">
        <v>17.399999999999999</v>
      </c>
      <c r="DX36" s="656"/>
      <c r="DY36" s="656"/>
      <c r="DZ36" s="656"/>
      <c r="EA36" s="656"/>
      <c r="EB36" s="656"/>
      <c r="EC36" s="657"/>
    </row>
    <row r="37" spans="2:133" ht="11.25" customHeight="1" x14ac:dyDescent="0.2">
      <c r="B37" s="620" t="s">
        <v>319</v>
      </c>
      <c r="C37" s="621"/>
      <c r="D37" s="621"/>
      <c r="E37" s="621"/>
      <c r="F37" s="621"/>
      <c r="G37" s="621"/>
      <c r="H37" s="621"/>
      <c r="I37" s="621"/>
      <c r="J37" s="621"/>
      <c r="K37" s="621"/>
      <c r="L37" s="621"/>
      <c r="M37" s="621"/>
      <c r="N37" s="621"/>
      <c r="O37" s="621"/>
      <c r="P37" s="621"/>
      <c r="Q37" s="622"/>
      <c r="R37" s="623">
        <v>84867</v>
      </c>
      <c r="S37" s="624"/>
      <c r="T37" s="624"/>
      <c r="U37" s="624"/>
      <c r="V37" s="624"/>
      <c r="W37" s="624"/>
      <c r="X37" s="624"/>
      <c r="Y37" s="625"/>
      <c r="Z37" s="626">
        <v>1.5</v>
      </c>
      <c r="AA37" s="626"/>
      <c r="AB37" s="626"/>
      <c r="AC37" s="626"/>
      <c r="AD37" s="627">
        <v>330</v>
      </c>
      <c r="AE37" s="627"/>
      <c r="AF37" s="627"/>
      <c r="AG37" s="627"/>
      <c r="AH37" s="627"/>
      <c r="AI37" s="627"/>
      <c r="AJ37" s="627"/>
      <c r="AK37" s="627"/>
      <c r="AL37" s="628">
        <v>0</v>
      </c>
      <c r="AM37" s="629"/>
      <c r="AN37" s="629"/>
      <c r="AO37" s="630"/>
      <c r="AQ37" s="686" t="s">
        <v>320</v>
      </c>
      <c r="AR37" s="687"/>
      <c r="AS37" s="687"/>
      <c r="AT37" s="687"/>
      <c r="AU37" s="687"/>
      <c r="AV37" s="687"/>
      <c r="AW37" s="687"/>
      <c r="AX37" s="687"/>
      <c r="AY37" s="688"/>
      <c r="AZ37" s="623">
        <v>261759</v>
      </c>
      <c r="BA37" s="624"/>
      <c r="BB37" s="624"/>
      <c r="BC37" s="624"/>
      <c r="BD37" s="644"/>
      <c r="BE37" s="644"/>
      <c r="BF37" s="669"/>
      <c r="BG37" s="620" t="s">
        <v>321</v>
      </c>
      <c r="BH37" s="621"/>
      <c r="BI37" s="621"/>
      <c r="BJ37" s="621"/>
      <c r="BK37" s="621"/>
      <c r="BL37" s="621"/>
      <c r="BM37" s="621"/>
      <c r="BN37" s="621"/>
      <c r="BO37" s="621"/>
      <c r="BP37" s="621"/>
      <c r="BQ37" s="621"/>
      <c r="BR37" s="621"/>
      <c r="BS37" s="621"/>
      <c r="BT37" s="621"/>
      <c r="BU37" s="622"/>
      <c r="BV37" s="623">
        <v>91318</v>
      </c>
      <c r="BW37" s="624"/>
      <c r="BX37" s="624"/>
      <c r="BY37" s="624"/>
      <c r="BZ37" s="624"/>
      <c r="CA37" s="624"/>
      <c r="CB37" s="633"/>
      <c r="CD37" s="620" t="s">
        <v>322</v>
      </c>
      <c r="CE37" s="621"/>
      <c r="CF37" s="621"/>
      <c r="CG37" s="621"/>
      <c r="CH37" s="621"/>
      <c r="CI37" s="621"/>
      <c r="CJ37" s="621"/>
      <c r="CK37" s="621"/>
      <c r="CL37" s="621"/>
      <c r="CM37" s="621"/>
      <c r="CN37" s="621"/>
      <c r="CO37" s="621"/>
      <c r="CP37" s="621"/>
      <c r="CQ37" s="622"/>
      <c r="CR37" s="623">
        <v>110276</v>
      </c>
      <c r="CS37" s="644"/>
      <c r="CT37" s="644"/>
      <c r="CU37" s="644"/>
      <c r="CV37" s="644"/>
      <c r="CW37" s="644"/>
      <c r="CX37" s="644"/>
      <c r="CY37" s="645"/>
      <c r="CZ37" s="628">
        <v>2</v>
      </c>
      <c r="DA37" s="656"/>
      <c r="DB37" s="656"/>
      <c r="DC37" s="658"/>
      <c r="DD37" s="632">
        <v>110276</v>
      </c>
      <c r="DE37" s="644"/>
      <c r="DF37" s="644"/>
      <c r="DG37" s="644"/>
      <c r="DH37" s="644"/>
      <c r="DI37" s="644"/>
      <c r="DJ37" s="644"/>
      <c r="DK37" s="645"/>
      <c r="DL37" s="632">
        <v>107927</v>
      </c>
      <c r="DM37" s="644"/>
      <c r="DN37" s="644"/>
      <c r="DO37" s="644"/>
      <c r="DP37" s="644"/>
      <c r="DQ37" s="644"/>
      <c r="DR37" s="644"/>
      <c r="DS37" s="644"/>
      <c r="DT37" s="644"/>
      <c r="DU37" s="644"/>
      <c r="DV37" s="645"/>
      <c r="DW37" s="628">
        <v>2.8</v>
      </c>
      <c r="DX37" s="656"/>
      <c r="DY37" s="656"/>
      <c r="DZ37" s="656"/>
      <c r="EA37" s="656"/>
      <c r="EB37" s="656"/>
      <c r="EC37" s="657"/>
    </row>
    <row r="38" spans="2:133" ht="11.25" customHeight="1" x14ac:dyDescent="0.2">
      <c r="B38" s="620" t="s">
        <v>323</v>
      </c>
      <c r="C38" s="621"/>
      <c r="D38" s="621"/>
      <c r="E38" s="621"/>
      <c r="F38" s="621"/>
      <c r="G38" s="621"/>
      <c r="H38" s="621"/>
      <c r="I38" s="621"/>
      <c r="J38" s="621"/>
      <c r="K38" s="621"/>
      <c r="L38" s="621"/>
      <c r="M38" s="621"/>
      <c r="N38" s="621"/>
      <c r="O38" s="621"/>
      <c r="P38" s="621"/>
      <c r="Q38" s="622"/>
      <c r="R38" s="623">
        <v>221396</v>
      </c>
      <c r="S38" s="624"/>
      <c r="T38" s="624"/>
      <c r="U38" s="624"/>
      <c r="V38" s="624"/>
      <c r="W38" s="624"/>
      <c r="X38" s="624"/>
      <c r="Y38" s="625"/>
      <c r="Z38" s="626">
        <v>3.8</v>
      </c>
      <c r="AA38" s="626"/>
      <c r="AB38" s="626"/>
      <c r="AC38" s="626"/>
      <c r="AD38" s="627" t="s">
        <v>122</v>
      </c>
      <c r="AE38" s="627"/>
      <c r="AF38" s="627"/>
      <c r="AG38" s="627"/>
      <c r="AH38" s="627"/>
      <c r="AI38" s="627"/>
      <c r="AJ38" s="627"/>
      <c r="AK38" s="627"/>
      <c r="AL38" s="628" t="s">
        <v>122</v>
      </c>
      <c r="AM38" s="629"/>
      <c r="AN38" s="629"/>
      <c r="AO38" s="630"/>
      <c r="AQ38" s="686" t="s">
        <v>324</v>
      </c>
      <c r="AR38" s="687"/>
      <c r="AS38" s="687"/>
      <c r="AT38" s="687"/>
      <c r="AU38" s="687"/>
      <c r="AV38" s="687"/>
      <c r="AW38" s="687"/>
      <c r="AX38" s="687"/>
      <c r="AY38" s="688"/>
      <c r="AZ38" s="623">
        <v>199008</v>
      </c>
      <c r="BA38" s="624"/>
      <c r="BB38" s="624"/>
      <c r="BC38" s="624"/>
      <c r="BD38" s="644"/>
      <c r="BE38" s="644"/>
      <c r="BF38" s="669"/>
      <c r="BG38" s="620" t="s">
        <v>325</v>
      </c>
      <c r="BH38" s="621"/>
      <c r="BI38" s="621"/>
      <c r="BJ38" s="621"/>
      <c r="BK38" s="621"/>
      <c r="BL38" s="621"/>
      <c r="BM38" s="621"/>
      <c r="BN38" s="621"/>
      <c r="BO38" s="621"/>
      <c r="BP38" s="621"/>
      <c r="BQ38" s="621"/>
      <c r="BR38" s="621"/>
      <c r="BS38" s="621"/>
      <c r="BT38" s="621"/>
      <c r="BU38" s="622"/>
      <c r="BV38" s="623">
        <v>1660</v>
      </c>
      <c r="BW38" s="624"/>
      <c r="BX38" s="624"/>
      <c r="BY38" s="624"/>
      <c r="BZ38" s="624"/>
      <c r="CA38" s="624"/>
      <c r="CB38" s="633"/>
      <c r="CD38" s="620" t="s">
        <v>326</v>
      </c>
      <c r="CE38" s="621"/>
      <c r="CF38" s="621"/>
      <c r="CG38" s="621"/>
      <c r="CH38" s="621"/>
      <c r="CI38" s="621"/>
      <c r="CJ38" s="621"/>
      <c r="CK38" s="621"/>
      <c r="CL38" s="621"/>
      <c r="CM38" s="621"/>
      <c r="CN38" s="621"/>
      <c r="CO38" s="621"/>
      <c r="CP38" s="621"/>
      <c r="CQ38" s="622"/>
      <c r="CR38" s="623">
        <v>586189</v>
      </c>
      <c r="CS38" s="624"/>
      <c r="CT38" s="624"/>
      <c r="CU38" s="624"/>
      <c r="CV38" s="624"/>
      <c r="CW38" s="624"/>
      <c r="CX38" s="624"/>
      <c r="CY38" s="625"/>
      <c r="CZ38" s="628">
        <v>10.4</v>
      </c>
      <c r="DA38" s="656"/>
      <c r="DB38" s="656"/>
      <c r="DC38" s="658"/>
      <c r="DD38" s="632">
        <v>458366</v>
      </c>
      <c r="DE38" s="624"/>
      <c r="DF38" s="624"/>
      <c r="DG38" s="624"/>
      <c r="DH38" s="624"/>
      <c r="DI38" s="624"/>
      <c r="DJ38" s="624"/>
      <c r="DK38" s="625"/>
      <c r="DL38" s="632">
        <v>436895</v>
      </c>
      <c r="DM38" s="624"/>
      <c r="DN38" s="624"/>
      <c r="DO38" s="624"/>
      <c r="DP38" s="624"/>
      <c r="DQ38" s="624"/>
      <c r="DR38" s="624"/>
      <c r="DS38" s="624"/>
      <c r="DT38" s="624"/>
      <c r="DU38" s="624"/>
      <c r="DV38" s="625"/>
      <c r="DW38" s="628">
        <v>11.4</v>
      </c>
      <c r="DX38" s="656"/>
      <c r="DY38" s="656"/>
      <c r="DZ38" s="656"/>
      <c r="EA38" s="656"/>
      <c r="EB38" s="656"/>
      <c r="EC38" s="657"/>
    </row>
    <row r="39" spans="2:133" ht="11.25" customHeight="1" x14ac:dyDescent="0.2">
      <c r="B39" s="620" t="s">
        <v>327</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328</v>
      </c>
      <c r="AR39" s="687"/>
      <c r="AS39" s="687"/>
      <c r="AT39" s="687"/>
      <c r="AU39" s="687"/>
      <c r="AV39" s="687"/>
      <c r="AW39" s="687"/>
      <c r="AX39" s="687"/>
      <c r="AY39" s="688"/>
      <c r="AZ39" s="623" t="s">
        <v>122</v>
      </c>
      <c r="BA39" s="624"/>
      <c r="BB39" s="624"/>
      <c r="BC39" s="624"/>
      <c r="BD39" s="644"/>
      <c r="BE39" s="644"/>
      <c r="BF39" s="669"/>
      <c r="BG39" s="620" t="s">
        <v>329</v>
      </c>
      <c r="BH39" s="621"/>
      <c r="BI39" s="621"/>
      <c r="BJ39" s="621"/>
      <c r="BK39" s="621"/>
      <c r="BL39" s="621"/>
      <c r="BM39" s="621"/>
      <c r="BN39" s="621"/>
      <c r="BO39" s="621"/>
      <c r="BP39" s="621"/>
      <c r="BQ39" s="621"/>
      <c r="BR39" s="621"/>
      <c r="BS39" s="621"/>
      <c r="BT39" s="621"/>
      <c r="BU39" s="622"/>
      <c r="BV39" s="623">
        <v>2592</v>
      </c>
      <c r="BW39" s="624"/>
      <c r="BX39" s="624"/>
      <c r="BY39" s="624"/>
      <c r="BZ39" s="624"/>
      <c r="CA39" s="624"/>
      <c r="CB39" s="633"/>
      <c r="CD39" s="620" t="s">
        <v>330</v>
      </c>
      <c r="CE39" s="621"/>
      <c r="CF39" s="621"/>
      <c r="CG39" s="621"/>
      <c r="CH39" s="621"/>
      <c r="CI39" s="621"/>
      <c r="CJ39" s="621"/>
      <c r="CK39" s="621"/>
      <c r="CL39" s="621"/>
      <c r="CM39" s="621"/>
      <c r="CN39" s="621"/>
      <c r="CO39" s="621"/>
      <c r="CP39" s="621"/>
      <c r="CQ39" s="622"/>
      <c r="CR39" s="623">
        <v>367477</v>
      </c>
      <c r="CS39" s="644"/>
      <c r="CT39" s="644"/>
      <c r="CU39" s="644"/>
      <c r="CV39" s="644"/>
      <c r="CW39" s="644"/>
      <c r="CX39" s="644"/>
      <c r="CY39" s="645"/>
      <c r="CZ39" s="628">
        <v>6.5</v>
      </c>
      <c r="DA39" s="656"/>
      <c r="DB39" s="656"/>
      <c r="DC39" s="658"/>
      <c r="DD39" s="632">
        <v>366731</v>
      </c>
      <c r="DE39" s="644"/>
      <c r="DF39" s="644"/>
      <c r="DG39" s="644"/>
      <c r="DH39" s="644"/>
      <c r="DI39" s="644"/>
      <c r="DJ39" s="644"/>
      <c r="DK39" s="645"/>
      <c r="DL39" s="632" t="s">
        <v>122</v>
      </c>
      <c r="DM39" s="644"/>
      <c r="DN39" s="644"/>
      <c r="DO39" s="644"/>
      <c r="DP39" s="644"/>
      <c r="DQ39" s="644"/>
      <c r="DR39" s="644"/>
      <c r="DS39" s="644"/>
      <c r="DT39" s="644"/>
      <c r="DU39" s="644"/>
      <c r="DV39" s="645"/>
      <c r="DW39" s="628" t="s">
        <v>122</v>
      </c>
      <c r="DX39" s="656"/>
      <c r="DY39" s="656"/>
      <c r="DZ39" s="656"/>
      <c r="EA39" s="656"/>
      <c r="EB39" s="656"/>
      <c r="EC39" s="657"/>
    </row>
    <row r="40" spans="2:133" ht="11.25" customHeight="1" x14ac:dyDescent="0.2">
      <c r="B40" s="620" t="s">
        <v>331</v>
      </c>
      <c r="C40" s="621"/>
      <c r="D40" s="621"/>
      <c r="E40" s="621"/>
      <c r="F40" s="621"/>
      <c r="G40" s="621"/>
      <c r="H40" s="621"/>
      <c r="I40" s="621"/>
      <c r="J40" s="621"/>
      <c r="K40" s="621"/>
      <c r="L40" s="621"/>
      <c r="M40" s="621"/>
      <c r="N40" s="621"/>
      <c r="O40" s="621"/>
      <c r="P40" s="621"/>
      <c r="Q40" s="622"/>
      <c r="R40" s="623">
        <v>21596</v>
      </c>
      <c r="S40" s="624"/>
      <c r="T40" s="624"/>
      <c r="U40" s="624"/>
      <c r="V40" s="624"/>
      <c r="W40" s="624"/>
      <c r="X40" s="624"/>
      <c r="Y40" s="625"/>
      <c r="Z40" s="626">
        <v>0.4</v>
      </c>
      <c r="AA40" s="626"/>
      <c r="AB40" s="626"/>
      <c r="AC40" s="626"/>
      <c r="AD40" s="627" t="s">
        <v>122</v>
      </c>
      <c r="AE40" s="627"/>
      <c r="AF40" s="627"/>
      <c r="AG40" s="627"/>
      <c r="AH40" s="627"/>
      <c r="AI40" s="627"/>
      <c r="AJ40" s="627"/>
      <c r="AK40" s="627"/>
      <c r="AL40" s="628" t="s">
        <v>122</v>
      </c>
      <c r="AM40" s="629"/>
      <c r="AN40" s="629"/>
      <c r="AO40" s="630"/>
      <c r="AQ40" s="686" t="s">
        <v>332</v>
      </c>
      <c r="AR40" s="687"/>
      <c r="AS40" s="687"/>
      <c r="AT40" s="687"/>
      <c r="AU40" s="687"/>
      <c r="AV40" s="687"/>
      <c r="AW40" s="687"/>
      <c r="AX40" s="687"/>
      <c r="AY40" s="688"/>
      <c r="AZ40" s="623" t="s">
        <v>122</v>
      </c>
      <c r="BA40" s="624"/>
      <c r="BB40" s="624"/>
      <c r="BC40" s="624"/>
      <c r="BD40" s="644"/>
      <c r="BE40" s="644"/>
      <c r="BF40" s="669"/>
      <c r="BG40" s="673" t="s">
        <v>333</v>
      </c>
      <c r="BH40" s="674"/>
      <c r="BI40" s="674"/>
      <c r="BJ40" s="674"/>
      <c r="BK40" s="674"/>
      <c r="BL40" s="223"/>
      <c r="BM40" s="621" t="s">
        <v>334</v>
      </c>
      <c r="BN40" s="621"/>
      <c r="BO40" s="621"/>
      <c r="BP40" s="621"/>
      <c r="BQ40" s="621"/>
      <c r="BR40" s="621"/>
      <c r="BS40" s="621"/>
      <c r="BT40" s="621"/>
      <c r="BU40" s="622"/>
      <c r="BV40" s="623">
        <v>111</v>
      </c>
      <c r="BW40" s="624"/>
      <c r="BX40" s="624"/>
      <c r="BY40" s="624"/>
      <c r="BZ40" s="624"/>
      <c r="CA40" s="624"/>
      <c r="CB40" s="633"/>
      <c r="CD40" s="620" t="s">
        <v>335</v>
      </c>
      <c r="CE40" s="621"/>
      <c r="CF40" s="621"/>
      <c r="CG40" s="621"/>
      <c r="CH40" s="621"/>
      <c r="CI40" s="621"/>
      <c r="CJ40" s="621"/>
      <c r="CK40" s="621"/>
      <c r="CL40" s="621"/>
      <c r="CM40" s="621"/>
      <c r="CN40" s="621"/>
      <c r="CO40" s="621"/>
      <c r="CP40" s="621"/>
      <c r="CQ40" s="622"/>
      <c r="CR40" s="623">
        <v>178250</v>
      </c>
      <c r="CS40" s="624"/>
      <c r="CT40" s="624"/>
      <c r="CU40" s="624"/>
      <c r="CV40" s="624"/>
      <c r="CW40" s="624"/>
      <c r="CX40" s="624"/>
      <c r="CY40" s="625"/>
      <c r="CZ40" s="628">
        <v>3.2</v>
      </c>
      <c r="DA40" s="656"/>
      <c r="DB40" s="656"/>
      <c r="DC40" s="658"/>
      <c r="DD40" s="632">
        <v>178250</v>
      </c>
      <c r="DE40" s="624"/>
      <c r="DF40" s="624"/>
      <c r="DG40" s="624"/>
      <c r="DH40" s="624"/>
      <c r="DI40" s="624"/>
      <c r="DJ40" s="624"/>
      <c r="DK40" s="625"/>
      <c r="DL40" s="632">
        <v>178250</v>
      </c>
      <c r="DM40" s="624"/>
      <c r="DN40" s="624"/>
      <c r="DO40" s="624"/>
      <c r="DP40" s="624"/>
      <c r="DQ40" s="624"/>
      <c r="DR40" s="624"/>
      <c r="DS40" s="624"/>
      <c r="DT40" s="624"/>
      <c r="DU40" s="624"/>
      <c r="DV40" s="625"/>
      <c r="DW40" s="628">
        <v>4.7</v>
      </c>
      <c r="DX40" s="656"/>
      <c r="DY40" s="656"/>
      <c r="DZ40" s="656"/>
      <c r="EA40" s="656"/>
      <c r="EB40" s="656"/>
      <c r="EC40" s="657"/>
    </row>
    <row r="41" spans="2:133" ht="11.25" customHeight="1" x14ac:dyDescent="0.2">
      <c r="B41" s="646" t="s">
        <v>336</v>
      </c>
      <c r="C41" s="647"/>
      <c r="D41" s="647"/>
      <c r="E41" s="647"/>
      <c r="F41" s="647"/>
      <c r="G41" s="647"/>
      <c r="H41" s="647"/>
      <c r="I41" s="647"/>
      <c r="J41" s="647"/>
      <c r="K41" s="647"/>
      <c r="L41" s="647"/>
      <c r="M41" s="647"/>
      <c r="N41" s="647"/>
      <c r="O41" s="647"/>
      <c r="P41" s="647"/>
      <c r="Q41" s="648"/>
      <c r="R41" s="695">
        <v>5815953</v>
      </c>
      <c r="S41" s="696"/>
      <c r="T41" s="696"/>
      <c r="U41" s="696"/>
      <c r="V41" s="696"/>
      <c r="W41" s="696"/>
      <c r="X41" s="696"/>
      <c r="Y41" s="700"/>
      <c r="Z41" s="701">
        <v>100</v>
      </c>
      <c r="AA41" s="701"/>
      <c r="AB41" s="701"/>
      <c r="AC41" s="701"/>
      <c r="AD41" s="702">
        <v>3798774</v>
      </c>
      <c r="AE41" s="702"/>
      <c r="AF41" s="702"/>
      <c r="AG41" s="702"/>
      <c r="AH41" s="702"/>
      <c r="AI41" s="702"/>
      <c r="AJ41" s="702"/>
      <c r="AK41" s="702"/>
      <c r="AL41" s="703">
        <v>100</v>
      </c>
      <c r="AM41" s="683"/>
      <c r="AN41" s="683"/>
      <c r="AO41" s="704"/>
      <c r="AQ41" s="686" t="s">
        <v>337</v>
      </c>
      <c r="AR41" s="687"/>
      <c r="AS41" s="687"/>
      <c r="AT41" s="687"/>
      <c r="AU41" s="687"/>
      <c r="AV41" s="687"/>
      <c r="AW41" s="687"/>
      <c r="AX41" s="687"/>
      <c r="AY41" s="688"/>
      <c r="AZ41" s="623">
        <v>148851</v>
      </c>
      <c r="BA41" s="624"/>
      <c r="BB41" s="624"/>
      <c r="BC41" s="624"/>
      <c r="BD41" s="644"/>
      <c r="BE41" s="644"/>
      <c r="BF41" s="669"/>
      <c r="BG41" s="673"/>
      <c r="BH41" s="674"/>
      <c r="BI41" s="674"/>
      <c r="BJ41" s="674"/>
      <c r="BK41" s="674"/>
      <c r="BL41" s="223"/>
      <c r="BM41" s="621" t="s">
        <v>338</v>
      </c>
      <c r="BN41" s="621"/>
      <c r="BO41" s="621"/>
      <c r="BP41" s="621"/>
      <c r="BQ41" s="621"/>
      <c r="BR41" s="621"/>
      <c r="BS41" s="621"/>
      <c r="BT41" s="621"/>
      <c r="BU41" s="622"/>
      <c r="BV41" s="623" t="s">
        <v>122</v>
      </c>
      <c r="BW41" s="624"/>
      <c r="BX41" s="624"/>
      <c r="BY41" s="624"/>
      <c r="BZ41" s="624"/>
      <c r="CA41" s="624"/>
      <c r="CB41" s="633"/>
      <c r="CD41" s="620" t="s">
        <v>339</v>
      </c>
      <c r="CE41" s="621"/>
      <c r="CF41" s="621"/>
      <c r="CG41" s="621"/>
      <c r="CH41" s="621"/>
      <c r="CI41" s="621"/>
      <c r="CJ41" s="621"/>
      <c r="CK41" s="621"/>
      <c r="CL41" s="621"/>
      <c r="CM41" s="621"/>
      <c r="CN41" s="621"/>
      <c r="CO41" s="621"/>
      <c r="CP41" s="621"/>
      <c r="CQ41" s="622"/>
      <c r="CR41" s="623" t="s">
        <v>122</v>
      </c>
      <c r="CS41" s="644"/>
      <c r="CT41" s="644"/>
      <c r="CU41" s="644"/>
      <c r="CV41" s="644"/>
      <c r="CW41" s="644"/>
      <c r="CX41" s="644"/>
      <c r="CY41" s="645"/>
      <c r="CZ41" s="628" t="s">
        <v>122</v>
      </c>
      <c r="DA41" s="656"/>
      <c r="DB41" s="656"/>
      <c r="DC41" s="658"/>
      <c r="DD41" s="632" t="s">
        <v>122</v>
      </c>
      <c r="DE41" s="644"/>
      <c r="DF41" s="644"/>
      <c r="DG41" s="644"/>
      <c r="DH41" s="644"/>
      <c r="DI41" s="644"/>
      <c r="DJ41" s="644"/>
      <c r="DK41" s="645"/>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340</v>
      </c>
      <c r="AR42" s="693"/>
      <c r="AS42" s="693"/>
      <c r="AT42" s="693"/>
      <c r="AU42" s="693"/>
      <c r="AV42" s="693"/>
      <c r="AW42" s="693"/>
      <c r="AX42" s="693"/>
      <c r="AY42" s="694"/>
      <c r="AZ42" s="695">
        <v>437338</v>
      </c>
      <c r="BA42" s="696"/>
      <c r="BB42" s="696"/>
      <c r="BC42" s="696"/>
      <c r="BD42" s="682"/>
      <c r="BE42" s="682"/>
      <c r="BF42" s="684"/>
      <c r="BG42" s="675"/>
      <c r="BH42" s="676"/>
      <c r="BI42" s="676"/>
      <c r="BJ42" s="676"/>
      <c r="BK42" s="676"/>
      <c r="BL42" s="224"/>
      <c r="BM42" s="647" t="s">
        <v>341</v>
      </c>
      <c r="BN42" s="647"/>
      <c r="BO42" s="647"/>
      <c r="BP42" s="647"/>
      <c r="BQ42" s="647"/>
      <c r="BR42" s="647"/>
      <c r="BS42" s="647"/>
      <c r="BT42" s="647"/>
      <c r="BU42" s="648"/>
      <c r="BV42" s="695">
        <v>376</v>
      </c>
      <c r="BW42" s="696"/>
      <c r="BX42" s="696"/>
      <c r="BY42" s="696"/>
      <c r="BZ42" s="696"/>
      <c r="CA42" s="696"/>
      <c r="CB42" s="705"/>
      <c r="CD42" s="620" t="s">
        <v>342</v>
      </c>
      <c r="CE42" s="621"/>
      <c r="CF42" s="621"/>
      <c r="CG42" s="621"/>
      <c r="CH42" s="621"/>
      <c r="CI42" s="621"/>
      <c r="CJ42" s="621"/>
      <c r="CK42" s="621"/>
      <c r="CL42" s="621"/>
      <c r="CM42" s="621"/>
      <c r="CN42" s="621"/>
      <c r="CO42" s="621"/>
      <c r="CP42" s="621"/>
      <c r="CQ42" s="622"/>
      <c r="CR42" s="623">
        <v>337045</v>
      </c>
      <c r="CS42" s="644"/>
      <c r="CT42" s="644"/>
      <c r="CU42" s="644"/>
      <c r="CV42" s="644"/>
      <c r="CW42" s="644"/>
      <c r="CX42" s="644"/>
      <c r="CY42" s="645"/>
      <c r="CZ42" s="628">
        <v>6</v>
      </c>
      <c r="DA42" s="656"/>
      <c r="DB42" s="656"/>
      <c r="DC42" s="658"/>
      <c r="DD42" s="632">
        <v>133687</v>
      </c>
      <c r="DE42" s="644"/>
      <c r="DF42" s="644"/>
      <c r="DG42" s="644"/>
      <c r="DH42" s="644"/>
      <c r="DI42" s="644"/>
      <c r="DJ42" s="644"/>
      <c r="DK42" s="645"/>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14" t="s">
        <v>343</v>
      </c>
      <c r="CD43" s="620" t="s">
        <v>344</v>
      </c>
      <c r="CE43" s="621"/>
      <c r="CF43" s="621"/>
      <c r="CG43" s="621"/>
      <c r="CH43" s="621"/>
      <c r="CI43" s="621"/>
      <c r="CJ43" s="621"/>
      <c r="CK43" s="621"/>
      <c r="CL43" s="621"/>
      <c r="CM43" s="621"/>
      <c r="CN43" s="621"/>
      <c r="CO43" s="621"/>
      <c r="CP43" s="621"/>
      <c r="CQ43" s="622"/>
      <c r="CR43" s="623">
        <v>40200</v>
      </c>
      <c r="CS43" s="644"/>
      <c r="CT43" s="644"/>
      <c r="CU43" s="644"/>
      <c r="CV43" s="644"/>
      <c r="CW43" s="644"/>
      <c r="CX43" s="644"/>
      <c r="CY43" s="645"/>
      <c r="CZ43" s="628">
        <v>0.7</v>
      </c>
      <c r="DA43" s="656"/>
      <c r="DB43" s="656"/>
      <c r="DC43" s="658"/>
      <c r="DD43" s="632">
        <v>34900</v>
      </c>
      <c r="DE43" s="644"/>
      <c r="DF43" s="644"/>
      <c r="DG43" s="644"/>
      <c r="DH43" s="644"/>
      <c r="DI43" s="644"/>
      <c r="DJ43" s="644"/>
      <c r="DK43" s="645"/>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345</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293</v>
      </c>
      <c r="CE44" s="662"/>
      <c r="CF44" s="620" t="s">
        <v>346</v>
      </c>
      <c r="CG44" s="621"/>
      <c r="CH44" s="621"/>
      <c r="CI44" s="621"/>
      <c r="CJ44" s="621"/>
      <c r="CK44" s="621"/>
      <c r="CL44" s="621"/>
      <c r="CM44" s="621"/>
      <c r="CN44" s="621"/>
      <c r="CO44" s="621"/>
      <c r="CP44" s="621"/>
      <c r="CQ44" s="622"/>
      <c r="CR44" s="623">
        <v>332245</v>
      </c>
      <c r="CS44" s="624"/>
      <c r="CT44" s="624"/>
      <c r="CU44" s="624"/>
      <c r="CV44" s="624"/>
      <c r="CW44" s="624"/>
      <c r="CX44" s="624"/>
      <c r="CY44" s="625"/>
      <c r="CZ44" s="628">
        <v>5.9</v>
      </c>
      <c r="DA44" s="629"/>
      <c r="DB44" s="629"/>
      <c r="DC44" s="635"/>
      <c r="DD44" s="632">
        <v>129085</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347</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348</v>
      </c>
      <c r="CG45" s="621"/>
      <c r="CH45" s="621"/>
      <c r="CI45" s="621"/>
      <c r="CJ45" s="621"/>
      <c r="CK45" s="621"/>
      <c r="CL45" s="621"/>
      <c r="CM45" s="621"/>
      <c r="CN45" s="621"/>
      <c r="CO45" s="621"/>
      <c r="CP45" s="621"/>
      <c r="CQ45" s="622"/>
      <c r="CR45" s="623">
        <v>111181</v>
      </c>
      <c r="CS45" s="644"/>
      <c r="CT45" s="644"/>
      <c r="CU45" s="644"/>
      <c r="CV45" s="644"/>
      <c r="CW45" s="644"/>
      <c r="CX45" s="644"/>
      <c r="CY45" s="645"/>
      <c r="CZ45" s="628">
        <v>2</v>
      </c>
      <c r="DA45" s="656"/>
      <c r="DB45" s="656"/>
      <c r="DC45" s="658"/>
      <c r="DD45" s="632">
        <v>23021</v>
      </c>
      <c r="DE45" s="644"/>
      <c r="DF45" s="644"/>
      <c r="DG45" s="644"/>
      <c r="DH45" s="644"/>
      <c r="DI45" s="644"/>
      <c r="DJ45" s="644"/>
      <c r="DK45" s="645"/>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25"/>
      <c r="CD46" s="663"/>
      <c r="CE46" s="664"/>
      <c r="CF46" s="620" t="s">
        <v>349</v>
      </c>
      <c r="CG46" s="621"/>
      <c r="CH46" s="621"/>
      <c r="CI46" s="621"/>
      <c r="CJ46" s="621"/>
      <c r="CK46" s="621"/>
      <c r="CL46" s="621"/>
      <c r="CM46" s="621"/>
      <c r="CN46" s="621"/>
      <c r="CO46" s="621"/>
      <c r="CP46" s="621"/>
      <c r="CQ46" s="622"/>
      <c r="CR46" s="623">
        <v>221064</v>
      </c>
      <c r="CS46" s="624"/>
      <c r="CT46" s="624"/>
      <c r="CU46" s="624"/>
      <c r="CV46" s="624"/>
      <c r="CW46" s="624"/>
      <c r="CX46" s="624"/>
      <c r="CY46" s="625"/>
      <c r="CZ46" s="628">
        <v>3.9</v>
      </c>
      <c r="DA46" s="629"/>
      <c r="DB46" s="629"/>
      <c r="DC46" s="635"/>
      <c r="DD46" s="632">
        <v>106064</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25"/>
      <c r="CD47" s="663"/>
      <c r="CE47" s="664"/>
      <c r="CF47" s="620" t="s">
        <v>350</v>
      </c>
      <c r="CG47" s="621"/>
      <c r="CH47" s="621"/>
      <c r="CI47" s="621"/>
      <c r="CJ47" s="621"/>
      <c r="CK47" s="621"/>
      <c r="CL47" s="621"/>
      <c r="CM47" s="621"/>
      <c r="CN47" s="621"/>
      <c r="CO47" s="621"/>
      <c r="CP47" s="621"/>
      <c r="CQ47" s="622"/>
      <c r="CR47" s="623">
        <v>4800</v>
      </c>
      <c r="CS47" s="644"/>
      <c r="CT47" s="644"/>
      <c r="CU47" s="644"/>
      <c r="CV47" s="644"/>
      <c r="CW47" s="644"/>
      <c r="CX47" s="644"/>
      <c r="CY47" s="645"/>
      <c r="CZ47" s="628">
        <v>0.1</v>
      </c>
      <c r="DA47" s="656"/>
      <c r="DB47" s="656"/>
      <c r="DC47" s="658"/>
      <c r="DD47" s="632">
        <v>4602</v>
      </c>
      <c r="DE47" s="644"/>
      <c r="DF47" s="644"/>
      <c r="DG47" s="644"/>
      <c r="DH47" s="644"/>
      <c r="DI47" s="644"/>
      <c r="DJ47" s="644"/>
      <c r="DK47" s="645"/>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25"/>
      <c r="CD48" s="665"/>
      <c r="CE48" s="666"/>
      <c r="CF48" s="620" t="s">
        <v>351</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25"/>
      <c r="CD49" s="646" t="s">
        <v>352</v>
      </c>
      <c r="CE49" s="647"/>
      <c r="CF49" s="647"/>
      <c r="CG49" s="647"/>
      <c r="CH49" s="647"/>
      <c r="CI49" s="647"/>
      <c r="CJ49" s="647"/>
      <c r="CK49" s="647"/>
      <c r="CL49" s="647"/>
      <c r="CM49" s="647"/>
      <c r="CN49" s="647"/>
      <c r="CO49" s="647"/>
      <c r="CP49" s="647"/>
      <c r="CQ49" s="648"/>
      <c r="CR49" s="695">
        <v>5639667</v>
      </c>
      <c r="CS49" s="682"/>
      <c r="CT49" s="682"/>
      <c r="CU49" s="682"/>
      <c r="CV49" s="682"/>
      <c r="CW49" s="682"/>
      <c r="CX49" s="682"/>
      <c r="CY49" s="711"/>
      <c r="CZ49" s="703">
        <v>100</v>
      </c>
      <c r="DA49" s="712"/>
      <c r="DB49" s="712"/>
      <c r="DC49" s="713"/>
      <c r="DD49" s="714">
        <v>4516609</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6FEMRLhKh0wVI0ThZfreiEGZsm4rwZ36vxcfqYcgKlESz7Az2Us1Kjak4PFdSD58P0fpybWkIhCERWy1K2kFwQ==" saltValue="Gb7x5VL2N/ixIM6jrAm+A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21" t="s">
        <v>353</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354</v>
      </c>
      <c r="DK2" s="723"/>
      <c r="DL2" s="723"/>
      <c r="DM2" s="723"/>
      <c r="DN2" s="723"/>
      <c r="DO2" s="724"/>
      <c r="DP2" s="228"/>
      <c r="DQ2" s="722" t="s">
        <v>355</v>
      </c>
      <c r="DR2" s="723"/>
      <c r="DS2" s="723"/>
      <c r="DT2" s="723"/>
      <c r="DU2" s="723"/>
      <c r="DV2" s="723"/>
      <c r="DW2" s="723"/>
      <c r="DX2" s="723"/>
      <c r="DY2" s="723"/>
      <c r="DZ2" s="724"/>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25" t="s">
        <v>356</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357</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2">
      <c r="A5" s="727" t="s">
        <v>358</v>
      </c>
      <c r="B5" s="728"/>
      <c r="C5" s="728"/>
      <c r="D5" s="728"/>
      <c r="E5" s="728"/>
      <c r="F5" s="728"/>
      <c r="G5" s="728"/>
      <c r="H5" s="728"/>
      <c r="I5" s="728"/>
      <c r="J5" s="728"/>
      <c r="K5" s="728"/>
      <c r="L5" s="728"/>
      <c r="M5" s="728"/>
      <c r="N5" s="728"/>
      <c r="O5" s="728"/>
      <c r="P5" s="729"/>
      <c r="Q5" s="733" t="s">
        <v>359</v>
      </c>
      <c r="R5" s="734"/>
      <c r="S5" s="734"/>
      <c r="T5" s="734"/>
      <c r="U5" s="735"/>
      <c r="V5" s="733" t="s">
        <v>360</v>
      </c>
      <c r="W5" s="734"/>
      <c r="X5" s="734"/>
      <c r="Y5" s="734"/>
      <c r="Z5" s="735"/>
      <c r="AA5" s="733" t="s">
        <v>361</v>
      </c>
      <c r="AB5" s="734"/>
      <c r="AC5" s="734"/>
      <c r="AD5" s="734"/>
      <c r="AE5" s="734"/>
      <c r="AF5" s="739" t="s">
        <v>362</v>
      </c>
      <c r="AG5" s="734"/>
      <c r="AH5" s="734"/>
      <c r="AI5" s="734"/>
      <c r="AJ5" s="740"/>
      <c r="AK5" s="734" t="s">
        <v>363</v>
      </c>
      <c r="AL5" s="734"/>
      <c r="AM5" s="734"/>
      <c r="AN5" s="734"/>
      <c r="AO5" s="735"/>
      <c r="AP5" s="733" t="s">
        <v>364</v>
      </c>
      <c r="AQ5" s="734"/>
      <c r="AR5" s="734"/>
      <c r="AS5" s="734"/>
      <c r="AT5" s="735"/>
      <c r="AU5" s="733" t="s">
        <v>365</v>
      </c>
      <c r="AV5" s="734"/>
      <c r="AW5" s="734"/>
      <c r="AX5" s="734"/>
      <c r="AY5" s="740"/>
      <c r="AZ5" s="232"/>
      <c r="BA5" s="232"/>
      <c r="BB5" s="232"/>
      <c r="BC5" s="232"/>
      <c r="BD5" s="232"/>
      <c r="BE5" s="233"/>
      <c r="BF5" s="233"/>
      <c r="BG5" s="233"/>
      <c r="BH5" s="233"/>
      <c r="BI5" s="233"/>
      <c r="BJ5" s="233"/>
      <c r="BK5" s="233"/>
      <c r="BL5" s="233"/>
      <c r="BM5" s="233"/>
      <c r="BN5" s="233"/>
      <c r="BO5" s="233"/>
      <c r="BP5" s="233"/>
      <c r="BQ5" s="727" t="s">
        <v>366</v>
      </c>
      <c r="BR5" s="728"/>
      <c r="BS5" s="728"/>
      <c r="BT5" s="728"/>
      <c r="BU5" s="728"/>
      <c r="BV5" s="728"/>
      <c r="BW5" s="728"/>
      <c r="BX5" s="728"/>
      <c r="BY5" s="728"/>
      <c r="BZ5" s="728"/>
      <c r="CA5" s="728"/>
      <c r="CB5" s="728"/>
      <c r="CC5" s="728"/>
      <c r="CD5" s="728"/>
      <c r="CE5" s="728"/>
      <c r="CF5" s="728"/>
      <c r="CG5" s="729"/>
      <c r="CH5" s="733" t="s">
        <v>367</v>
      </c>
      <c r="CI5" s="734"/>
      <c r="CJ5" s="734"/>
      <c r="CK5" s="734"/>
      <c r="CL5" s="735"/>
      <c r="CM5" s="733" t="s">
        <v>368</v>
      </c>
      <c r="CN5" s="734"/>
      <c r="CO5" s="734"/>
      <c r="CP5" s="734"/>
      <c r="CQ5" s="735"/>
      <c r="CR5" s="733" t="s">
        <v>369</v>
      </c>
      <c r="CS5" s="734"/>
      <c r="CT5" s="734"/>
      <c r="CU5" s="734"/>
      <c r="CV5" s="735"/>
      <c r="CW5" s="733" t="s">
        <v>370</v>
      </c>
      <c r="CX5" s="734"/>
      <c r="CY5" s="734"/>
      <c r="CZ5" s="734"/>
      <c r="DA5" s="735"/>
      <c r="DB5" s="733" t="s">
        <v>371</v>
      </c>
      <c r="DC5" s="734"/>
      <c r="DD5" s="734"/>
      <c r="DE5" s="734"/>
      <c r="DF5" s="735"/>
      <c r="DG5" s="763" t="s">
        <v>372</v>
      </c>
      <c r="DH5" s="764"/>
      <c r="DI5" s="764"/>
      <c r="DJ5" s="764"/>
      <c r="DK5" s="765"/>
      <c r="DL5" s="763" t="s">
        <v>373</v>
      </c>
      <c r="DM5" s="764"/>
      <c r="DN5" s="764"/>
      <c r="DO5" s="764"/>
      <c r="DP5" s="765"/>
      <c r="DQ5" s="733" t="s">
        <v>374</v>
      </c>
      <c r="DR5" s="734"/>
      <c r="DS5" s="734"/>
      <c r="DT5" s="734"/>
      <c r="DU5" s="735"/>
      <c r="DV5" s="733" t="s">
        <v>365</v>
      </c>
      <c r="DW5" s="734"/>
      <c r="DX5" s="734"/>
      <c r="DY5" s="734"/>
      <c r="DZ5" s="740"/>
      <c r="EA5" s="234"/>
    </row>
    <row r="6" spans="1:131" s="235"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2">
      <c r="A7" s="236">
        <v>1</v>
      </c>
      <c r="B7" s="749" t="s">
        <v>375</v>
      </c>
      <c r="C7" s="750"/>
      <c r="D7" s="750"/>
      <c r="E7" s="750"/>
      <c r="F7" s="750"/>
      <c r="G7" s="750"/>
      <c r="H7" s="750"/>
      <c r="I7" s="750"/>
      <c r="J7" s="750"/>
      <c r="K7" s="750"/>
      <c r="L7" s="750"/>
      <c r="M7" s="750"/>
      <c r="N7" s="750"/>
      <c r="O7" s="750"/>
      <c r="P7" s="751"/>
      <c r="Q7" s="752">
        <v>5830</v>
      </c>
      <c r="R7" s="753"/>
      <c r="S7" s="753"/>
      <c r="T7" s="753"/>
      <c r="U7" s="753"/>
      <c r="V7" s="753">
        <v>5654</v>
      </c>
      <c r="W7" s="753"/>
      <c r="X7" s="753"/>
      <c r="Y7" s="753"/>
      <c r="Z7" s="753"/>
      <c r="AA7" s="753">
        <v>176</v>
      </c>
      <c r="AB7" s="753"/>
      <c r="AC7" s="753"/>
      <c r="AD7" s="753"/>
      <c r="AE7" s="754"/>
      <c r="AF7" s="755">
        <v>157</v>
      </c>
      <c r="AG7" s="756"/>
      <c r="AH7" s="756"/>
      <c r="AI7" s="756"/>
      <c r="AJ7" s="757"/>
      <c r="AK7" s="758">
        <v>75</v>
      </c>
      <c r="AL7" s="759"/>
      <c r="AM7" s="759"/>
      <c r="AN7" s="759"/>
      <c r="AO7" s="759"/>
      <c r="AP7" s="759">
        <v>6610</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t="s">
        <v>553</v>
      </c>
      <c r="BT7" s="747"/>
      <c r="BU7" s="747"/>
      <c r="BV7" s="747"/>
      <c r="BW7" s="747"/>
      <c r="BX7" s="747"/>
      <c r="BY7" s="747"/>
      <c r="BZ7" s="747"/>
      <c r="CA7" s="747"/>
      <c r="CB7" s="747"/>
      <c r="CC7" s="747"/>
      <c r="CD7" s="747"/>
      <c r="CE7" s="747"/>
      <c r="CF7" s="747"/>
      <c r="CG7" s="762"/>
      <c r="CH7" s="743">
        <v>-3</v>
      </c>
      <c r="CI7" s="744"/>
      <c r="CJ7" s="744"/>
      <c r="CK7" s="744"/>
      <c r="CL7" s="745"/>
      <c r="CM7" s="743">
        <v>92</v>
      </c>
      <c r="CN7" s="744"/>
      <c r="CO7" s="744"/>
      <c r="CP7" s="744"/>
      <c r="CQ7" s="745"/>
      <c r="CR7" s="743">
        <v>10</v>
      </c>
      <c r="CS7" s="744"/>
      <c r="CT7" s="744"/>
      <c r="CU7" s="744"/>
      <c r="CV7" s="745"/>
      <c r="CW7" s="743">
        <v>0</v>
      </c>
      <c r="CX7" s="744"/>
      <c r="CY7" s="744"/>
      <c r="CZ7" s="744"/>
      <c r="DA7" s="745"/>
      <c r="DB7" s="743" t="s">
        <v>488</v>
      </c>
      <c r="DC7" s="744"/>
      <c r="DD7" s="744"/>
      <c r="DE7" s="744"/>
      <c r="DF7" s="745"/>
      <c r="DG7" s="743" t="s">
        <v>488</v>
      </c>
      <c r="DH7" s="744"/>
      <c r="DI7" s="744"/>
      <c r="DJ7" s="744"/>
      <c r="DK7" s="745"/>
      <c r="DL7" s="743" t="s">
        <v>488</v>
      </c>
      <c r="DM7" s="744"/>
      <c r="DN7" s="744"/>
      <c r="DO7" s="744"/>
      <c r="DP7" s="745"/>
      <c r="DQ7" s="743" t="s">
        <v>488</v>
      </c>
      <c r="DR7" s="744"/>
      <c r="DS7" s="744"/>
      <c r="DT7" s="744"/>
      <c r="DU7" s="745"/>
      <c r="DV7" s="746"/>
      <c r="DW7" s="747"/>
      <c r="DX7" s="747"/>
      <c r="DY7" s="747"/>
      <c r="DZ7" s="748"/>
      <c r="EA7" s="234"/>
    </row>
    <row r="8" spans="1:131" s="235" customFormat="1" ht="26.25" customHeight="1" x14ac:dyDescent="0.2">
      <c r="A8" s="238">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34"/>
    </row>
    <row r="9" spans="1:131" s="235" customFormat="1" ht="26.25" customHeight="1" x14ac:dyDescent="0.2">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34"/>
    </row>
    <row r="10" spans="1:131" s="235" customFormat="1" ht="26.25" customHeight="1" x14ac:dyDescent="0.2">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34"/>
    </row>
    <row r="11" spans="1:131" s="235" customFormat="1" ht="26.25" customHeight="1" x14ac:dyDescent="0.2">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34"/>
    </row>
    <row r="12" spans="1:131" s="235" customFormat="1" ht="26.25" customHeight="1" x14ac:dyDescent="0.2">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2">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2">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2">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2">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2">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2">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2">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2">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5">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2">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5">
      <c r="A23" s="240" t="s">
        <v>377</v>
      </c>
      <c r="B23" s="789" t="s">
        <v>378</v>
      </c>
      <c r="C23" s="790"/>
      <c r="D23" s="790"/>
      <c r="E23" s="790"/>
      <c r="F23" s="790"/>
      <c r="G23" s="790"/>
      <c r="H23" s="790"/>
      <c r="I23" s="790"/>
      <c r="J23" s="790"/>
      <c r="K23" s="790"/>
      <c r="L23" s="790"/>
      <c r="M23" s="790"/>
      <c r="N23" s="790"/>
      <c r="O23" s="790"/>
      <c r="P23" s="791"/>
      <c r="Q23" s="792">
        <f>SUM(Q7:U22)</f>
        <v>5830</v>
      </c>
      <c r="R23" s="793"/>
      <c r="S23" s="793"/>
      <c r="T23" s="793"/>
      <c r="U23" s="793"/>
      <c r="V23" s="793">
        <f>SUM(V7:Z22)</f>
        <v>5654</v>
      </c>
      <c r="W23" s="793"/>
      <c r="X23" s="793"/>
      <c r="Y23" s="793"/>
      <c r="Z23" s="793"/>
      <c r="AA23" s="793">
        <f>SUM(AA7:AE22)</f>
        <v>176</v>
      </c>
      <c r="AB23" s="793"/>
      <c r="AC23" s="793"/>
      <c r="AD23" s="793"/>
      <c r="AE23" s="794"/>
      <c r="AF23" s="795">
        <v>157</v>
      </c>
      <c r="AG23" s="793"/>
      <c r="AH23" s="793"/>
      <c r="AI23" s="793"/>
      <c r="AJ23" s="796"/>
      <c r="AK23" s="797"/>
      <c r="AL23" s="798"/>
      <c r="AM23" s="798"/>
      <c r="AN23" s="798"/>
      <c r="AO23" s="798"/>
      <c r="AP23" s="793">
        <f>SUM(AP7:AT22)</f>
        <v>6610</v>
      </c>
      <c r="AQ23" s="793"/>
      <c r="AR23" s="793"/>
      <c r="AS23" s="793"/>
      <c r="AT23" s="793"/>
      <c r="AU23" s="809"/>
      <c r="AV23" s="809"/>
      <c r="AW23" s="809"/>
      <c r="AX23" s="809"/>
      <c r="AY23" s="810"/>
      <c r="AZ23" s="811" t="s">
        <v>122</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2">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5">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2">
      <c r="A26" s="727" t="s">
        <v>358</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365</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2">
      <c r="A28" s="242">
        <v>1</v>
      </c>
      <c r="B28" s="749" t="s">
        <v>389</v>
      </c>
      <c r="C28" s="750"/>
      <c r="D28" s="750"/>
      <c r="E28" s="750"/>
      <c r="F28" s="750"/>
      <c r="G28" s="750"/>
      <c r="H28" s="750"/>
      <c r="I28" s="750"/>
      <c r="J28" s="750"/>
      <c r="K28" s="750"/>
      <c r="L28" s="750"/>
      <c r="M28" s="750"/>
      <c r="N28" s="750"/>
      <c r="O28" s="750"/>
      <c r="P28" s="751"/>
      <c r="Q28" s="822">
        <v>1631</v>
      </c>
      <c r="R28" s="823"/>
      <c r="S28" s="823"/>
      <c r="T28" s="823"/>
      <c r="U28" s="823"/>
      <c r="V28" s="823">
        <v>1524</v>
      </c>
      <c r="W28" s="823"/>
      <c r="X28" s="823"/>
      <c r="Y28" s="823"/>
      <c r="Z28" s="823"/>
      <c r="AA28" s="823">
        <v>107</v>
      </c>
      <c r="AB28" s="823"/>
      <c r="AC28" s="823"/>
      <c r="AD28" s="823"/>
      <c r="AE28" s="824"/>
      <c r="AF28" s="825">
        <v>107</v>
      </c>
      <c r="AG28" s="823"/>
      <c r="AH28" s="823"/>
      <c r="AI28" s="823"/>
      <c r="AJ28" s="826"/>
      <c r="AK28" s="827">
        <v>189</v>
      </c>
      <c r="AL28" s="828"/>
      <c r="AM28" s="828"/>
      <c r="AN28" s="828"/>
      <c r="AO28" s="828"/>
      <c r="AP28" s="828">
        <v>0</v>
      </c>
      <c r="AQ28" s="828"/>
      <c r="AR28" s="828"/>
      <c r="AS28" s="828"/>
      <c r="AT28" s="828"/>
      <c r="AU28" s="828">
        <v>0</v>
      </c>
      <c r="AV28" s="828"/>
      <c r="AW28" s="828"/>
      <c r="AX28" s="828"/>
      <c r="AY28" s="828"/>
      <c r="AZ28" s="829">
        <v>0</v>
      </c>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2">
      <c r="A29" s="242">
        <v>2</v>
      </c>
      <c r="B29" s="780" t="s">
        <v>390</v>
      </c>
      <c r="C29" s="781"/>
      <c r="D29" s="781"/>
      <c r="E29" s="781"/>
      <c r="F29" s="781"/>
      <c r="G29" s="781"/>
      <c r="H29" s="781"/>
      <c r="I29" s="781"/>
      <c r="J29" s="781"/>
      <c r="K29" s="781"/>
      <c r="L29" s="781"/>
      <c r="M29" s="781"/>
      <c r="N29" s="781"/>
      <c r="O29" s="781"/>
      <c r="P29" s="782"/>
      <c r="Q29" s="783">
        <v>233</v>
      </c>
      <c r="R29" s="784"/>
      <c r="S29" s="784"/>
      <c r="T29" s="784"/>
      <c r="U29" s="784"/>
      <c r="V29" s="784">
        <v>222</v>
      </c>
      <c r="W29" s="784"/>
      <c r="X29" s="784"/>
      <c r="Y29" s="784"/>
      <c r="Z29" s="784"/>
      <c r="AA29" s="784">
        <v>11</v>
      </c>
      <c r="AB29" s="784"/>
      <c r="AC29" s="784"/>
      <c r="AD29" s="784"/>
      <c r="AE29" s="785"/>
      <c r="AF29" s="786">
        <v>11</v>
      </c>
      <c r="AG29" s="787"/>
      <c r="AH29" s="787"/>
      <c r="AI29" s="787"/>
      <c r="AJ29" s="788"/>
      <c r="AK29" s="834">
        <v>57</v>
      </c>
      <c r="AL29" s="830"/>
      <c r="AM29" s="830"/>
      <c r="AN29" s="830"/>
      <c r="AO29" s="830"/>
      <c r="AP29" s="830">
        <v>0</v>
      </c>
      <c r="AQ29" s="830"/>
      <c r="AR29" s="830"/>
      <c r="AS29" s="830"/>
      <c r="AT29" s="830"/>
      <c r="AU29" s="830">
        <v>0</v>
      </c>
      <c r="AV29" s="830"/>
      <c r="AW29" s="830"/>
      <c r="AX29" s="830"/>
      <c r="AY29" s="830"/>
      <c r="AZ29" s="831">
        <v>0</v>
      </c>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2">
      <c r="A30" s="242">
        <v>3</v>
      </c>
      <c r="B30" s="780" t="s">
        <v>391</v>
      </c>
      <c r="C30" s="781"/>
      <c r="D30" s="781"/>
      <c r="E30" s="781"/>
      <c r="F30" s="781"/>
      <c r="G30" s="781"/>
      <c r="H30" s="781"/>
      <c r="I30" s="781"/>
      <c r="J30" s="781"/>
      <c r="K30" s="781"/>
      <c r="L30" s="781"/>
      <c r="M30" s="781"/>
      <c r="N30" s="781"/>
      <c r="O30" s="781"/>
      <c r="P30" s="782"/>
      <c r="Q30" s="783">
        <v>1277</v>
      </c>
      <c r="R30" s="784"/>
      <c r="S30" s="784"/>
      <c r="T30" s="784"/>
      <c r="U30" s="784"/>
      <c r="V30" s="784">
        <v>1254</v>
      </c>
      <c r="W30" s="784"/>
      <c r="X30" s="784"/>
      <c r="Y30" s="784"/>
      <c r="Z30" s="784"/>
      <c r="AA30" s="784">
        <v>22</v>
      </c>
      <c r="AB30" s="784"/>
      <c r="AC30" s="784"/>
      <c r="AD30" s="784"/>
      <c r="AE30" s="785"/>
      <c r="AF30" s="786">
        <v>22</v>
      </c>
      <c r="AG30" s="787"/>
      <c r="AH30" s="787"/>
      <c r="AI30" s="787"/>
      <c r="AJ30" s="788"/>
      <c r="AK30" s="834">
        <v>196</v>
      </c>
      <c r="AL30" s="830"/>
      <c r="AM30" s="830"/>
      <c r="AN30" s="830"/>
      <c r="AO30" s="830"/>
      <c r="AP30" s="830">
        <v>0</v>
      </c>
      <c r="AQ30" s="830"/>
      <c r="AR30" s="830"/>
      <c r="AS30" s="830"/>
      <c r="AT30" s="830"/>
      <c r="AU30" s="830">
        <v>0</v>
      </c>
      <c r="AV30" s="830"/>
      <c r="AW30" s="830"/>
      <c r="AX30" s="830"/>
      <c r="AY30" s="830"/>
      <c r="AZ30" s="831">
        <v>0</v>
      </c>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2">
      <c r="A31" s="242">
        <v>4</v>
      </c>
      <c r="B31" s="780" t="s">
        <v>392</v>
      </c>
      <c r="C31" s="781"/>
      <c r="D31" s="781"/>
      <c r="E31" s="781"/>
      <c r="F31" s="781"/>
      <c r="G31" s="781"/>
      <c r="H31" s="781"/>
      <c r="I31" s="781"/>
      <c r="J31" s="781"/>
      <c r="K31" s="781"/>
      <c r="L31" s="781"/>
      <c r="M31" s="781"/>
      <c r="N31" s="781"/>
      <c r="O31" s="781"/>
      <c r="P31" s="782"/>
      <c r="Q31" s="783">
        <v>107</v>
      </c>
      <c r="R31" s="784"/>
      <c r="S31" s="784"/>
      <c r="T31" s="784"/>
      <c r="U31" s="784"/>
      <c r="V31" s="784">
        <v>91</v>
      </c>
      <c r="W31" s="784"/>
      <c r="X31" s="784"/>
      <c r="Y31" s="784"/>
      <c r="Z31" s="784"/>
      <c r="AA31" s="784">
        <v>16</v>
      </c>
      <c r="AB31" s="784"/>
      <c r="AC31" s="784"/>
      <c r="AD31" s="784"/>
      <c r="AE31" s="785"/>
      <c r="AF31" s="786">
        <v>16</v>
      </c>
      <c r="AG31" s="787"/>
      <c r="AH31" s="787"/>
      <c r="AI31" s="787"/>
      <c r="AJ31" s="788"/>
      <c r="AK31" s="834">
        <v>5</v>
      </c>
      <c r="AL31" s="830"/>
      <c r="AM31" s="830"/>
      <c r="AN31" s="830"/>
      <c r="AO31" s="830"/>
      <c r="AP31" s="830">
        <v>8</v>
      </c>
      <c r="AQ31" s="830"/>
      <c r="AR31" s="830"/>
      <c r="AS31" s="830"/>
      <c r="AT31" s="830"/>
      <c r="AU31" s="830">
        <v>6</v>
      </c>
      <c r="AV31" s="830"/>
      <c r="AW31" s="830"/>
      <c r="AX31" s="830"/>
      <c r="AY31" s="830"/>
      <c r="AZ31" s="831">
        <v>0</v>
      </c>
      <c r="BA31" s="831"/>
      <c r="BB31" s="831"/>
      <c r="BC31" s="831"/>
      <c r="BD31" s="831"/>
      <c r="BE31" s="832"/>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2">
      <c r="A32" s="242">
        <v>5</v>
      </c>
      <c r="B32" s="780" t="s">
        <v>393</v>
      </c>
      <c r="C32" s="781"/>
      <c r="D32" s="781"/>
      <c r="E32" s="781"/>
      <c r="F32" s="781"/>
      <c r="G32" s="781"/>
      <c r="H32" s="781"/>
      <c r="I32" s="781"/>
      <c r="J32" s="781"/>
      <c r="K32" s="781"/>
      <c r="L32" s="781"/>
      <c r="M32" s="781"/>
      <c r="N32" s="781"/>
      <c r="O32" s="781"/>
      <c r="P32" s="782"/>
      <c r="Q32" s="783">
        <v>436</v>
      </c>
      <c r="R32" s="784"/>
      <c r="S32" s="784"/>
      <c r="T32" s="784"/>
      <c r="U32" s="784"/>
      <c r="V32" s="784">
        <v>491</v>
      </c>
      <c r="W32" s="784"/>
      <c r="X32" s="784"/>
      <c r="Y32" s="784"/>
      <c r="Z32" s="784"/>
      <c r="AA32" s="784">
        <v>-55</v>
      </c>
      <c r="AB32" s="784"/>
      <c r="AC32" s="784"/>
      <c r="AD32" s="784"/>
      <c r="AE32" s="785"/>
      <c r="AF32" s="786">
        <v>929</v>
      </c>
      <c r="AG32" s="787"/>
      <c r="AH32" s="787"/>
      <c r="AI32" s="787"/>
      <c r="AJ32" s="788"/>
      <c r="AK32" s="834">
        <v>123</v>
      </c>
      <c r="AL32" s="830"/>
      <c r="AM32" s="830"/>
      <c r="AN32" s="830"/>
      <c r="AO32" s="830"/>
      <c r="AP32" s="830">
        <v>1803</v>
      </c>
      <c r="AQ32" s="830"/>
      <c r="AR32" s="830"/>
      <c r="AS32" s="830"/>
      <c r="AT32" s="830"/>
      <c r="AU32" s="830">
        <v>1803</v>
      </c>
      <c r="AV32" s="830"/>
      <c r="AW32" s="830"/>
      <c r="AX32" s="830"/>
      <c r="AY32" s="830"/>
      <c r="AZ32" s="831">
        <v>0</v>
      </c>
      <c r="BA32" s="831"/>
      <c r="BB32" s="831"/>
      <c r="BC32" s="831"/>
      <c r="BD32" s="831"/>
      <c r="BE32" s="832" t="s">
        <v>394</v>
      </c>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2">
      <c r="A33" s="242">
        <v>6</v>
      </c>
      <c r="B33" s="780" t="s">
        <v>395</v>
      </c>
      <c r="C33" s="781"/>
      <c r="D33" s="781"/>
      <c r="E33" s="781"/>
      <c r="F33" s="781"/>
      <c r="G33" s="781"/>
      <c r="H33" s="781"/>
      <c r="I33" s="781"/>
      <c r="J33" s="781"/>
      <c r="K33" s="781"/>
      <c r="L33" s="781"/>
      <c r="M33" s="781"/>
      <c r="N33" s="781"/>
      <c r="O33" s="781"/>
      <c r="P33" s="782"/>
      <c r="Q33" s="783">
        <v>293</v>
      </c>
      <c r="R33" s="784"/>
      <c r="S33" s="784"/>
      <c r="T33" s="784"/>
      <c r="U33" s="784"/>
      <c r="V33" s="784">
        <v>306</v>
      </c>
      <c r="W33" s="784"/>
      <c r="X33" s="784"/>
      <c r="Y33" s="784"/>
      <c r="Z33" s="784"/>
      <c r="AA33" s="784">
        <f>-13</f>
        <v>-13</v>
      </c>
      <c r="AB33" s="784"/>
      <c r="AC33" s="784"/>
      <c r="AD33" s="784"/>
      <c r="AE33" s="785"/>
      <c r="AF33" s="786">
        <v>28</v>
      </c>
      <c r="AG33" s="787"/>
      <c r="AH33" s="787"/>
      <c r="AI33" s="787"/>
      <c r="AJ33" s="788"/>
      <c r="AK33" s="834">
        <v>155</v>
      </c>
      <c r="AL33" s="830"/>
      <c r="AM33" s="830"/>
      <c r="AN33" s="830"/>
      <c r="AO33" s="830"/>
      <c r="AP33" s="830">
        <v>2077</v>
      </c>
      <c r="AQ33" s="830"/>
      <c r="AR33" s="830"/>
      <c r="AS33" s="830"/>
      <c r="AT33" s="830"/>
      <c r="AU33" s="830">
        <v>1948</v>
      </c>
      <c r="AV33" s="830"/>
      <c r="AW33" s="830"/>
      <c r="AX33" s="830"/>
      <c r="AY33" s="830"/>
      <c r="AZ33" s="831">
        <v>0</v>
      </c>
      <c r="BA33" s="831"/>
      <c r="BB33" s="831"/>
      <c r="BC33" s="831"/>
      <c r="BD33" s="831"/>
      <c r="BE33" s="832" t="s">
        <v>394</v>
      </c>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2">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2">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2">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2">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2">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2">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2">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2">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2">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2">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2">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2">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2">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2">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2">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2">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2">
      <c r="A50" s="238">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2">
      <c r="A51" s="238">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2">
      <c r="A52" s="238">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2">
      <c r="A53" s="238">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2">
      <c r="A54" s="238">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2">
      <c r="A55" s="238">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2">
      <c r="A56" s="238">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2">
      <c r="A57" s="238">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2">
      <c r="A58" s="238">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2">
      <c r="A59" s="238">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2">
      <c r="A60" s="238">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5">
      <c r="A61" s="238">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2">
      <c r="A62" s="238">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396</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5">
      <c r="A63" s="240" t="s">
        <v>377</v>
      </c>
      <c r="B63" s="789" t="s">
        <v>397</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1112</v>
      </c>
      <c r="AG63" s="844"/>
      <c r="AH63" s="844"/>
      <c r="AI63" s="844"/>
      <c r="AJ63" s="845"/>
      <c r="AK63" s="846"/>
      <c r="AL63" s="841"/>
      <c r="AM63" s="841"/>
      <c r="AN63" s="841"/>
      <c r="AO63" s="841"/>
      <c r="AP63" s="844">
        <f>SUM(AP28:AT62)</f>
        <v>3888</v>
      </c>
      <c r="AQ63" s="844"/>
      <c r="AR63" s="844"/>
      <c r="AS63" s="844"/>
      <c r="AT63" s="844"/>
      <c r="AU63" s="844">
        <f>SUM(AU28:AY62)</f>
        <v>3757</v>
      </c>
      <c r="AV63" s="844"/>
      <c r="AW63" s="844"/>
      <c r="AX63" s="844"/>
      <c r="AY63" s="844"/>
      <c r="AZ63" s="848"/>
      <c r="BA63" s="848"/>
      <c r="BB63" s="848"/>
      <c r="BC63" s="848"/>
      <c r="BD63" s="848"/>
      <c r="BE63" s="844">
        <f>SUM(BE28:BI62)</f>
        <v>0</v>
      </c>
      <c r="BF63" s="844"/>
      <c r="BG63" s="844"/>
      <c r="BH63" s="844"/>
      <c r="BI63" s="844"/>
      <c r="BJ63" s="849" t="s">
        <v>122</v>
      </c>
      <c r="BK63" s="850"/>
      <c r="BL63" s="850"/>
      <c r="BM63" s="850"/>
      <c r="BN63" s="851"/>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5">
      <c r="A65" s="232" t="s">
        <v>398</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2">
      <c r="A66" s="727" t="s">
        <v>399</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2" t="s">
        <v>384</v>
      </c>
      <c r="AG66" s="815"/>
      <c r="AH66" s="815"/>
      <c r="AI66" s="815"/>
      <c r="AJ66" s="853"/>
      <c r="AK66" s="733" t="s">
        <v>385</v>
      </c>
      <c r="AL66" s="728"/>
      <c r="AM66" s="728"/>
      <c r="AN66" s="728"/>
      <c r="AO66" s="729"/>
      <c r="AP66" s="733" t="s">
        <v>386</v>
      </c>
      <c r="AQ66" s="734"/>
      <c r="AR66" s="734"/>
      <c r="AS66" s="734"/>
      <c r="AT66" s="735"/>
      <c r="AU66" s="733" t="s">
        <v>400</v>
      </c>
      <c r="AV66" s="734"/>
      <c r="AW66" s="734"/>
      <c r="AX66" s="734"/>
      <c r="AY66" s="735"/>
      <c r="AZ66" s="733" t="s">
        <v>365</v>
      </c>
      <c r="BA66" s="734"/>
      <c r="BB66" s="734"/>
      <c r="BC66" s="734"/>
      <c r="BD66" s="740"/>
      <c r="BE66" s="241"/>
      <c r="BF66" s="241"/>
      <c r="BG66" s="241"/>
      <c r="BH66" s="241"/>
      <c r="BI66" s="241"/>
      <c r="BJ66" s="241"/>
      <c r="BK66" s="241"/>
      <c r="BL66" s="241"/>
      <c r="BM66" s="241"/>
      <c r="BN66" s="241"/>
      <c r="BO66" s="241"/>
      <c r="BP66" s="241"/>
      <c r="BQ66" s="238">
        <v>60</v>
      </c>
      <c r="BR66" s="243"/>
      <c r="BS66" s="857"/>
      <c r="BT66" s="858"/>
      <c r="BU66" s="858"/>
      <c r="BV66" s="858"/>
      <c r="BW66" s="858"/>
      <c r="BX66" s="858"/>
      <c r="BY66" s="858"/>
      <c r="BZ66" s="858"/>
      <c r="CA66" s="858"/>
      <c r="CB66" s="858"/>
      <c r="CC66" s="858"/>
      <c r="CD66" s="858"/>
      <c r="CE66" s="858"/>
      <c r="CF66" s="858"/>
      <c r="CG66" s="863"/>
      <c r="CH66" s="860"/>
      <c r="CI66" s="861"/>
      <c r="CJ66" s="861"/>
      <c r="CK66" s="861"/>
      <c r="CL66" s="862"/>
      <c r="CM66" s="860"/>
      <c r="CN66" s="861"/>
      <c r="CO66" s="861"/>
      <c r="CP66" s="861"/>
      <c r="CQ66" s="862"/>
      <c r="CR66" s="860"/>
      <c r="CS66" s="861"/>
      <c r="CT66" s="861"/>
      <c r="CU66" s="861"/>
      <c r="CV66" s="862"/>
      <c r="CW66" s="860"/>
      <c r="CX66" s="861"/>
      <c r="CY66" s="861"/>
      <c r="CZ66" s="861"/>
      <c r="DA66" s="862"/>
      <c r="DB66" s="860"/>
      <c r="DC66" s="861"/>
      <c r="DD66" s="861"/>
      <c r="DE66" s="861"/>
      <c r="DF66" s="862"/>
      <c r="DG66" s="860"/>
      <c r="DH66" s="861"/>
      <c r="DI66" s="861"/>
      <c r="DJ66" s="861"/>
      <c r="DK66" s="862"/>
      <c r="DL66" s="860"/>
      <c r="DM66" s="861"/>
      <c r="DN66" s="861"/>
      <c r="DO66" s="861"/>
      <c r="DP66" s="862"/>
      <c r="DQ66" s="860"/>
      <c r="DR66" s="861"/>
      <c r="DS66" s="861"/>
      <c r="DT66" s="861"/>
      <c r="DU66" s="862"/>
      <c r="DV66" s="857"/>
      <c r="DW66" s="858"/>
      <c r="DX66" s="858"/>
      <c r="DY66" s="858"/>
      <c r="DZ66" s="859"/>
      <c r="EA66" s="230"/>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4"/>
      <c r="AG67" s="818"/>
      <c r="AH67" s="818"/>
      <c r="AI67" s="818"/>
      <c r="AJ67" s="855"/>
      <c r="AK67" s="856"/>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7"/>
      <c r="BT67" s="858"/>
      <c r="BU67" s="858"/>
      <c r="BV67" s="858"/>
      <c r="BW67" s="858"/>
      <c r="BX67" s="858"/>
      <c r="BY67" s="858"/>
      <c r="BZ67" s="858"/>
      <c r="CA67" s="858"/>
      <c r="CB67" s="858"/>
      <c r="CC67" s="858"/>
      <c r="CD67" s="858"/>
      <c r="CE67" s="858"/>
      <c r="CF67" s="858"/>
      <c r="CG67" s="863"/>
      <c r="CH67" s="860"/>
      <c r="CI67" s="861"/>
      <c r="CJ67" s="861"/>
      <c r="CK67" s="861"/>
      <c r="CL67" s="862"/>
      <c r="CM67" s="860"/>
      <c r="CN67" s="861"/>
      <c r="CO67" s="861"/>
      <c r="CP67" s="861"/>
      <c r="CQ67" s="862"/>
      <c r="CR67" s="860"/>
      <c r="CS67" s="861"/>
      <c r="CT67" s="861"/>
      <c r="CU67" s="861"/>
      <c r="CV67" s="862"/>
      <c r="CW67" s="860"/>
      <c r="CX67" s="861"/>
      <c r="CY67" s="861"/>
      <c r="CZ67" s="861"/>
      <c r="DA67" s="862"/>
      <c r="DB67" s="860"/>
      <c r="DC67" s="861"/>
      <c r="DD67" s="861"/>
      <c r="DE67" s="861"/>
      <c r="DF67" s="862"/>
      <c r="DG67" s="860"/>
      <c r="DH67" s="861"/>
      <c r="DI67" s="861"/>
      <c r="DJ67" s="861"/>
      <c r="DK67" s="862"/>
      <c r="DL67" s="860"/>
      <c r="DM67" s="861"/>
      <c r="DN67" s="861"/>
      <c r="DO67" s="861"/>
      <c r="DP67" s="862"/>
      <c r="DQ67" s="860"/>
      <c r="DR67" s="861"/>
      <c r="DS67" s="861"/>
      <c r="DT67" s="861"/>
      <c r="DU67" s="862"/>
      <c r="DV67" s="857"/>
      <c r="DW67" s="858"/>
      <c r="DX67" s="858"/>
      <c r="DY67" s="858"/>
      <c r="DZ67" s="859"/>
      <c r="EA67" s="230"/>
    </row>
    <row r="68" spans="1:131" ht="26.25" customHeight="1" thickTop="1" x14ac:dyDescent="0.2">
      <c r="A68" s="236">
        <v>1</v>
      </c>
      <c r="B68" s="867" t="s">
        <v>547</v>
      </c>
      <c r="C68" s="868"/>
      <c r="D68" s="868"/>
      <c r="E68" s="868"/>
      <c r="F68" s="868"/>
      <c r="G68" s="868"/>
      <c r="H68" s="868"/>
      <c r="I68" s="868"/>
      <c r="J68" s="868"/>
      <c r="K68" s="868"/>
      <c r="L68" s="868"/>
      <c r="M68" s="868"/>
      <c r="N68" s="868"/>
      <c r="O68" s="868"/>
      <c r="P68" s="869"/>
      <c r="Q68" s="870">
        <v>48</v>
      </c>
      <c r="R68" s="864"/>
      <c r="S68" s="864"/>
      <c r="T68" s="864"/>
      <c r="U68" s="864"/>
      <c r="V68" s="864">
        <v>28</v>
      </c>
      <c r="W68" s="864"/>
      <c r="X68" s="864"/>
      <c r="Y68" s="864"/>
      <c r="Z68" s="864"/>
      <c r="AA68" s="864">
        <v>21</v>
      </c>
      <c r="AB68" s="864"/>
      <c r="AC68" s="864"/>
      <c r="AD68" s="864"/>
      <c r="AE68" s="864"/>
      <c r="AF68" s="864">
        <v>16</v>
      </c>
      <c r="AG68" s="864"/>
      <c r="AH68" s="864"/>
      <c r="AI68" s="864"/>
      <c r="AJ68" s="864"/>
      <c r="AK68" s="864">
        <v>0</v>
      </c>
      <c r="AL68" s="864"/>
      <c r="AM68" s="864"/>
      <c r="AN68" s="864"/>
      <c r="AO68" s="864"/>
      <c r="AP68" s="864">
        <v>0</v>
      </c>
      <c r="AQ68" s="864"/>
      <c r="AR68" s="864"/>
      <c r="AS68" s="864"/>
      <c r="AT68" s="864"/>
      <c r="AU68" s="864">
        <v>0</v>
      </c>
      <c r="AV68" s="864"/>
      <c r="AW68" s="864"/>
      <c r="AX68" s="864"/>
      <c r="AY68" s="864"/>
      <c r="AZ68" s="865"/>
      <c r="BA68" s="865"/>
      <c r="BB68" s="865"/>
      <c r="BC68" s="865"/>
      <c r="BD68" s="866"/>
      <c r="BE68" s="241"/>
      <c r="BF68" s="241"/>
      <c r="BG68" s="241"/>
      <c r="BH68" s="241"/>
      <c r="BI68" s="241"/>
      <c r="BJ68" s="241"/>
      <c r="BK68" s="241"/>
      <c r="BL68" s="241"/>
      <c r="BM68" s="241"/>
      <c r="BN68" s="241"/>
      <c r="BO68" s="241"/>
      <c r="BP68" s="241"/>
      <c r="BQ68" s="238">
        <v>62</v>
      </c>
      <c r="BR68" s="243"/>
      <c r="BS68" s="857"/>
      <c r="BT68" s="858"/>
      <c r="BU68" s="858"/>
      <c r="BV68" s="858"/>
      <c r="BW68" s="858"/>
      <c r="BX68" s="858"/>
      <c r="BY68" s="858"/>
      <c r="BZ68" s="858"/>
      <c r="CA68" s="858"/>
      <c r="CB68" s="858"/>
      <c r="CC68" s="858"/>
      <c r="CD68" s="858"/>
      <c r="CE68" s="858"/>
      <c r="CF68" s="858"/>
      <c r="CG68" s="863"/>
      <c r="CH68" s="860"/>
      <c r="CI68" s="861"/>
      <c r="CJ68" s="861"/>
      <c r="CK68" s="861"/>
      <c r="CL68" s="862"/>
      <c r="CM68" s="860"/>
      <c r="CN68" s="861"/>
      <c r="CO68" s="861"/>
      <c r="CP68" s="861"/>
      <c r="CQ68" s="862"/>
      <c r="CR68" s="860"/>
      <c r="CS68" s="861"/>
      <c r="CT68" s="861"/>
      <c r="CU68" s="861"/>
      <c r="CV68" s="862"/>
      <c r="CW68" s="860"/>
      <c r="CX68" s="861"/>
      <c r="CY68" s="861"/>
      <c r="CZ68" s="861"/>
      <c r="DA68" s="862"/>
      <c r="DB68" s="860"/>
      <c r="DC68" s="861"/>
      <c r="DD68" s="861"/>
      <c r="DE68" s="861"/>
      <c r="DF68" s="862"/>
      <c r="DG68" s="860"/>
      <c r="DH68" s="861"/>
      <c r="DI68" s="861"/>
      <c r="DJ68" s="861"/>
      <c r="DK68" s="862"/>
      <c r="DL68" s="860"/>
      <c r="DM68" s="861"/>
      <c r="DN68" s="861"/>
      <c r="DO68" s="861"/>
      <c r="DP68" s="862"/>
      <c r="DQ68" s="860"/>
      <c r="DR68" s="861"/>
      <c r="DS68" s="861"/>
      <c r="DT68" s="861"/>
      <c r="DU68" s="862"/>
      <c r="DV68" s="857"/>
      <c r="DW68" s="858"/>
      <c r="DX68" s="858"/>
      <c r="DY68" s="858"/>
      <c r="DZ68" s="859"/>
      <c r="EA68" s="230"/>
    </row>
    <row r="69" spans="1:131" ht="26.25" customHeight="1" x14ac:dyDescent="0.2">
      <c r="A69" s="238">
        <v>2</v>
      </c>
      <c r="B69" s="871" t="s">
        <v>548</v>
      </c>
      <c r="C69" s="872"/>
      <c r="D69" s="872"/>
      <c r="E69" s="872"/>
      <c r="F69" s="872"/>
      <c r="G69" s="872"/>
      <c r="H69" s="872"/>
      <c r="I69" s="872"/>
      <c r="J69" s="872"/>
      <c r="K69" s="872"/>
      <c r="L69" s="872"/>
      <c r="M69" s="872"/>
      <c r="N69" s="872"/>
      <c r="O69" s="872"/>
      <c r="P69" s="873"/>
      <c r="Q69" s="874">
        <v>2510</v>
      </c>
      <c r="R69" s="830"/>
      <c r="S69" s="830"/>
      <c r="T69" s="830"/>
      <c r="U69" s="830"/>
      <c r="V69" s="830">
        <v>2374</v>
      </c>
      <c r="W69" s="830"/>
      <c r="X69" s="830"/>
      <c r="Y69" s="830"/>
      <c r="Z69" s="830"/>
      <c r="AA69" s="830">
        <v>136</v>
      </c>
      <c r="AB69" s="830"/>
      <c r="AC69" s="830"/>
      <c r="AD69" s="830"/>
      <c r="AE69" s="830"/>
      <c r="AF69" s="830">
        <v>125</v>
      </c>
      <c r="AG69" s="830"/>
      <c r="AH69" s="830"/>
      <c r="AI69" s="830"/>
      <c r="AJ69" s="830"/>
      <c r="AK69" s="830">
        <v>0</v>
      </c>
      <c r="AL69" s="830"/>
      <c r="AM69" s="830"/>
      <c r="AN69" s="830"/>
      <c r="AO69" s="830"/>
      <c r="AP69" s="830">
        <v>198</v>
      </c>
      <c r="AQ69" s="830"/>
      <c r="AR69" s="830"/>
      <c r="AS69" s="830"/>
      <c r="AT69" s="830"/>
      <c r="AU69" s="830">
        <v>12</v>
      </c>
      <c r="AV69" s="830"/>
      <c r="AW69" s="830"/>
      <c r="AX69" s="830"/>
      <c r="AY69" s="830"/>
      <c r="AZ69" s="832"/>
      <c r="BA69" s="832"/>
      <c r="BB69" s="832"/>
      <c r="BC69" s="832"/>
      <c r="BD69" s="833"/>
      <c r="BE69" s="241"/>
      <c r="BF69" s="241"/>
      <c r="BG69" s="241"/>
      <c r="BH69" s="241"/>
      <c r="BI69" s="241"/>
      <c r="BJ69" s="241"/>
      <c r="BK69" s="241"/>
      <c r="BL69" s="241"/>
      <c r="BM69" s="241"/>
      <c r="BN69" s="241"/>
      <c r="BO69" s="241"/>
      <c r="BP69" s="241"/>
      <c r="BQ69" s="238">
        <v>63</v>
      </c>
      <c r="BR69" s="243"/>
      <c r="BS69" s="857"/>
      <c r="BT69" s="858"/>
      <c r="BU69" s="858"/>
      <c r="BV69" s="858"/>
      <c r="BW69" s="858"/>
      <c r="BX69" s="858"/>
      <c r="BY69" s="858"/>
      <c r="BZ69" s="858"/>
      <c r="CA69" s="858"/>
      <c r="CB69" s="858"/>
      <c r="CC69" s="858"/>
      <c r="CD69" s="858"/>
      <c r="CE69" s="858"/>
      <c r="CF69" s="858"/>
      <c r="CG69" s="863"/>
      <c r="CH69" s="860"/>
      <c r="CI69" s="861"/>
      <c r="CJ69" s="861"/>
      <c r="CK69" s="861"/>
      <c r="CL69" s="862"/>
      <c r="CM69" s="860"/>
      <c r="CN69" s="861"/>
      <c r="CO69" s="861"/>
      <c r="CP69" s="861"/>
      <c r="CQ69" s="862"/>
      <c r="CR69" s="860"/>
      <c r="CS69" s="861"/>
      <c r="CT69" s="861"/>
      <c r="CU69" s="861"/>
      <c r="CV69" s="862"/>
      <c r="CW69" s="860"/>
      <c r="CX69" s="861"/>
      <c r="CY69" s="861"/>
      <c r="CZ69" s="861"/>
      <c r="DA69" s="862"/>
      <c r="DB69" s="860"/>
      <c r="DC69" s="861"/>
      <c r="DD69" s="861"/>
      <c r="DE69" s="861"/>
      <c r="DF69" s="862"/>
      <c r="DG69" s="860"/>
      <c r="DH69" s="861"/>
      <c r="DI69" s="861"/>
      <c r="DJ69" s="861"/>
      <c r="DK69" s="862"/>
      <c r="DL69" s="860"/>
      <c r="DM69" s="861"/>
      <c r="DN69" s="861"/>
      <c r="DO69" s="861"/>
      <c r="DP69" s="862"/>
      <c r="DQ69" s="860"/>
      <c r="DR69" s="861"/>
      <c r="DS69" s="861"/>
      <c r="DT69" s="861"/>
      <c r="DU69" s="862"/>
      <c r="DV69" s="857"/>
      <c r="DW69" s="858"/>
      <c r="DX69" s="858"/>
      <c r="DY69" s="858"/>
      <c r="DZ69" s="859"/>
      <c r="EA69" s="230"/>
    </row>
    <row r="70" spans="1:131" ht="26.25" customHeight="1" x14ac:dyDescent="0.2">
      <c r="A70" s="238">
        <v>3</v>
      </c>
      <c r="B70" s="871" t="s">
        <v>549</v>
      </c>
      <c r="C70" s="872"/>
      <c r="D70" s="872"/>
      <c r="E70" s="872"/>
      <c r="F70" s="872"/>
      <c r="G70" s="872"/>
      <c r="H70" s="872"/>
      <c r="I70" s="872"/>
      <c r="J70" s="872"/>
      <c r="K70" s="872"/>
      <c r="L70" s="872"/>
      <c r="M70" s="872"/>
      <c r="N70" s="872"/>
      <c r="O70" s="872"/>
      <c r="P70" s="873"/>
      <c r="Q70" s="874">
        <v>230</v>
      </c>
      <c r="R70" s="830"/>
      <c r="S70" s="830"/>
      <c r="T70" s="830"/>
      <c r="U70" s="830"/>
      <c r="V70" s="830">
        <v>195</v>
      </c>
      <c r="W70" s="830"/>
      <c r="X70" s="830"/>
      <c r="Y70" s="830"/>
      <c r="Z70" s="830"/>
      <c r="AA70" s="830">
        <v>35</v>
      </c>
      <c r="AB70" s="830"/>
      <c r="AC70" s="830"/>
      <c r="AD70" s="830"/>
      <c r="AE70" s="830"/>
      <c r="AF70" s="830">
        <v>35</v>
      </c>
      <c r="AG70" s="830"/>
      <c r="AH70" s="830"/>
      <c r="AI70" s="830"/>
      <c r="AJ70" s="830"/>
      <c r="AK70" s="830">
        <v>0</v>
      </c>
      <c r="AL70" s="830"/>
      <c r="AM70" s="830"/>
      <c r="AN70" s="830"/>
      <c r="AO70" s="830"/>
      <c r="AP70" s="830">
        <v>0</v>
      </c>
      <c r="AQ70" s="830"/>
      <c r="AR70" s="830"/>
      <c r="AS70" s="830"/>
      <c r="AT70" s="830"/>
      <c r="AU70" s="830">
        <v>0</v>
      </c>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57"/>
      <c r="BT70" s="858"/>
      <c r="BU70" s="858"/>
      <c r="BV70" s="858"/>
      <c r="BW70" s="858"/>
      <c r="BX70" s="858"/>
      <c r="BY70" s="858"/>
      <c r="BZ70" s="858"/>
      <c r="CA70" s="858"/>
      <c r="CB70" s="858"/>
      <c r="CC70" s="858"/>
      <c r="CD70" s="858"/>
      <c r="CE70" s="858"/>
      <c r="CF70" s="858"/>
      <c r="CG70" s="863"/>
      <c r="CH70" s="860"/>
      <c r="CI70" s="861"/>
      <c r="CJ70" s="861"/>
      <c r="CK70" s="861"/>
      <c r="CL70" s="862"/>
      <c r="CM70" s="860"/>
      <c r="CN70" s="861"/>
      <c r="CO70" s="861"/>
      <c r="CP70" s="861"/>
      <c r="CQ70" s="862"/>
      <c r="CR70" s="860"/>
      <c r="CS70" s="861"/>
      <c r="CT70" s="861"/>
      <c r="CU70" s="861"/>
      <c r="CV70" s="862"/>
      <c r="CW70" s="860"/>
      <c r="CX70" s="861"/>
      <c r="CY70" s="861"/>
      <c r="CZ70" s="861"/>
      <c r="DA70" s="862"/>
      <c r="DB70" s="860"/>
      <c r="DC70" s="861"/>
      <c r="DD70" s="861"/>
      <c r="DE70" s="861"/>
      <c r="DF70" s="862"/>
      <c r="DG70" s="860"/>
      <c r="DH70" s="861"/>
      <c r="DI70" s="861"/>
      <c r="DJ70" s="861"/>
      <c r="DK70" s="862"/>
      <c r="DL70" s="860"/>
      <c r="DM70" s="861"/>
      <c r="DN70" s="861"/>
      <c r="DO70" s="861"/>
      <c r="DP70" s="862"/>
      <c r="DQ70" s="860"/>
      <c r="DR70" s="861"/>
      <c r="DS70" s="861"/>
      <c r="DT70" s="861"/>
      <c r="DU70" s="862"/>
      <c r="DV70" s="857"/>
      <c r="DW70" s="858"/>
      <c r="DX70" s="858"/>
      <c r="DY70" s="858"/>
      <c r="DZ70" s="859"/>
      <c r="EA70" s="230"/>
    </row>
    <row r="71" spans="1:131" ht="26.25" customHeight="1" x14ac:dyDescent="0.2">
      <c r="A71" s="238">
        <v>4</v>
      </c>
      <c r="B71" s="871" t="s">
        <v>550</v>
      </c>
      <c r="C71" s="872"/>
      <c r="D71" s="872"/>
      <c r="E71" s="872"/>
      <c r="F71" s="872"/>
      <c r="G71" s="872"/>
      <c r="H71" s="872"/>
      <c r="I71" s="872"/>
      <c r="J71" s="872"/>
      <c r="K71" s="872"/>
      <c r="L71" s="872"/>
      <c r="M71" s="872"/>
      <c r="N71" s="872"/>
      <c r="O71" s="872"/>
      <c r="P71" s="873"/>
      <c r="Q71" s="874">
        <v>1359863</v>
      </c>
      <c r="R71" s="830"/>
      <c r="S71" s="830"/>
      <c r="T71" s="830"/>
      <c r="U71" s="830"/>
      <c r="V71" s="830">
        <v>1332205</v>
      </c>
      <c r="W71" s="830"/>
      <c r="X71" s="830"/>
      <c r="Y71" s="830"/>
      <c r="Z71" s="830"/>
      <c r="AA71" s="830">
        <v>27659</v>
      </c>
      <c r="AB71" s="830"/>
      <c r="AC71" s="830"/>
      <c r="AD71" s="830"/>
      <c r="AE71" s="830"/>
      <c r="AF71" s="830">
        <v>27659</v>
      </c>
      <c r="AG71" s="830"/>
      <c r="AH71" s="830"/>
      <c r="AI71" s="830"/>
      <c r="AJ71" s="830"/>
      <c r="AK71" s="830">
        <v>9500</v>
      </c>
      <c r="AL71" s="830"/>
      <c r="AM71" s="830"/>
      <c r="AN71" s="830"/>
      <c r="AO71" s="830"/>
      <c r="AP71" s="830">
        <v>0</v>
      </c>
      <c r="AQ71" s="830"/>
      <c r="AR71" s="830"/>
      <c r="AS71" s="830"/>
      <c r="AT71" s="830"/>
      <c r="AU71" s="830">
        <v>0</v>
      </c>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57"/>
      <c r="BT71" s="858"/>
      <c r="BU71" s="858"/>
      <c r="BV71" s="858"/>
      <c r="BW71" s="858"/>
      <c r="BX71" s="858"/>
      <c r="BY71" s="858"/>
      <c r="BZ71" s="858"/>
      <c r="CA71" s="858"/>
      <c r="CB71" s="858"/>
      <c r="CC71" s="858"/>
      <c r="CD71" s="858"/>
      <c r="CE71" s="858"/>
      <c r="CF71" s="858"/>
      <c r="CG71" s="863"/>
      <c r="CH71" s="860"/>
      <c r="CI71" s="861"/>
      <c r="CJ71" s="861"/>
      <c r="CK71" s="861"/>
      <c r="CL71" s="862"/>
      <c r="CM71" s="860"/>
      <c r="CN71" s="861"/>
      <c r="CO71" s="861"/>
      <c r="CP71" s="861"/>
      <c r="CQ71" s="862"/>
      <c r="CR71" s="860"/>
      <c r="CS71" s="861"/>
      <c r="CT71" s="861"/>
      <c r="CU71" s="861"/>
      <c r="CV71" s="862"/>
      <c r="CW71" s="860"/>
      <c r="CX71" s="861"/>
      <c r="CY71" s="861"/>
      <c r="CZ71" s="861"/>
      <c r="DA71" s="862"/>
      <c r="DB71" s="860"/>
      <c r="DC71" s="861"/>
      <c r="DD71" s="861"/>
      <c r="DE71" s="861"/>
      <c r="DF71" s="862"/>
      <c r="DG71" s="860"/>
      <c r="DH71" s="861"/>
      <c r="DI71" s="861"/>
      <c r="DJ71" s="861"/>
      <c r="DK71" s="862"/>
      <c r="DL71" s="860"/>
      <c r="DM71" s="861"/>
      <c r="DN71" s="861"/>
      <c r="DO71" s="861"/>
      <c r="DP71" s="862"/>
      <c r="DQ71" s="860"/>
      <c r="DR71" s="861"/>
      <c r="DS71" s="861"/>
      <c r="DT71" s="861"/>
      <c r="DU71" s="862"/>
      <c r="DV71" s="857"/>
      <c r="DW71" s="858"/>
      <c r="DX71" s="858"/>
      <c r="DY71" s="858"/>
      <c r="DZ71" s="859"/>
      <c r="EA71" s="230"/>
    </row>
    <row r="72" spans="1:131" ht="26.25" customHeight="1" x14ac:dyDescent="0.2">
      <c r="A72" s="238">
        <v>5</v>
      </c>
      <c r="B72" s="871" t="s">
        <v>551</v>
      </c>
      <c r="C72" s="872"/>
      <c r="D72" s="872"/>
      <c r="E72" s="872"/>
      <c r="F72" s="872"/>
      <c r="G72" s="872"/>
      <c r="H72" s="872"/>
      <c r="I72" s="872"/>
      <c r="J72" s="872"/>
      <c r="K72" s="872"/>
      <c r="L72" s="872"/>
      <c r="M72" s="872"/>
      <c r="N72" s="872"/>
      <c r="O72" s="872"/>
      <c r="P72" s="873"/>
      <c r="Q72" s="874">
        <v>38885</v>
      </c>
      <c r="R72" s="830"/>
      <c r="S72" s="830"/>
      <c r="T72" s="830"/>
      <c r="U72" s="830"/>
      <c r="V72" s="830">
        <v>35641</v>
      </c>
      <c r="W72" s="830"/>
      <c r="X72" s="830"/>
      <c r="Y72" s="830"/>
      <c r="Z72" s="830"/>
      <c r="AA72" s="830">
        <v>3244</v>
      </c>
      <c r="AB72" s="830"/>
      <c r="AC72" s="830"/>
      <c r="AD72" s="830"/>
      <c r="AE72" s="830"/>
      <c r="AF72" s="830">
        <v>26209</v>
      </c>
      <c r="AG72" s="830"/>
      <c r="AH72" s="830"/>
      <c r="AI72" s="830"/>
      <c r="AJ72" s="830"/>
      <c r="AK72" s="830">
        <v>0</v>
      </c>
      <c r="AL72" s="830"/>
      <c r="AM72" s="830"/>
      <c r="AN72" s="830"/>
      <c r="AO72" s="830"/>
      <c r="AP72" s="830">
        <v>94795</v>
      </c>
      <c r="AQ72" s="830"/>
      <c r="AR72" s="830"/>
      <c r="AS72" s="830"/>
      <c r="AT72" s="830"/>
      <c r="AU72" s="830">
        <v>0</v>
      </c>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57"/>
      <c r="BT72" s="858"/>
      <c r="BU72" s="858"/>
      <c r="BV72" s="858"/>
      <c r="BW72" s="858"/>
      <c r="BX72" s="858"/>
      <c r="BY72" s="858"/>
      <c r="BZ72" s="858"/>
      <c r="CA72" s="858"/>
      <c r="CB72" s="858"/>
      <c r="CC72" s="858"/>
      <c r="CD72" s="858"/>
      <c r="CE72" s="858"/>
      <c r="CF72" s="858"/>
      <c r="CG72" s="863"/>
      <c r="CH72" s="860"/>
      <c r="CI72" s="861"/>
      <c r="CJ72" s="861"/>
      <c r="CK72" s="861"/>
      <c r="CL72" s="862"/>
      <c r="CM72" s="860"/>
      <c r="CN72" s="861"/>
      <c r="CO72" s="861"/>
      <c r="CP72" s="861"/>
      <c r="CQ72" s="862"/>
      <c r="CR72" s="860"/>
      <c r="CS72" s="861"/>
      <c r="CT72" s="861"/>
      <c r="CU72" s="861"/>
      <c r="CV72" s="862"/>
      <c r="CW72" s="860"/>
      <c r="CX72" s="861"/>
      <c r="CY72" s="861"/>
      <c r="CZ72" s="861"/>
      <c r="DA72" s="862"/>
      <c r="DB72" s="860"/>
      <c r="DC72" s="861"/>
      <c r="DD72" s="861"/>
      <c r="DE72" s="861"/>
      <c r="DF72" s="862"/>
      <c r="DG72" s="860"/>
      <c r="DH72" s="861"/>
      <c r="DI72" s="861"/>
      <c r="DJ72" s="861"/>
      <c r="DK72" s="862"/>
      <c r="DL72" s="860"/>
      <c r="DM72" s="861"/>
      <c r="DN72" s="861"/>
      <c r="DO72" s="861"/>
      <c r="DP72" s="862"/>
      <c r="DQ72" s="860"/>
      <c r="DR72" s="861"/>
      <c r="DS72" s="861"/>
      <c r="DT72" s="861"/>
      <c r="DU72" s="862"/>
      <c r="DV72" s="857"/>
      <c r="DW72" s="858"/>
      <c r="DX72" s="858"/>
      <c r="DY72" s="858"/>
      <c r="DZ72" s="859"/>
      <c r="EA72" s="230"/>
    </row>
    <row r="73" spans="1:131" ht="26.25" customHeight="1" x14ac:dyDescent="0.2">
      <c r="A73" s="238">
        <v>6</v>
      </c>
      <c r="B73" s="871" t="s">
        <v>552</v>
      </c>
      <c r="C73" s="872"/>
      <c r="D73" s="872"/>
      <c r="E73" s="872"/>
      <c r="F73" s="872"/>
      <c r="G73" s="872"/>
      <c r="H73" s="872"/>
      <c r="I73" s="872"/>
      <c r="J73" s="872"/>
      <c r="K73" s="872"/>
      <c r="L73" s="872"/>
      <c r="M73" s="872"/>
      <c r="N73" s="872"/>
      <c r="O73" s="872"/>
      <c r="P73" s="873"/>
      <c r="Q73" s="874">
        <v>6635</v>
      </c>
      <c r="R73" s="830"/>
      <c r="S73" s="830"/>
      <c r="T73" s="830"/>
      <c r="U73" s="830"/>
      <c r="V73" s="830">
        <v>5820</v>
      </c>
      <c r="W73" s="830"/>
      <c r="X73" s="830"/>
      <c r="Y73" s="830"/>
      <c r="Z73" s="830"/>
      <c r="AA73" s="830">
        <v>815</v>
      </c>
      <c r="AB73" s="830"/>
      <c r="AC73" s="830"/>
      <c r="AD73" s="830"/>
      <c r="AE73" s="830"/>
      <c r="AF73" s="830">
        <v>19303</v>
      </c>
      <c r="AG73" s="830"/>
      <c r="AH73" s="830"/>
      <c r="AI73" s="830"/>
      <c r="AJ73" s="830"/>
      <c r="AK73" s="830">
        <v>0</v>
      </c>
      <c r="AL73" s="830"/>
      <c r="AM73" s="830"/>
      <c r="AN73" s="830"/>
      <c r="AO73" s="830"/>
      <c r="AP73" s="830">
        <v>22689</v>
      </c>
      <c r="AQ73" s="830"/>
      <c r="AR73" s="830"/>
      <c r="AS73" s="830"/>
      <c r="AT73" s="830"/>
      <c r="AU73" s="830">
        <v>0</v>
      </c>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7"/>
      <c r="BT73" s="858"/>
      <c r="BU73" s="858"/>
      <c r="BV73" s="858"/>
      <c r="BW73" s="858"/>
      <c r="BX73" s="858"/>
      <c r="BY73" s="858"/>
      <c r="BZ73" s="858"/>
      <c r="CA73" s="858"/>
      <c r="CB73" s="858"/>
      <c r="CC73" s="858"/>
      <c r="CD73" s="858"/>
      <c r="CE73" s="858"/>
      <c r="CF73" s="858"/>
      <c r="CG73" s="863"/>
      <c r="CH73" s="860"/>
      <c r="CI73" s="861"/>
      <c r="CJ73" s="861"/>
      <c r="CK73" s="861"/>
      <c r="CL73" s="862"/>
      <c r="CM73" s="860"/>
      <c r="CN73" s="861"/>
      <c r="CO73" s="861"/>
      <c r="CP73" s="861"/>
      <c r="CQ73" s="862"/>
      <c r="CR73" s="860"/>
      <c r="CS73" s="861"/>
      <c r="CT73" s="861"/>
      <c r="CU73" s="861"/>
      <c r="CV73" s="862"/>
      <c r="CW73" s="860"/>
      <c r="CX73" s="861"/>
      <c r="CY73" s="861"/>
      <c r="CZ73" s="861"/>
      <c r="DA73" s="862"/>
      <c r="DB73" s="860"/>
      <c r="DC73" s="861"/>
      <c r="DD73" s="861"/>
      <c r="DE73" s="861"/>
      <c r="DF73" s="862"/>
      <c r="DG73" s="860"/>
      <c r="DH73" s="861"/>
      <c r="DI73" s="861"/>
      <c r="DJ73" s="861"/>
      <c r="DK73" s="862"/>
      <c r="DL73" s="860"/>
      <c r="DM73" s="861"/>
      <c r="DN73" s="861"/>
      <c r="DO73" s="861"/>
      <c r="DP73" s="862"/>
      <c r="DQ73" s="860"/>
      <c r="DR73" s="861"/>
      <c r="DS73" s="861"/>
      <c r="DT73" s="861"/>
      <c r="DU73" s="862"/>
      <c r="DV73" s="857"/>
      <c r="DW73" s="858"/>
      <c r="DX73" s="858"/>
      <c r="DY73" s="858"/>
      <c r="DZ73" s="859"/>
      <c r="EA73" s="230"/>
    </row>
    <row r="74" spans="1:131" ht="26.25" customHeight="1" x14ac:dyDescent="0.2">
      <c r="A74" s="238">
        <v>7</v>
      </c>
      <c r="B74" s="871"/>
      <c r="C74" s="872"/>
      <c r="D74" s="872"/>
      <c r="E74" s="872"/>
      <c r="F74" s="872"/>
      <c r="G74" s="872"/>
      <c r="H74" s="872"/>
      <c r="I74" s="872"/>
      <c r="J74" s="872"/>
      <c r="K74" s="872"/>
      <c r="L74" s="872"/>
      <c r="M74" s="872"/>
      <c r="N74" s="872"/>
      <c r="O74" s="872"/>
      <c r="P74" s="873"/>
      <c r="Q74" s="874"/>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57"/>
      <c r="BT74" s="858"/>
      <c r="BU74" s="858"/>
      <c r="BV74" s="858"/>
      <c r="BW74" s="858"/>
      <c r="BX74" s="858"/>
      <c r="BY74" s="858"/>
      <c r="BZ74" s="858"/>
      <c r="CA74" s="858"/>
      <c r="CB74" s="858"/>
      <c r="CC74" s="858"/>
      <c r="CD74" s="858"/>
      <c r="CE74" s="858"/>
      <c r="CF74" s="858"/>
      <c r="CG74" s="863"/>
      <c r="CH74" s="860"/>
      <c r="CI74" s="861"/>
      <c r="CJ74" s="861"/>
      <c r="CK74" s="861"/>
      <c r="CL74" s="862"/>
      <c r="CM74" s="860"/>
      <c r="CN74" s="861"/>
      <c r="CO74" s="861"/>
      <c r="CP74" s="861"/>
      <c r="CQ74" s="862"/>
      <c r="CR74" s="860"/>
      <c r="CS74" s="861"/>
      <c r="CT74" s="861"/>
      <c r="CU74" s="861"/>
      <c r="CV74" s="862"/>
      <c r="CW74" s="860"/>
      <c r="CX74" s="861"/>
      <c r="CY74" s="861"/>
      <c r="CZ74" s="861"/>
      <c r="DA74" s="862"/>
      <c r="DB74" s="860"/>
      <c r="DC74" s="861"/>
      <c r="DD74" s="861"/>
      <c r="DE74" s="861"/>
      <c r="DF74" s="862"/>
      <c r="DG74" s="860"/>
      <c r="DH74" s="861"/>
      <c r="DI74" s="861"/>
      <c r="DJ74" s="861"/>
      <c r="DK74" s="862"/>
      <c r="DL74" s="860"/>
      <c r="DM74" s="861"/>
      <c r="DN74" s="861"/>
      <c r="DO74" s="861"/>
      <c r="DP74" s="862"/>
      <c r="DQ74" s="860"/>
      <c r="DR74" s="861"/>
      <c r="DS74" s="861"/>
      <c r="DT74" s="861"/>
      <c r="DU74" s="862"/>
      <c r="DV74" s="857"/>
      <c r="DW74" s="858"/>
      <c r="DX74" s="858"/>
      <c r="DY74" s="858"/>
      <c r="DZ74" s="859"/>
      <c r="EA74" s="230"/>
    </row>
    <row r="75" spans="1:131" ht="26.25" customHeight="1" x14ac:dyDescent="0.2">
      <c r="A75" s="238">
        <v>8</v>
      </c>
      <c r="B75" s="871"/>
      <c r="C75" s="872"/>
      <c r="D75" s="872"/>
      <c r="E75" s="872"/>
      <c r="F75" s="872"/>
      <c r="G75" s="872"/>
      <c r="H75" s="872"/>
      <c r="I75" s="872"/>
      <c r="J75" s="872"/>
      <c r="K75" s="872"/>
      <c r="L75" s="872"/>
      <c r="M75" s="872"/>
      <c r="N75" s="872"/>
      <c r="O75" s="872"/>
      <c r="P75" s="873"/>
      <c r="Q75" s="875"/>
      <c r="R75" s="876"/>
      <c r="S75" s="876"/>
      <c r="T75" s="876"/>
      <c r="U75" s="834"/>
      <c r="V75" s="877"/>
      <c r="W75" s="876"/>
      <c r="X75" s="876"/>
      <c r="Y75" s="876"/>
      <c r="Z75" s="834"/>
      <c r="AA75" s="877"/>
      <c r="AB75" s="876"/>
      <c r="AC75" s="876"/>
      <c r="AD75" s="876"/>
      <c r="AE75" s="834"/>
      <c r="AF75" s="877"/>
      <c r="AG75" s="876"/>
      <c r="AH75" s="876"/>
      <c r="AI75" s="876"/>
      <c r="AJ75" s="834"/>
      <c r="AK75" s="877"/>
      <c r="AL75" s="876"/>
      <c r="AM75" s="876"/>
      <c r="AN75" s="876"/>
      <c r="AO75" s="834"/>
      <c r="AP75" s="877"/>
      <c r="AQ75" s="876"/>
      <c r="AR75" s="876"/>
      <c r="AS75" s="876"/>
      <c r="AT75" s="834"/>
      <c r="AU75" s="877"/>
      <c r="AV75" s="876"/>
      <c r="AW75" s="876"/>
      <c r="AX75" s="876"/>
      <c r="AY75" s="834"/>
      <c r="AZ75" s="832"/>
      <c r="BA75" s="832"/>
      <c r="BB75" s="832"/>
      <c r="BC75" s="832"/>
      <c r="BD75" s="833"/>
      <c r="BE75" s="241"/>
      <c r="BF75" s="241"/>
      <c r="BG75" s="241"/>
      <c r="BH75" s="241"/>
      <c r="BI75" s="241"/>
      <c r="BJ75" s="241"/>
      <c r="BK75" s="241"/>
      <c r="BL75" s="241"/>
      <c r="BM75" s="241"/>
      <c r="BN75" s="241"/>
      <c r="BO75" s="241"/>
      <c r="BP75" s="241"/>
      <c r="BQ75" s="238">
        <v>69</v>
      </c>
      <c r="BR75" s="243"/>
      <c r="BS75" s="857"/>
      <c r="BT75" s="858"/>
      <c r="BU75" s="858"/>
      <c r="BV75" s="858"/>
      <c r="BW75" s="858"/>
      <c r="BX75" s="858"/>
      <c r="BY75" s="858"/>
      <c r="BZ75" s="858"/>
      <c r="CA75" s="858"/>
      <c r="CB75" s="858"/>
      <c r="CC75" s="858"/>
      <c r="CD75" s="858"/>
      <c r="CE75" s="858"/>
      <c r="CF75" s="858"/>
      <c r="CG75" s="863"/>
      <c r="CH75" s="860"/>
      <c r="CI75" s="861"/>
      <c r="CJ75" s="861"/>
      <c r="CK75" s="861"/>
      <c r="CL75" s="862"/>
      <c r="CM75" s="860"/>
      <c r="CN75" s="861"/>
      <c r="CO75" s="861"/>
      <c r="CP75" s="861"/>
      <c r="CQ75" s="862"/>
      <c r="CR75" s="860"/>
      <c r="CS75" s="861"/>
      <c r="CT75" s="861"/>
      <c r="CU75" s="861"/>
      <c r="CV75" s="862"/>
      <c r="CW75" s="860"/>
      <c r="CX75" s="861"/>
      <c r="CY75" s="861"/>
      <c r="CZ75" s="861"/>
      <c r="DA75" s="862"/>
      <c r="DB75" s="860"/>
      <c r="DC75" s="861"/>
      <c r="DD75" s="861"/>
      <c r="DE75" s="861"/>
      <c r="DF75" s="862"/>
      <c r="DG75" s="860"/>
      <c r="DH75" s="861"/>
      <c r="DI75" s="861"/>
      <c r="DJ75" s="861"/>
      <c r="DK75" s="862"/>
      <c r="DL75" s="860"/>
      <c r="DM75" s="861"/>
      <c r="DN75" s="861"/>
      <c r="DO75" s="861"/>
      <c r="DP75" s="862"/>
      <c r="DQ75" s="860"/>
      <c r="DR75" s="861"/>
      <c r="DS75" s="861"/>
      <c r="DT75" s="861"/>
      <c r="DU75" s="862"/>
      <c r="DV75" s="857"/>
      <c r="DW75" s="858"/>
      <c r="DX75" s="858"/>
      <c r="DY75" s="858"/>
      <c r="DZ75" s="859"/>
      <c r="EA75" s="230"/>
    </row>
    <row r="76" spans="1:131" ht="26.25" customHeight="1" x14ac:dyDescent="0.2">
      <c r="A76" s="238">
        <v>9</v>
      </c>
      <c r="B76" s="871"/>
      <c r="C76" s="872"/>
      <c r="D76" s="872"/>
      <c r="E76" s="872"/>
      <c r="F76" s="872"/>
      <c r="G76" s="872"/>
      <c r="H76" s="872"/>
      <c r="I76" s="872"/>
      <c r="J76" s="872"/>
      <c r="K76" s="872"/>
      <c r="L76" s="872"/>
      <c r="M76" s="872"/>
      <c r="N76" s="872"/>
      <c r="O76" s="872"/>
      <c r="P76" s="873"/>
      <c r="Q76" s="875"/>
      <c r="R76" s="876"/>
      <c r="S76" s="876"/>
      <c r="T76" s="876"/>
      <c r="U76" s="834"/>
      <c r="V76" s="877"/>
      <c r="W76" s="876"/>
      <c r="X76" s="876"/>
      <c r="Y76" s="876"/>
      <c r="Z76" s="834"/>
      <c r="AA76" s="877"/>
      <c r="AB76" s="876"/>
      <c r="AC76" s="876"/>
      <c r="AD76" s="876"/>
      <c r="AE76" s="834"/>
      <c r="AF76" s="877"/>
      <c r="AG76" s="876"/>
      <c r="AH76" s="876"/>
      <c r="AI76" s="876"/>
      <c r="AJ76" s="834"/>
      <c r="AK76" s="877"/>
      <c r="AL76" s="876"/>
      <c r="AM76" s="876"/>
      <c r="AN76" s="876"/>
      <c r="AO76" s="834"/>
      <c r="AP76" s="877"/>
      <c r="AQ76" s="876"/>
      <c r="AR76" s="876"/>
      <c r="AS76" s="876"/>
      <c r="AT76" s="834"/>
      <c r="AU76" s="877"/>
      <c r="AV76" s="876"/>
      <c r="AW76" s="876"/>
      <c r="AX76" s="876"/>
      <c r="AY76" s="834"/>
      <c r="AZ76" s="832"/>
      <c r="BA76" s="832"/>
      <c r="BB76" s="832"/>
      <c r="BC76" s="832"/>
      <c r="BD76" s="833"/>
      <c r="BE76" s="241"/>
      <c r="BF76" s="241"/>
      <c r="BG76" s="241"/>
      <c r="BH76" s="241"/>
      <c r="BI76" s="241"/>
      <c r="BJ76" s="241"/>
      <c r="BK76" s="241"/>
      <c r="BL76" s="241"/>
      <c r="BM76" s="241"/>
      <c r="BN76" s="241"/>
      <c r="BO76" s="241"/>
      <c r="BP76" s="241"/>
      <c r="BQ76" s="238">
        <v>70</v>
      </c>
      <c r="BR76" s="243"/>
      <c r="BS76" s="857"/>
      <c r="BT76" s="858"/>
      <c r="BU76" s="858"/>
      <c r="BV76" s="858"/>
      <c r="BW76" s="858"/>
      <c r="BX76" s="858"/>
      <c r="BY76" s="858"/>
      <c r="BZ76" s="858"/>
      <c r="CA76" s="858"/>
      <c r="CB76" s="858"/>
      <c r="CC76" s="858"/>
      <c r="CD76" s="858"/>
      <c r="CE76" s="858"/>
      <c r="CF76" s="858"/>
      <c r="CG76" s="863"/>
      <c r="CH76" s="860"/>
      <c r="CI76" s="861"/>
      <c r="CJ76" s="861"/>
      <c r="CK76" s="861"/>
      <c r="CL76" s="862"/>
      <c r="CM76" s="860"/>
      <c r="CN76" s="861"/>
      <c r="CO76" s="861"/>
      <c r="CP76" s="861"/>
      <c r="CQ76" s="862"/>
      <c r="CR76" s="860"/>
      <c r="CS76" s="861"/>
      <c r="CT76" s="861"/>
      <c r="CU76" s="861"/>
      <c r="CV76" s="862"/>
      <c r="CW76" s="860"/>
      <c r="CX76" s="861"/>
      <c r="CY76" s="861"/>
      <c r="CZ76" s="861"/>
      <c r="DA76" s="862"/>
      <c r="DB76" s="860"/>
      <c r="DC76" s="861"/>
      <c r="DD76" s="861"/>
      <c r="DE76" s="861"/>
      <c r="DF76" s="862"/>
      <c r="DG76" s="860"/>
      <c r="DH76" s="861"/>
      <c r="DI76" s="861"/>
      <c r="DJ76" s="861"/>
      <c r="DK76" s="862"/>
      <c r="DL76" s="860"/>
      <c r="DM76" s="861"/>
      <c r="DN76" s="861"/>
      <c r="DO76" s="861"/>
      <c r="DP76" s="862"/>
      <c r="DQ76" s="860"/>
      <c r="DR76" s="861"/>
      <c r="DS76" s="861"/>
      <c r="DT76" s="861"/>
      <c r="DU76" s="862"/>
      <c r="DV76" s="857"/>
      <c r="DW76" s="858"/>
      <c r="DX76" s="858"/>
      <c r="DY76" s="858"/>
      <c r="DZ76" s="859"/>
      <c r="EA76" s="230"/>
    </row>
    <row r="77" spans="1:131" ht="26.25" customHeight="1" x14ac:dyDescent="0.2">
      <c r="A77" s="238">
        <v>10</v>
      </c>
      <c r="B77" s="871"/>
      <c r="C77" s="872"/>
      <c r="D77" s="872"/>
      <c r="E77" s="872"/>
      <c r="F77" s="872"/>
      <c r="G77" s="872"/>
      <c r="H77" s="872"/>
      <c r="I77" s="872"/>
      <c r="J77" s="872"/>
      <c r="K77" s="872"/>
      <c r="L77" s="872"/>
      <c r="M77" s="872"/>
      <c r="N77" s="872"/>
      <c r="O77" s="872"/>
      <c r="P77" s="873"/>
      <c r="Q77" s="875"/>
      <c r="R77" s="876"/>
      <c r="S77" s="876"/>
      <c r="T77" s="876"/>
      <c r="U77" s="834"/>
      <c r="V77" s="877"/>
      <c r="W77" s="876"/>
      <c r="X77" s="876"/>
      <c r="Y77" s="876"/>
      <c r="Z77" s="834"/>
      <c r="AA77" s="877"/>
      <c r="AB77" s="876"/>
      <c r="AC77" s="876"/>
      <c r="AD77" s="876"/>
      <c r="AE77" s="834"/>
      <c r="AF77" s="877"/>
      <c r="AG77" s="876"/>
      <c r="AH77" s="876"/>
      <c r="AI77" s="876"/>
      <c r="AJ77" s="834"/>
      <c r="AK77" s="877"/>
      <c r="AL77" s="876"/>
      <c r="AM77" s="876"/>
      <c r="AN77" s="876"/>
      <c r="AO77" s="834"/>
      <c r="AP77" s="877"/>
      <c r="AQ77" s="876"/>
      <c r="AR77" s="876"/>
      <c r="AS77" s="876"/>
      <c r="AT77" s="834"/>
      <c r="AU77" s="877"/>
      <c r="AV77" s="876"/>
      <c r="AW77" s="876"/>
      <c r="AX77" s="876"/>
      <c r="AY77" s="834"/>
      <c r="AZ77" s="832"/>
      <c r="BA77" s="832"/>
      <c r="BB77" s="832"/>
      <c r="BC77" s="832"/>
      <c r="BD77" s="833"/>
      <c r="BE77" s="241"/>
      <c r="BF77" s="241"/>
      <c r="BG77" s="241"/>
      <c r="BH77" s="241"/>
      <c r="BI77" s="241"/>
      <c r="BJ77" s="241"/>
      <c r="BK77" s="241"/>
      <c r="BL77" s="241"/>
      <c r="BM77" s="241"/>
      <c r="BN77" s="241"/>
      <c r="BO77" s="241"/>
      <c r="BP77" s="241"/>
      <c r="BQ77" s="238">
        <v>71</v>
      </c>
      <c r="BR77" s="243"/>
      <c r="BS77" s="857"/>
      <c r="BT77" s="858"/>
      <c r="BU77" s="858"/>
      <c r="BV77" s="858"/>
      <c r="BW77" s="858"/>
      <c r="BX77" s="858"/>
      <c r="BY77" s="858"/>
      <c r="BZ77" s="858"/>
      <c r="CA77" s="858"/>
      <c r="CB77" s="858"/>
      <c r="CC77" s="858"/>
      <c r="CD77" s="858"/>
      <c r="CE77" s="858"/>
      <c r="CF77" s="858"/>
      <c r="CG77" s="863"/>
      <c r="CH77" s="860"/>
      <c r="CI77" s="861"/>
      <c r="CJ77" s="861"/>
      <c r="CK77" s="861"/>
      <c r="CL77" s="862"/>
      <c r="CM77" s="860"/>
      <c r="CN77" s="861"/>
      <c r="CO77" s="861"/>
      <c r="CP77" s="861"/>
      <c r="CQ77" s="862"/>
      <c r="CR77" s="860"/>
      <c r="CS77" s="861"/>
      <c r="CT77" s="861"/>
      <c r="CU77" s="861"/>
      <c r="CV77" s="862"/>
      <c r="CW77" s="860"/>
      <c r="CX77" s="861"/>
      <c r="CY77" s="861"/>
      <c r="CZ77" s="861"/>
      <c r="DA77" s="862"/>
      <c r="DB77" s="860"/>
      <c r="DC77" s="861"/>
      <c r="DD77" s="861"/>
      <c r="DE77" s="861"/>
      <c r="DF77" s="862"/>
      <c r="DG77" s="860"/>
      <c r="DH77" s="861"/>
      <c r="DI77" s="861"/>
      <c r="DJ77" s="861"/>
      <c r="DK77" s="862"/>
      <c r="DL77" s="860"/>
      <c r="DM77" s="861"/>
      <c r="DN77" s="861"/>
      <c r="DO77" s="861"/>
      <c r="DP77" s="862"/>
      <c r="DQ77" s="860"/>
      <c r="DR77" s="861"/>
      <c r="DS77" s="861"/>
      <c r="DT77" s="861"/>
      <c r="DU77" s="862"/>
      <c r="DV77" s="857"/>
      <c r="DW77" s="858"/>
      <c r="DX77" s="858"/>
      <c r="DY77" s="858"/>
      <c r="DZ77" s="859"/>
      <c r="EA77" s="230"/>
    </row>
    <row r="78" spans="1:131" ht="26.25" customHeight="1" x14ac:dyDescent="0.2">
      <c r="A78" s="238">
        <v>11</v>
      </c>
      <c r="B78" s="871"/>
      <c r="C78" s="872"/>
      <c r="D78" s="872"/>
      <c r="E78" s="872"/>
      <c r="F78" s="872"/>
      <c r="G78" s="872"/>
      <c r="H78" s="872"/>
      <c r="I78" s="872"/>
      <c r="J78" s="872"/>
      <c r="K78" s="872"/>
      <c r="L78" s="872"/>
      <c r="M78" s="872"/>
      <c r="N78" s="872"/>
      <c r="O78" s="872"/>
      <c r="P78" s="873"/>
      <c r="Q78" s="874"/>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7"/>
      <c r="BT78" s="858"/>
      <c r="BU78" s="858"/>
      <c r="BV78" s="858"/>
      <c r="BW78" s="858"/>
      <c r="BX78" s="858"/>
      <c r="BY78" s="858"/>
      <c r="BZ78" s="858"/>
      <c r="CA78" s="858"/>
      <c r="CB78" s="858"/>
      <c r="CC78" s="858"/>
      <c r="CD78" s="858"/>
      <c r="CE78" s="858"/>
      <c r="CF78" s="858"/>
      <c r="CG78" s="863"/>
      <c r="CH78" s="860"/>
      <c r="CI78" s="861"/>
      <c r="CJ78" s="861"/>
      <c r="CK78" s="861"/>
      <c r="CL78" s="862"/>
      <c r="CM78" s="860"/>
      <c r="CN78" s="861"/>
      <c r="CO78" s="861"/>
      <c r="CP78" s="861"/>
      <c r="CQ78" s="862"/>
      <c r="CR78" s="860"/>
      <c r="CS78" s="861"/>
      <c r="CT78" s="861"/>
      <c r="CU78" s="861"/>
      <c r="CV78" s="862"/>
      <c r="CW78" s="860"/>
      <c r="CX78" s="861"/>
      <c r="CY78" s="861"/>
      <c r="CZ78" s="861"/>
      <c r="DA78" s="862"/>
      <c r="DB78" s="860"/>
      <c r="DC78" s="861"/>
      <c r="DD78" s="861"/>
      <c r="DE78" s="861"/>
      <c r="DF78" s="862"/>
      <c r="DG78" s="860"/>
      <c r="DH78" s="861"/>
      <c r="DI78" s="861"/>
      <c r="DJ78" s="861"/>
      <c r="DK78" s="862"/>
      <c r="DL78" s="860"/>
      <c r="DM78" s="861"/>
      <c r="DN78" s="861"/>
      <c r="DO78" s="861"/>
      <c r="DP78" s="862"/>
      <c r="DQ78" s="860"/>
      <c r="DR78" s="861"/>
      <c r="DS78" s="861"/>
      <c r="DT78" s="861"/>
      <c r="DU78" s="862"/>
      <c r="DV78" s="857"/>
      <c r="DW78" s="858"/>
      <c r="DX78" s="858"/>
      <c r="DY78" s="858"/>
      <c r="DZ78" s="859"/>
      <c r="EA78" s="230"/>
    </row>
    <row r="79" spans="1:131" ht="26.25" customHeight="1" x14ac:dyDescent="0.2">
      <c r="A79" s="238">
        <v>12</v>
      </c>
      <c r="B79" s="871"/>
      <c r="C79" s="872"/>
      <c r="D79" s="872"/>
      <c r="E79" s="872"/>
      <c r="F79" s="872"/>
      <c r="G79" s="872"/>
      <c r="H79" s="872"/>
      <c r="I79" s="872"/>
      <c r="J79" s="872"/>
      <c r="K79" s="872"/>
      <c r="L79" s="872"/>
      <c r="M79" s="872"/>
      <c r="N79" s="872"/>
      <c r="O79" s="872"/>
      <c r="P79" s="873"/>
      <c r="Q79" s="874"/>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7"/>
      <c r="BT79" s="858"/>
      <c r="BU79" s="858"/>
      <c r="BV79" s="858"/>
      <c r="BW79" s="858"/>
      <c r="BX79" s="858"/>
      <c r="BY79" s="858"/>
      <c r="BZ79" s="858"/>
      <c r="CA79" s="858"/>
      <c r="CB79" s="858"/>
      <c r="CC79" s="858"/>
      <c r="CD79" s="858"/>
      <c r="CE79" s="858"/>
      <c r="CF79" s="858"/>
      <c r="CG79" s="863"/>
      <c r="CH79" s="860"/>
      <c r="CI79" s="861"/>
      <c r="CJ79" s="861"/>
      <c r="CK79" s="861"/>
      <c r="CL79" s="862"/>
      <c r="CM79" s="860"/>
      <c r="CN79" s="861"/>
      <c r="CO79" s="861"/>
      <c r="CP79" s="861"/>
      <c r="CQ79" s="862"/>
      <c r="CR79" s="860"/>
      <c r="CS79" s="861"/>
      <c r="CT79" s="861"/>
      <c r="CU79" s="861"/>
      <c r="CV79" s="862"/>
      <c r="CW79" s="860"/>
      <c r="CX79" s="861"/>
      <c r="CY79" s="861"/>
      <c r="CZ79" s="861"/>
      <c r="DA79" s="862"/>
      <c r="DB79" s="860"/>
      <c r="DC79" s="861"/>
      <c r="DD79" s="861"/>
      <c r="DE79" s="861"/>
      <c r="DF79" s="862"/>
      <c r="DG79" s="860"/>
      <c r="DH79" s="861"/>
      <c r="DI79" s="861"/>
      <c r="DJ79" s="861"/>
      <c r="DK79" s="862"/>
      <c r="DL79" s="860"/>
      <c r="DM79" s="861"/>
      <c r="DN79" s="861"/>
      <c r="DO79" s="861"/>
      <c r="DP79" s="862"/>
      <c r="DQ79" s="860"/>
      <c r="DR79" s="861"/>
      <c r="DS79" s="861"/>
      <c r="DT79" s="861"/>
      <c r="DU79" s="862"/>
      <c r="DV79" s="857"/>
      <c r="DW79" s="858"/>
      <c r="DX79" s="858"/>
      <c r="DY79" s="858"/>
      <c r="DZ79" s="859"/>
      <c r="EA79" s="230"/>
    </row>
    <row r="80" spans="1:131" ht="26.25" customHeight="1" x14ac:dyDescent="0.2">
      <c r="A80" s="238">
        <v>13</v>
      </c>
      <c r="B80" s="871"/>
      <c r="C80" s="872"/>
      <c r="D80" s="872"/>
      <c r="E80" s="872"/>
      <c r="F80" s="872"/>
      <c r="G80" s="872"/>
      <c r="H80" s="872"/>
      <c r="I80" s="872"/>
      <c r="J80" s="872"/>
      <c r="K80" s="872"/>
      <c r="L80" s="872"/>
      <c r="M80" s="872"/>
      <c r="N80" s="872"/>
      <c r="O80" s="872"/>
      <c r="P80" s="873"/>
      <c r="Q80" s="874"/>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7"/>
      <c r="BT80" s="858"/>
      <c r="BU80" s="858"/>
      <c r="BV80" s="858"/>
      <c r="BW80" s="858"/>
      <c r="BX80" s="858"/>
      <c r="BY80" s="858"/>
      <c r="BZ80" s="858"/>
      <c r="CA80" s="858"/>
      <c r="CB80" s="858"/>
      <c r="CC80" s="858"/>
      <c r="CD80" s="858"/>
      <c r="CE80" s="858"/>
      <c r="CF80" s="858"/>
      <c r="CG80" s="863"/>
      <c r="CH80" s="860"/>
      <c r="CI80" s="861"/>
      <c r="CJ80" s="861"/>
      <c r="CK80" s="861"/>
      <c r="CL80" s="862"/>
      <c r="CM80" s="860"/>
      <c r="CN80" s="861"/>
      <c r="CO80" s="861"/>
      <c r="CP80" s="861"/>
      <c r="CQ80" s="862"/>
      <c r="CR80" s="860"/>
      <c r="CS80" s="861"/>
      <c r="CT80" s="861"/>
      <c r="CU80" s="861"/>
      <c r="CV80" s="862"/>
      <c r="CW80" s="860"/>
      <c r="CX80" s="861"/>
      <c r="CY80" s="861"/>
      <c r="CZ80" s="861"/>
      <c r="DA80" s="862"/>
      <c r="DB80" s="860"/>
      <c r="DC80" s="861"/>
      <c r="DD80" s="861"/>
      <c r="DE80" s="861"/>
      <c r="DF80" s="862"/>
      <c r="DG80" s="860"/>
      <c r="DH80" s="861"/>
      <c r="DI80" s="861"/>
      <c r="DJ80" s="861"/>
      <c r="DK80" s="862"/>
      <c r="DL80" s="860"/>
      <c r="DM80" s="861"/>
      <c r="DN80" s="861"/>
      <c r="DO80" s="861"/>
      <c r="DP80" s="862"/>
      <c r="DQ80" s="860"/>
      <c r="DR80" s="861"/>
      <c r="DS80" s="861"/>
      <c r="DT80" s="861"/>
      <c r="DU80" s="862"/>
      <c r="DV80" s="857"/>
      <c r="DW80" s="858"/>
      <c r="DX80" s="858"/>
      <c r="DY80" s="858"/>
      <c r="DZ80" s="859"/>
      <c r="EA80" s="230"/>
    </row>
    <row r="81" spans="1:131" ht="26.25" customHeight="1" x14ac:dyDescent="0.2">
      <c r="A81" s="238">
        <v>14</v>
      </c>
      <c r="B81" s="871"/>
      <c r="C81" s="872"/>
      <c r="D81" s="872"/>
      <c r="E81" s="872"/>
      <c r="F81" s="872"/>
      <c r="G81" s="872"/>
      <c r="H81" s="872"/>
      <c r="I81" s="872"/>
      <c r="J81" s="872"/>
      <c r="K81" s="872"/>
      <c r="L81" s="872"/>
      <c r="M81" s="872"/>
      <c r="N81" s="872"/>
      <c r="O81" s="872"/>
      <c r="P81" s="873"/>
      <c r="Q81" s="874"/>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7"/>
      <c r="BT81" s="858"/>
      <c r="BU81" s="858"/>
      <c r="BV81" s="858"/>
      <c r="BW81" s="858"/>
      <c r="BX81" s="858"/>
      <c r="BY81" s="858"/>
      <c r="BZ81" s="858"/>
      <c r="CA81" s="858"/>
      <c r="CB81" s="858"/>
      <c r="CC81" s="858"/>
      <c r="CD81" s="858"/>
      <c r="CE81" s="858"/>
      <c r="CF81" s="858"/>
      <c r="CG81" s="863"/>
      <c r="CH81" s="860"/>
      <c r="CI81" s="861"/>
      <c r="CJ81" s="861"/>
      <c r="CK81" s="861"/>
      <c r="CL81" s="862"/>
      <c r="CM81" s="860"/>
      <c r="CN81" s="861"/>
      <c r="CO81" s="861"/>
      <c r="CP81" s="861"/>
      <c r="CQ81" s="862"/>
      <c r="CR81" s="860"/>
      <c r="CS81" s="861"/>
      <c r="CT81" s="861"/>
      <c r="CU81" s="861"/>
      <c r="CV81" s="862"/>
      <c r="CW81" s="860"/>
      <c r="CX81" s="861"/>
      <c r="CY81" s="861"/>
      <c r="CZ81" s="861"/>
      <c r="DA81" s="862"/>
      <c r="DB81" s="860"/>
      <c r="DC81" s="861"/>
      <c r="DD81" s="861"/>
      <c r="DE81" s="861"/>
      <c r="DF81" s="862"/>
      <c r="DG81" s="860"/>
      <c r="DH81" s="861"/>
      <c r="DI81" s="861"/>
      <c r="DJ81" s="861"/>
      <c r="DK81" s="862"/>
      <c r="DL81" s="860"/>
      <c r="DM81" s="861"/>
      <c r="DN81" s="861"/>
      <c r="DO81" s="861"/>
      <c r="DP81" s="862"/>
      <c r="DQ81" s="860"/>
      <c r="DR81" s="861"/>
      <c r="DS81" s="861"/>
      <c r="DT81" s="861"/>
      <c r="DU81" s="862"/>
      <c r="DV81" s="857"/>
      <c r="DW81" s="858"/>
      <c r="DX81" s="858"/>
      <c r="DY81" s="858"/>
      <c r="DZ81" s="859"/>
      <c r="EA81" s="230"/>
    </row>
    <row r="82" spans="1:131" ht="26.25" customHeight="1" x14ac:dyDescent="0.2">
      <c r="A82" s="238">
        <v>15</v>
      </c>
      <c r="B82" s="871"/>
      <c r="C82" s="872"/>
      <c r="D82" s="872"/>
      <c r="E82" s="872"/>
      <c r="F82" s="872"/>
      <c r="G82" s="872"/>
      <c r="H82" s="872"/>
      <c r="I82" s="872"/>
      <c r="J82" s="872"/>
      <c r="K82" s="872"/>
      <c r="L82" s="872"/>
      <c r="M82" s="872"/>
      <c r="N82" s="872"/>
      <c r="O82" s="872"/>
      <c r="P82" s="873"/>
      <c r="Q82" s="874"/>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7"/>
      <c r="BT82" s="858"/>
      <c r="BU82" s="858"/>
      <c r="BV82" s="858"/>
      <c r="BW82" s="858"/>
      <c r="BX82" s="858"/>
      <c r="BY82" s="858"/>
      <c r="BZ82" s="858"/>
      <c r="CA82" s="858"/>
      <c r="CB82" s="858"/>
      <c r="CC82" s="858"/>
      <c r="CD82" s="858"/>
      <c r="CE82" s="858"/>
      <c r="CF82" s="858"/>
      <c r="CG82" s="863"/>
      <c r="CH82" s="860"/>
      <c r="CI82" s="861"/>
      <c r="CJ82" s="861"/>
      <c r="CK82" s="861"/>
      <c r="CL82" s="862"/>
      <c r="CM82" s="860"/>
      <c r="CN82" s="861"/>
      <c r="CO82" s="861"/>
      <c r="CP82" s="861"/>
      <c r="CQ82" s="862"/>
      <c r="CR82" s="860"/>
      <c r="CS82" s="861"/>
      <c r="CT82" s="861"/>
      <c r="CU82" s="861"/>
      <c r="CV82" s="862"/>
      <c r="CW82" s="860"/>
      <c r="CX82" s="861"/>
      <c r="CY82" s="861"/>
      <c r="CZ82" s="861"/>
      <c r="DA82" s="862"/>
      <c r="DB82" s="860"/>
      <c r="DC82" s="861"/>
      <c r="DD82" s="861"/>
      <c r="DE82" s="861"/>
      <c r="DF82" s="862"/>
      <c r="DG82" s="860"/>
      <c r="DH82" s="861"/>
      <c r="DI82" s="861"/>
      <c r="DJ82" s="861"/>
      <c r="DK82" s="862"/>
      <c r="DL82" s="860"/>
      <c r="DM82" s="861"/>
      <c r="DN82" s="861"/>
      <c r="DO82" s="861"/>
      <c r="DP82" s="862"/>
      <c r="DQ82" s="860"/>
      <c r="DR82" s="861"/>
      <c r="DS82" s="861"/>
      <c r="DT82" s="861"/>
      <c r="DU82" s="862"/>
      <c r="DV82" s="857"/>
      <c r="DW82" s="858"/>
      <c r="DX82" s="858"/>
      <c r="DY82" s="858"/>
      <c r="DZ82" s="859"/>
      <c r="EA82" s="230"/>
    </row>
    <row r="83" spans="1:131" ht="26.25" customHeight="1" x14ac:dyDescent="0.2">
      <c r="A83" s="238">
        <v>16</v>
      </c>
      <c r="B83" s="871"/>
      <c r="C83" s="872"/>
      <c r="D83" s="872"/>
      <c r="E83" s="872"/>
      <c r="F83" s="872"/>
      <c r="G83" s="872"/>
      <c r="H83" s="872"/>
      <c r="I83" s="872"/>
      <c r="J83" s="872"/>
      <c r="K83" s="872"/>
      <c r="L83" s="872"/>
      <c r="M83" s="872"/>
      <c r="N83" s="872"/>
      <c r="O83" s="872"/>
      <c r="P83" s="873"/>
      <c r="Q83" s="874"/>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7"/>
      <c r="BT83" s="858"/>
      <c r="BU83" s="858"/>
      <c r="BV83" s="858"/>
      <c r="BW83" s="858"/>
      <c r="BX83" s="858"/>
      <c r="BY83" s="858"/>
      <c r="BZ83" s="858"/>
      <c r="CA83" s="858"/>
      <c r="CB83" s="858"/>
      <c r="CC83" s="858"/>
      <c r="CD83" s="858"/>
      <c r="CE83" s="858"/>
      <c r="CF83" s="858"/>
      <c r="CG83" s="863"/>
      <c r="CH83" s="860"/>
      <c r="CI83" s="861"/>
      <c r="CJ83" s="861"/>
      <c r="CK83" s="861"/>
      <c r="CL83" s="862"/>
      <c r="CM83" s="860"/>
      <c r="CN83" s="861"/>
      <c r="CO83" s="861"/>
      <c r="CP83" s="861"/>
      <c r="CQ83" s="862"/>
      <c r="CR83" s="860"/>
      <c r="CS83" s="861"/>
      <c r="CT83" s="861"/>
      <c r="CU83" s="861"/>
      <c r="CV83" s="862"/>
      <c r="CW83" s="860"/>
      <c r="CX83" s="861"/>
      <c r="CY83" s="861"/>
      <c r="CZ83" s="861"/>
      <c r="DA83" s="862"/>
      <c r="DB83" s="860"/>
      <c r="DC83" s="861"/>
      <c r="DD83" s="861"/>
      <c r="DE83" s="861"/>
      <c r="DF83" s="862"/>
      <c r="DG83" s="860"/>
      <c r="DH83" s="861"/>
      <c r="DI83" s="861"/>
      <c r="DJ83" s="861"/>
      <c r="DK83" s="862"/>
      <c r="DL83" s="860"/>
      <c r="DM83" s="861"/>
      <c r="DN83" s="861"/>
      <c r="DO83" s="861"/>
      <c r="DP83" s="862"/>
      <c r="DQ83" s="860"/>
      <c r="DR83" s="861"/>
      <c r="DS83" s="861"/>
      <c r="DT83" s="861"/>
      <c r="DU83" s="862"/>
      <c r="DV83" s="857"/>
      <c r="DW83" s="858"/>
      <c r="DX83" s="858"/>
      <c r="DY83" s="858"/>
      <c r="DZ83" s="859"/>
      <c r="EA83" s="230"/>
    </row>
    <row r="84" spans="1:131" ht="26.25" customHeight="1" x14ac:dyDescent="0.2">
      <c r="A84" s="238">
        <v>17</v>
      </c>
      <c r="B84" s="871"/>
      <c r="C84" s="872"/>
      <c r="D84" s="872"/>
      <c r="E84" s="872"/>
      <c r="F84" s="872"/>
      <c r="G84" s="872"/>
      <c r="H84" s="872"/>
      <c r="I84" s="872"/>
      <c r="J84" s="872"/>
      <c r="K84" s="872"/>
      <c r="L84" s="872"/>
      <c r="M84" s="872"/>
      <c r="N84" s="872"/>
      <c r="O84" s="872"/>
      <c r="P84" s="873"/>
      <c r="Q84" s="874"/>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7"/>
      <c r="BT84" s="858"/>
      <c r="BU84" s="858"/>
      <c r="BV84" s="858"/>
      <c r="BW84" s="858"/>
      <c r="BX84" s="858"/>
      <c r="BY84" s="858"/>
      <c r="BZ84" s="858"/>
      <c r="CA84" s="858"/>
      <c r="CB84" s="858"/>
      <c r="CC84" s="858"/>
      <c r="CD84" s="858"/>
      <c r="CE84" s="858"/>
      <c r="CF84" s="858"/>
      <c r="CG84" s="863"/>
      <c r="CH84" s="860"/>
      <c r="CI84" s="861"/>
      <c r="CJ84" s="861"/>
      <c r="CK84" s="861"/>
      <c r="CL84" s="862"/>
      <c r="CM84" s="860"/>
      <c r="CN84" s="861"/>
      <c r="CO84" s="861"/>
      <c r="CP84" s="861"/>
      <c r="CQ84" s="862"/>
      <c r="CR84" s="860"/>
      <c r="CS84" s="861"/>
      <c r="CT84" s="861"/>
      <c r="CU84" s="861"/>
      <c r="CV84" s="862"/>
      <c r="CW84" s="860"/>
      <c r="CX84" s="861"/>
      <c r="CY84" s="861"/>
      <c r="CZ84" s="861"/>
      <c r="DA84" s="862"/>
      <c r="DB84" s="860"/>
      <c r="DC84" s="861"/>
      <c r="DD84" s="861"/>
      <c r="DE84" s="861"/>
      <c r="DF84" s="862"/>
      <c r="DG84" s="860"/>
      <c r="DH84" s="861"/>
      <c r="DI84" s="861"/>
      <c r="DJ84" s="861"/>
      <c r="DK84" s="862"/>
      <c r="DL84" s="860"/>
      <c r="DM84" s="861"/>
      <c r="DN84" s="861"/>
      <c r="DO84" s="861"/>
      <c r="DP84" s="862"/>
      <c r="DQ84" s="860"/>
      <c r="DR84" s="861"/>
      <c r="DS84" s="861"/>
      <c r="DT84" s="861"/>
      <c r="DU84" s="862"/>
      <c r="DV84" s="857"/>
      <c r="DW84" s="858"/>
      <c r="DX84" s="858"/>
      <c r="DY84" s="858"/>
      <c r="DZ84" s="859"/>
      <c r="EA84" s="230"/>
    </row>
    <row r="85" spans="1:131" ht="26.25" customHeight="1" x14ac:dyDescent="0.2">
      <c r="A85" s="238">
        <v>18</v>
      </c>
      <c r="B85" s="871"/>
      <c r="C85" s="872"/>
      <c r="D85" s="872"/>
      <c r="E85" s="872"/>
      <c r="F85" s="872"/>
      <c r="G85" s="872"/>
      <c r="H85" s="872"/>
      <c r="I85" s="872"/>
      <c r="J85" s="872"/>
      <c r="K85" s="872"/>
      <c r="L85" s="872"/>
      <c r="M85" s="872"/>
      <c r="N85" s="872"/>
      <c r="O85" s="872"/>
      <c r="P85" s="873"/>
      <c r="Q85" s="874"/>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7"/>
      <c r="BT85" s="858"/>
      <c r="BU85" s="858"/>
      <c r="BV85" s="858"/>
      <c r="BW85" s="858"/>
      <c r="BX85" s="858"/>
      <c r="BY85" s="858"/>
      <c r="BZ85" s="858"/>
      <c r="CA85" s="858"/>
      <c r="CB85" s="858"/>
      <c r="CC85" s="858"/>
      <c r="CD85" s="858"/>
      <c r="CE85" s="858"/>
      <c r="CF85" s="858"/>
      <c r="CG85" s="863"/>
      <c r="CH85" s="860"/>
      <c r="CI85" s="861"/>
      <c r="CJ85" s="861"/>
      <c r="CK85" s="861"/>
      <c r="CL85" s="862"/>
      <c r="CM85" s="860"/>
      <c r="CN85" s="861"/>
      <c r="CO85" s="861"/>
      <c r="CP85" s="861"/>
      <c r="CQ85" s="862"/>
      <c r="CR85" s="860"/>
      <c r="CS85" s="861"/>
      <c r="CT85" s="861"/>
      <c r="CU85" s="861"/>
      <c r="CV85" s="862"/>
      <c r="CW85" s="860"/>
      <c r="CX85" s="861"/>
      <c r="CY85" s="861"/>
      <c r="CZ85" s="861"/>
      <c r="DA85" s="862"/>
      <c r="DB85" s="860"/>
      <c r="DC85" s="861"/>
      <c r="DD85" s="861"/>
      <c r="DE85" s="861"/>
      <c r="DF85" s="862"/>
      <c r="DG85" s="860"/>
      <c r="DH85" s="861"/>
      <c r="DI85" s="861"/>
      <c r="DJ85" s="861"/>
      <c r="DK85" s="862"/>
      <c r="DL85" s="860"/>
      <c r="DM85" s="861"/>
      <c r="DN85" s="861"/>
      <c r="DO85" s="861"/>
      <c r="DP85" s="862"/>
      <c r="DQ85" s="860"/>
      <c r="DR85" s="861"/>
      <c r="DS85" s="861"/>
      <c r="DT85" s="861"/>
      <c r="DU85" s="862"/>
      <c r="DV85" s="857"/>
      <c r="DW85" s="858"/>
      <c r="DX85" s="858"/>
      <c r="DY85" s="858"/>
      <c r="DZ85" s="859"/>
      <c r="EA85" s="230"/>
    </row>
    <row r="86" spans="1:131" ht="26.25" customHeight="1" x14ac:dyDescent="0.2">
      <c r="A86" s="238">
        <v>19</v>
      </c>
      <c r="B86" s="871"/>
      <c r="C86" s="872"/>
      <c r="D86" s="872"/>
      <c r="E86" s="872"/>
      <c r="F86" s="872"/>
      <c r="G86" s="872"/>
      <c r="H86" s="872"/>
      <c r="I86" s="872"/>
      <c r="J86" s="872"/>
      <c r="K86" s="872"/>
      <c r="L86" s="872"/>
      <c r="M86" s="872"/>
      <c r="N86" s="872"/>
      <c r="O86" s="872"/>
      <c r="P86" s="873"/>
      <c r="Q86" s="874"/>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7"/>
      <c r="BT86" s="858"/>
      <c r="BU86" s="858"/>
      <c r="BV86" s="858"/>
      <c r="BW86" s="858"/>
      <c r="BX86" s="858"/>
      <c r="BY86" s="858"/>
      <c r="BZ86" s="858"/>
      <c r="CA86" s="858"/>
      <c r="CB86" s="858"/>
      <c r="CC86" s="858"/>
      <c r="CD86" s="858"/>
      <c r="CE86" s="858"/>
      <c r="CF86" s="858"/>
      <c r="CG86" s="863"/>
      <c r="CH86" s="860"/>
      <c r="CI86" s="861"/>
      <c r="CJ86" s="861"/>
      <c r="CK86" s="861"/>
      <c r="CL86" s="862"/>
      <c r="CM86" s="860"/>
      <c r="CN86" s="861"/>
      <c r="CO86" s="861"/>
      <c r="CP86" s="861"/>
      <c r="CQ86" s="862"/>
      <c r="CR86" s="860"/>
      <c r="CS86" s="861"/>
      <c r="CT86" s="861"/>
      <c r="CU86" s="861"/>
      <c r="CV86" s="862"/>
      <c r="CW86" s="860"/>
      <c r="CX86" s="861"/>
      <c r="CY86" s="861"/>
      <c r="CZ86" s="861"/>
      <c r="DA86" s="862"/>
      <c r="DB86" s="860"/>
      <c r="DC86" s="861"/>
      <c r="DD86" s="861"/>
      <c r="DE86" s="861"/>
      <c r="DF86" s="862"/>
      <c r="DG86" s="860"/>
      <c r="DH86" s="861"/>
      <c r="DI86" s="861"/>
      <c r="DJ86" s="861"/>
      <c r="DK86" s="862"/>
      <c r="DL86" s="860"/>
      <c r="DM86" s="861"/>
      <c r="DN86" s="861"/>
      <c r="DO86" s="861"/>
      <c r="DP86" s="862"/>
      <c r="DQ86" s="860"/>
      <c r="DR86" s="861"/>
      <c r="DS86" s="861"/>
      <c r="DT86" s="861"/>
      <c r="DU86" s="862"/>
      <c r="DV86" s="857"/>
      <c r="DW86" s="858"/>
      <c r="DX86" s="858"/>
      <c r="DY86" s="858"/>
      <c r="DZ86" s="859"/>
      <c r="EA86" s="230"/>
    </row>
    <row r="87" spans="1:131" ht="26.25" customHeight="1" x14ac:dyDescent="0.2">
      <c r="A87" s="244">
        <v>20</v>
      </c>
      <c r="B87" s="878"/>
      <c r="C87" s="879"/>
      <c r="D87" s="879"/>
      <c r="E87" s="879"/>
      <c r="F87" s="879"/>
      <c r="G87" s="879"/>
      <c r="H87" s="879"/>
      <c r="I87" s="879"/>
      <c r="J87" s="879"/>
      <c r="K87" s="879"/>
      <c r="L87" s="879"/>
      <c r="M87" s="879"/>
      <c r="N87" s="879"/>
      <c r="O87" s="879"/>
      <c r="P87" s="880"/>
      <c r="Q87" s="881"/>
      <c r="R87" s="882"/>
      <c r="S87" s="882"/>
      <c r="T87" s="882"/>
      <c r="U87" s="882"/>
      <c r="V87" s="882"/>
      <c r="W87" s="882"/>
      <c r="X87" s="882"/>
      <c r="Y87" s="882"/>
      <c r="Z87" s="882"/>
      <c r="AA87" s="882"/>
      <c r="AB87" s="882"/>
      <c r="AC87" s="882"/>
      <c r="AD87" s="882"/>
      <c r="AE87" s="882"/>
      <c r="AF87" s="882"/>
      <c r="AG87" s="882"/>
      <c r="AH87" s="882"/>
      <c r="AI87" s="882"/>
      <c r="AJ87" s="882"/>
      <c r="AK87" s="882"/>
      <c r="AL87" s="882"/>
      <c r="AM87" s="882"/>
      <c r="AN87" s="882"/>
      <c r="AO87" s="882"/>
      <c r="AP87" s="882"/>
      <c r="AQ87" s="882"/>
      <c r="AR87" s="882"/>
      <c r="AS87" s="882"/>
      <c r="AT87" s="882"/>
      <c r="AU87" s="882"/>
      <c r="AV87" s="882"/>
      <c r="AW87" s="882"/>
      <c r="AX87" s="882"/>
      <c r="AY87" s="882"/>
      <c r="AZ87" s="883"/>
      <c r="BA87" s="883"/>
      <c r="BB87" s="883"/>
      <c r="BC87" s="883"/>
      <c r="BD87" s="884"/>
      <c r="BE87" s="241"/>
      <c r="BF87" s="241"/>
      <c r="BG87" s="241"/>
      <c r="BH87" s="241"/>
      <c r="BI87" s="241"/>
      <c r="BJ87" s="241"/>
      <c r="BK87" s="241"/>
      <c r="BL87" s="241"/>
      <c r="BM87" s="241"/>
      <c r="BN87" s="241"/>
      <c r="BO87" s="241"/>
      <c r="BP87" s="241"/>
      <c r="BQ87" s="238">
        <v>81</v>
      </c>
      <c r="BR87" s="243"/>
      <c r="BS87" s="857"/>
      <c r="BT87" s="858"/>
      <c r="BU87" s="858"/>
      <c r="BV87" s="858"/>
      <c r="BW87" s="858"/>
      <c r="BX87" s="858"/>
      <c r="BY87" s="858"/>
      <c r="BZ87" s="858"/>
      <c r="CA87" s="858"/>
      <c r="CB87" s="858"/>
      <c r="CC87" s="858"/>
      <c r="CD87" s="858"/>
      <c r="CE87" s="858"/>
      <c r="CF87" s="858"/>
      <c r="CG87" s="863"/>
      <c r="CH87" s="860"/>
      <c r="CI87" s="861"/>
      <c r="CJ87" s="861"/>
      <c r="CK87" s="861"/>
      <c r="CL87" s="862"/>
      <c r="CM87" s="860"/>
      <c r="CN87" s="861"/>
      <c r="CO87" s="861"/>
      <c r="CP87" s="861"/>
      <c r="CQ87" s="862"/>
      <c r="CR87" s="860"/>
      <c r="CS87" s="861"/>
      <c r="CT87" s="861"/>
      <c r="CU87" s="861"/>
      <c r="CV87" s="862"/>
      <c r="CW87" s="860"/>
      <c r="CX87" s="861"/>
      <c r="CY87" s="861"/>
      <c r="CZ87" s="861"/>
      <c r="DA87" s="862"/>
      <c r="DB87" s="860"/>
      <c r="DC87" s="861"/>
      <c r="DD87" s="861"/>
      <c r="DE87" s="861"/>
      <c r="DF87" s="862"/>
      <c r="DG87" s="860"/>
      <c r="DH87" s="861"/>
      <c r="DI87" s="861"/>
      <c r="DJ87" s="861"/>
      <c r="DK87" s="862"/>
      <c r="DL87" s="860"/>
      <c r="DM87" s="861"/>
      <c r="DN87" s="861"/>
      <c r="DO87" s="861"/>
      <c r="DP87" s="862"/>
      <c r="DQ87" s="860"/>
      <c r="DR87" s="861"/>
      <c r="DS87" s="861"/>
      <c r="DT87" s="861"/>
      <c r="DU87" s="862"/>
      <c r="DV87" s="857"/>
      <c r="DW87" s="858"/>
      <c r="DX87" s="858"/>
      <c r="DY87" s="858"/>
      <c r="DZ87" s="859"/>
      <c r="EA87" s="230"/>
    </row>
    <row r="88" spans="1:131" ht="26.25" customHeight="1" thickBot="1" x14ac:dyDescent="0.25">
      <c r="A88" s="240" t="s">
        <v>377</v>
      </c>
      <c r="B88" s="789" t="s">
        <v>401</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f>SUM(AF68:AJ73)</f>
        <v>73347</v>
      </c>
      <c r="AG88" s="844"/>
      <c r="AH88" s="844"/>
      <c r="AI88" s="844"/>
      <c r="AJ88" s="844"/>
      <c r="AK88" s="841"/>
      <c r="AL88" s="841"/>
      <c r="AM88" s="841"/>
      <c r="AN88" s="841"/>
      <c r="AO88" s="841"/>
      <c r="AP88" s="844">
        <f>SUM(AP68:AT74)</f>
        <v>117682</v>
      </c>
      <c r="AQ88" s="844"/>
      <c r="AR88" s="844"/>
      <c r="AS88" s="844"/>
      <c r="AT88" s="844"/>
      <c r="AU88" s="844">
        <f>SUM(AU68:AY73)</f>
        <v>12</v>
      </c>
      <c r="AV88" s="844"/>
      <c r="AW88" s="844"/>
      <c r="AX88" s="844"/>
      <c r="AY88" s="844"/>
      <c r="AZ88" s="885"/>
      <c r="BA88" s="885"/>
      <c r="BB88" s="885"/>
      <c r="BC88" s="885"/>
      <c r="BD88" s="886"/>
      <c r="BE88" s="241"/>
      <c r="BF88" s="241"/>
      <c r="BG88" s="241"/>
      <c r="BH88" s="241"/>
      <c r="BI88" s="241"/>
      <c r="BJ88" s="241"/>
      <c r="BK88" s="241"/>
      <c r="BL88" s="241"/>
      <c r="BM88" s="241"/>
      <c r="BN88" s="241"/>
      <c r="BO88" s="241"/>
      <c r="BP88" s="241"/>
      <c r="BQ88" s="238">
        <v>82</v>
      </c>
      <c r="BR88" s="243"/>
      <c r="BS88" s="857"/>
      <c r="BT88" s="858"/>
      <c r="BU88" s="858"/>
      <c r="BV88" s="858"/>
      <c r="BW88" s="858"/>
      <c r="BX88" s="858"/>
      <c r="BY88" s="858"/>
      <c r="BZ88" s="858"/>
      <c r="CA88" s="858"/>
      <c r="CB88" s="858"/>
      <c r="CC88" s="858"/>
      <c r="CD88" s="858"/>
      <c r="CE88" s="858"/>
      <c r="CF88" s="858"/>
      <c r="CG88" s="863"/>
      <c r="CH88" s="860"/>
      <c r="CI88" s="861"/>
      <c r="CJ88" s="861"/>
      <c r="CK88" s="861"/>
      <c r="CL88" s="862"/>
      <c r="CM88" s="860"/>
      <c r="CN88" s="861"/>
      <c r="CO88" s="861"/>
      <c r="CP88" s="861"/>
      <c r="CQ88" s="862"/>
      <c r="CR88" s="860"/>
      <c r="CS88" s="861"/>
      <c r="CT88" s="861"/>
      <c r="CU88" s="861"/>
      <c r="CV88" s="862"/>
      <c r="CW88" s="860"/>
      <c r="CX88" s="861"/>
      <c r="CY88" s="861"/>
      <c r="CZ88" s="861"/>
      <c r="DA88" s="862"/>
      <c r="DB88" s="860"/>
      <c r="DC88" s="861"/>
      <c r="DD88" s="861"/>
      <c r="DE88" s="861"/>
      <c r="DF88" s="862"/>
      <c r="DG88" s="860"/>
      <c r="DH88" s="861"/>
      <c r="DI88" s="861"/>
      <c r="DJ88" s="861"/>
      <c r="DK88" s="862"/>
      <c r="DL88" s="860"/>
      <c r="DM88" s="861"/>
      <c r="DN88" s="861"/>
      <c r="DO88" s="861"/>
      <c r="DP88" s="862"/>
      <c r="DQ88" s="860"/>
      <c r="DR88" s="861"/>
      <c r="DS88" s="861"/>
      <c r="DT88" s="861"/>
      <c r="DU88" s="862"/>
      <c r="DV88" s="857"/>
      <c r="DW88" s="858"/>
      <c r="DX88" s="858"/>
      <c r="DY88" s="858"/>
      <c r="DZ88" s="859"/>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7"/>
      <c r="BT89" s="858"/>
      <c r="BU89" s="858"/>
      <c r="BV89" s="858"/>
      <c r="BW89" s="858"/>
      <c r="BX89" s="858"/>
      <c r="BY89" s="858"/>
      <c r="BZ89" s="858"/>
      <c r="CA89" s="858"/>
      <c r="CB89" s="858"/>
      <c r="CC89" s="858"/>
      <c r="CD89" s="858"/>
      <c r="CE89" s="858"/>
      <c r="CF89" s="858"/>
      <c r="CG89" s="863"/>
      <c r="CH89" s="860"/>
      <c r="CI89" s="861"/>
      <c r="CJ89" s="861"/>
      <c r="CK89" s="861"/>
      <c r="CL89" s="862"/>
      <c r="CM89" s="860"/>
      <c r="CN89" s="861"/>
      <c r="CO89" s="861"/>
      <c r="CP89" s="861"/>
      <c r="CQ89" s="862"/>
      <c r="CR89" s="860"/>
      <c r="CS89" s="861"/>
      <c r="CT89" s="861"/>
      <c r="CU89" s="861"/>
      <c r="CV89" s="862"/>
      <c r="CW89" s="860"/>
      <c r="CX89" s="861"/>
      <c r="CY89" s="861"/>
      <c r="CZ89" s="861"/>
      <c r="DA89" s="862"/>
      <c r="DB89" s="860"/>
      <c r="DC89" s="861"/>
      <c r="DD89" s="861"/>
      <c r="DE89" s="861"/>
      <c r="DF89" s="862"/>
      <c r="DG89" s="860"/>
      <c r="DH89" s="861"/>
      <c r="DI89" s="861"/>
      <c r="DJ89" s="861"/>
      <c r="DK89" s="862"/>
      <c r="DL89" s="860"/>
      <c r="DM89" s="861"/>
      <c r="DN89" s="861"/>
      <c r="DO89" s="861"/>
      <c r="DP89" s="862"/>
      <c r="DQ89" s="860"/>
      <c r="DR89" s="861"/>
      <c r="DS89" s="861"/>
      <c r="DT89" s="861"/>
      <c r="DU89" s="862"/>
      <c r="DV89" s="857"/>
      <c r="DW89" s="858"/>
      <c r="DX89" s="858"/>
      <c r="DY89" s="858"/>
      <c r="DZ89" s="859"/>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7"/>
      <c r="BT90" s="858"/>
      <c r="BU90" s="858"/>
      <c r="BV90" s="858"/>
      <c r="BW90" s="858"/>
      <c r="BX90" s="858"/>
      <c r="BY90" s="858"/>
      <c r="BZ90" s="858"/>
      <c r="CA90" s="858"/>
      <c r="CB90" s="858"/>
      <c r="CC90" s="858"/>
      <c r="CD90" s="858"/>
      <c r="CE90" s="858"/>
      <c r="CF90" s="858"/>
      <c r="CG90" s="863"/>
      <c r="CH90" s="860"/>
      <c r="CI90" s="861"/>
      <c r="CJ90" s="861"/>
      <c r="CK90" s="861"/>
      <c r="CL90" s="862"/>
      <c r="CM90" s="860"/>
      <c r="CN90" s="861"/>
      <c r="CO90" s="861"/>
      <c r="CP90" s="861"/>
      <c r="CQ90" s="862"/>
      <c r="CR90" s="860"/>
      <c r="CS90" s="861"/>
      <c r="CT90" s="861"/>
      <c r="CU90" s="861"/>
      <c r="CV90" s="862"/>
      <c r="CW90" s="860"/>
      <c r="CX90" s="861"/>
      <c r="CY90" s="861"/>
      <c r="CZ90" s="861"/>
      <c r="DA90" s="862"/>
      <c r="DB90" s="860"/>
      <c r="DC90" s="861"/>
      <c r="DD90" s="861"/>
      <c r="DE90" s="861"/>
      <c r="DF90" s="862"/>
      <c r="DG90" s="860"/>
      <c r="DH90" s="861"/>
      <c r="DI90" s="861"/>
      <c r="DJ90" s="861"/>
      <c r="DK90" s="862"/>
      <c r="DL90" s="860"/>
      <c r="DM90" s="861"/>
      <c r="DN90" s="861"/>
      <c r="DO90" s="861"/>
      <c r="DP90" s="862"/>
      <c r="DQ90" s="860"/>
      <c r="DR90" s="861"/>
      <c r="DS90" s="861"/>
      <c r="DT90" s="861"/>
      <c r="DU90" s="862"/>
      <c r="DV90" s="857"/>
      <c r="DW90" s="858"/>
      <c r="DX90" s="858"/>
      <c r="DY90" s="858"/>
      <c r="DZ90" s="859"/>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7"/>
      <c r="BT91" s="858"/>
      <c r="BU91" s="858"/>
      <c r="BV91" s="858"/>
      <c r="BW91" s="858"/>
      <c r="BX91" s="858"/>
      <c r="BY91" s="858"/>
      <c r="BZ91" s="858"/>
      <c r="CA91" s="858"/>
      <c r="CB91" s="858"/>
      <c r="CC91" s="858"/>
      <c r="CD91" s="858"/>
      <c r="CE91" s="858"/>
      <c r="CF91" s="858"/>
      <c r="CG91" s="863"/>
      <c r="CH91" s="860"/>
      <c r="CI91" s="861"/>
      <c r="CJ91" s="861"/>
      <c r="CK91" s="861"/>
      <c r="CL91" s="862"/>
      <c r="CM91" s="860"/>
      <c r="CN91" s="861"/>
      <c r="CO91" s="861"/>
      <c r="CP91" s="861"/>
      <c r="CQ91" s="862"/>
      <c r="CR91" s="860"/>
      <c r="CS91" s="861"/>
      <c r="CT91" s="861"/>
      <c r="CU91" s="861"/>
      <c r="CV91" s="862"/>
      <c r="CW91" s="860"/>
      <c r="CX91" s="861"/>
      <c r="CY91" s="861"/>
      <c r="CZ91" s="861"/>
      <c r="DA91" s="862"/>
      <c r="DB91" s="860"/>
      <c r="DC91" s="861"/>
      <c r="DD91" s="861"/>
      <c r="DE91" s="861"/>
      <c r="DF91" s="862"/>
      <c r="DG91" s="860"/>
      <c r="DH91" s="861"/>
      <c r="DI91" s="861"/>
      <c r="DJ91" s="861"/>
      <c r="DK91" s="862"/>
      <c r="DL91" s="860"/>
      <c r="DM91" s="861"/>
      <c r="DN91" s="861"/>
      <c r="DO91" s="861"/>
      <c r="DP91" s="862"/>
      <c r="DQ91" s="860"/>
      <c r="DR91" s="861"/>
      <c r="DS91" s="861"/>
      <c r="DT91" s="861"/>
      <c r="DU91" s="862"/>
      <c r="DV91" s="857"/>
      <c r="DW91" s="858"/>
      <c r="DX91" s="858"/>
      <c r="DY91" s="858"/>
      <c r="DZ91" s="859"/>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7"/>
      <c r="BT92" s="858"/>
      <c r="BU92" s="858"/>
      <c r="BV92" s="858"/>
      <c r="BW92" s="858"/>
      <c r="BX92" s="858"/>
      <c r="BY92" s="858"/>
      <c r="BZ92" s="858"/>
      <c r="CA92" s="858"/>
      <c r="CB92" s="858"/>
      <c r="CC92" s="858"/>
      <c r="CD92" s="858"/>
      <c r="CE92" s="858"/>
      <c r="CF92" s="858"/>
      <c r="CG92" s="863"/>
      <c r="CH92" s="860"/>
      <c r="CI92" s="861"/>
      <c r="CJ92" s="861"/>
      <c r="CK92" s="861"/>
      <c r="CL92" s="862"/>
      <c r="CM92" s="860"/>
      <c r="CN92" s="861"/>
      <c r="CO92" s="861"/>
      <c r="CP92" s="861"/>
      <c r="CQ92" s="862"/>
      <c r="CR92" s="860"/>
      <c r="CS92" s="861"/>
      <c r="CT92" s="861"/>
      <c r="CU92" s="861"/>
      <c r="CV92" s="862"/>
      <c r="CW92" s="860"/>
      <c r="CX92" s="861"/>
      <c r="CY92" s="861"/>
      <c r="CZ92" s="861"/>
      <c r="DA92" s="862"/>
      <c r="DB92" s="860"/>
      <c r="DC92" s="861"/>
      <c r="DD92" s="861"/>
      <c r="DE92" s="861"/>
      <c r="DF92" s="862"/>
      <c r="DG92" s="860"/>
      <c r="DH92" s="861"/>
      <c r="DI92" s="861"/>
      <c r="DJ92" s="861"/>
      <c r="DK92" s="862"/>
      <c r="DL92" s="860"/>
      <c r="DM92" s="861"/>
      <c r="DN92" s="861"/>
      <c r="DO92" s="861"/>
      <c r="DP92" s="862"/>
      <c r="DQ92" s="860"/>
      <c r="DR92" s="861"/>
      <c r="DS92" s="861"/>
      <c r="DT92" s="861"/>
      <c r="DU92" s="862"/>
      <c r="DV92" s="857"/>
      <c r="DW92" s="858"/>
      <c r="DX92" s="858"/>
      <c r="DY92" s="858"/>
      <c r="DZ92" s="859"/>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7"/>
      <c r="BT93" s="858"/>
      <c r="BU93" s="858"/>
      <c r="BV93" s="858"/>
      <c r="BW93" s="858"/>
      <c r="BX93" s="858"/>
      <c r="BY93" s="858"/>
      <c r="BZ93" s="858"/>
      <c r="CA93" s="858"/>
      <c r="CB93" s="858"/>
      <c r="CC93" s="858"/>
      <c r="CD93" s="858"/>
      <c r="CE93" s="858"/>
      <c r="CF93" s="858"/>
      <c r="CG93" s="863"/>
      <c r="CH93" s="860"/>
      <c r="CI93" s="861"/>
      <c r="CJ93" s="861"/>
      <c r="CK93" s="861"/>
      <c r="CL93" s="862"/>
      <c r="CM93" s="860"/>
      <c r="CN93" s="861"/>
      <c r="CO93" s="861"/>
      <c r="CP93" s="861"/>
      <c r="CQ93" s="862"/>
      <c r="CR93" s="860"/>
      <c r="CS93" s="861"/>
      <c r="CT93" s="861"/>
      <c r="CU93" s="861"/>
      <c r="CV93" s="862"/>
      <c r="CW93" s="860"/>
      <c r="CX93" s="861"/>
      <c r="CY93" s="861"/>
      <c r="CZ93" s="861"/>
      <c r="DA93" s="862"/>
      <c r="DB93" s="860"/>
      <c r="DC93" s="861"/>
      <c r="DD93" s="861"/>
      <c r="DE93" s="861"/>
      <c r="DF93" s="862"/>
      <c r="DG93" s="860"/>
      <c r="DH93" s="861"/>
      <c r="DI93" s="861"/>
      <c r="DJ93" s="861"/>
      <c r="DK93" s="862"/>
      <c r="DL93" s="860"/>
      <c r="DM93" s="861"/>
      <c r="DN93" s="861"/>
      <c r="DO93" s="861"/>
      <c r="DP93" s="862"/>
      <c r="DQ93" s="860"/>
      <c r="DR93" s="861"/>
      <c r="DS93" s="861"/>
      <c r="DT93" s="861"/>
      <c r="DU93" s="862"/>
      <c r="DV93" s="857"/>
      <c r="DW93" s="858"/>
      <c r="DX93" s="858"/>
      <c r="DY93" s="858"/>
      <c r="DZ93" s="859"/>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7"/>
      <c r="BT94" s="858"/>
      <c r="BU94" s="858"/>
      <c r="BV94" s="858"/>
      <c r="BW94" s="858"/>
      <c r="BX94" s="858"/>
      <c r="BY94" s="858"/>
      <c r="BZ94" s="858"/>
      <c r="CA94" s="858"/>
      <c r="CB94" s="858"/>
      <c r="CC94" s="858"/>
      <c r="CD94" s="858"/>
      <c r="CE94" s="858"/>
      <c r="CF94" s="858"/>
      <c r="CG94" s="863"/>
      <c r="CH94" s="860"/>
      <c r="CI94" s="861"/>
      <c r="CJ94" s="861"/>
      <c r="CK94" s="861"/>
      <c r="CL94" s="862"/>
      <c r="CM94" s="860"/>
      <c r="CN94" s="861"/>
      <c r="CO94" s="861"/>
      <c r="CP94" s="861"/>
      <c r="CQ94" s="862"/>
      <c r="CR94" s="860"/>
      <c r="CS94" s="861"/>
      <c r="CT94" s="861"/>
      <c r="CU94" s="861"/>
      <c r="CV94" s="862"/>
      <c r="CW94" s="860"/>
      <c r="CX94" s="861"/>
      <c r="CY94" s="861"/>
      <c r="CZ94" s="861"/>
      <c r="DA94" s="862"/>
      <c r="DB94" s="860"/>
      <c r="DC94" s="861"/>
      <c r="DD94" s="861"/>
      <c r="DE94" s="861"/>
      <c r="DF94" s="862"/>
      <c r="DG94" s="860"/>
      <c r="DH94" s="861"/>
      <c r="DI94" s="861"/>
      <c r="DJ94" s="861"/>
      <c r="DK94" s="862"/>
      <c r="DL94" s="860"/>
      <c r="DM94" s="861"/>
      <c r="DN94" s="861"/>
      <c r="DO94" s="861"/>
      <c r="DP94" s="862"/>
      <c r="DQ94" s="860"/>
      <c r="DR94" s="861"/>
      <c r="DS94" s="861"/>
      <c r="DT94" s="861"/>
      <c r="DU94" s="862"/>
      <c r="DV94" s="857"/>
      <c r="DW94" s="858"/>
      <c r="DX94" s="858"/>
      <c r="DY94" s="858"/>
      <c r="DZ94" s="859"/>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7"/>
      <c r="BT95" s="858"/>
      <c r="BU95" s="858"/>
      <c r="BV95" s="858"/>
      <c r="BW95" s="858"/>
      <c r="BX95" s="858"/>
      <c r="BY95" s="858"/>
      <c r="BZ95" s="858"/>
      <c r="CA95" s="858"/>
      <c r="CB95" s="858"/>
      <c r="CC95" s="858"/>
      <c r="CD95" s="858"/>
      <c r="CE95" s="858"/>
      <c r="CF95" s="858"/>
      <c r="CG95" s="863"/>
      <c r="CH95" s="860"/>
      <c r="CI95" s="861"/>
      <c r="CJ95" s="861"/>
      <c r="CK95" s="861"/>
      <c r="CL95" s="862"/>
      <c r="CM95" s="860"/>
      <c r="CN95" s="861"/>
      <c r="CO95" s="861"/>
      <c r="CP95" s="861"/>
      <c r="CQ95" s="862"/>
      <c r="CR95" s="860"/>
      <c r="CS95" s="861"/>
      <c r="CT95" s="861"/>
      <c r="CU95" s="861"/>
      <c r="CV95" s="862"/>
      <c r="CW95" s="860"/>
      <c r="CX95" s="861"/>
      <c r="CY95" s="861"/>
      <c r="CZ95" s="861"/>
      <c r="DA95" s="862"/>
      <c r="DB95" s="860"/>
      <c r="DC95" s="861"/>
      <c r="DD95" s="861"/>
      <c r="DE95" s="861"/>
      <c r="DF95" s="862"/>
      <c r="DG95" s="860"/>
      <c r="DH95" s="861"/>
      <c r="DI95" s="861"/>
      <c r="DJ95" s="861"/>
      <c r="DK95" s="862"/>
      <c r="DL95" s="860"/>
      <c r="DM95" s="861"/>
      <c r="DN95" s="861"/>
      <c r="DO95" s="861"/>
      <c r="DP95" s="862"/>
      <c r="DQ95" s="860"/>
      <c r="DR95" s="861"/>
      <c r="DS95" s="861"/>
      <c r="DT95" s="861"/>
      <c r="DU95" s="862"/>
      <c r="DV95" s="857"/>
      <c r="DW95" s="858"/>
      <c r="DX95" s="858"/>
      <c r="DY95" s="858"/>
      <c r="DZ95" s="859"/>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7"/>
      <c r="BT96" s="858"/>
      <c r="BU96" s="858"/>
      <c r="BV96" s="858"/>
      <c r="BW96" s="858"/>
      <c r="BX96" s="858"/>
      <c r="BY96" s="858"/>
      <c r="BZ96" s="858"/>
      <c r="CA96" s="858"/>
      <c r="CB96" s="858"/>
      <c r="CC96" s="858"/>
      <c r="CD96" s="858"/>
      <c r="CE96" s="858"/>
      <c r="CF96" s="858"/>
      <c r="CG96" s="863"/>
      <c r="CH96" s="860"/>
      <c r="CI96" s="861"/>
      <c r="CJ96" s="861"/>
      <c r="CK96" s="861"/>
      <c r="CL96" s="862"/>
      <c r="CM96" s="860"/>
      <c r="CN96" s="861"/>
      <c r="CO96" s="861"/>
      <c r="CP96" s="861"/>
      <c r="CQ96" s="862"/>
      <c r="CR96" s="860"/>
      <c r="CS96" s="861"/>
      <c r="CT96" s="861"/>
      <c r="CU96" s="861"/>
      <c r="CV96" s="862"/>
      <c r="CW96" s="860"/>
      <c r="CX96" s="861"/>
      <c r="CY96" s="861"/>
      <c r="CZ96" s="861"/>
      <c r="DA96" s="862"/>
      <c r="DB96" s="860"/>
      <c r="DC96" s="861"/>
      <c r="DD96" s="861"/>
      <c r="DE96" s="861"/>
      <c r="DF96" s="862"/>
      <c r="DG96" s="860"/>
      <c r="DH96" s="861"/>
      <c r="DI96" s="861"/>
      <c r="DJ96" s="861"/>
      <c r="DK96" s="862"/>
      <c r="DL96" s="860"/>
      <c r="DM96" s="861"/>
      <c r="DN96" s="861"/>
      <c r="DO96" s="861"/>
      <c r="DP96" s="862"/>
      <c r="DQ96" s="860"/>
      <c r="DR96" s="861"/>
      <c r="DS96" s="861"/>
      <c r="DT96" s="861"/>
      <c r="DU96" s="862"/>
      <c r="DV96" s="857"/>
      <c r="DW96" s="858"/>
      <c r="DX96" s="858"/>
      <c r="DY96" s="858"/>
      <c r="DZ96" s="859"/>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7"/>
      <c r="BT97" s="858"/>
      <c r="BU97" s="858"/>
      <c r="BV97" s="858"/>
      <c r="BW97" s="858"/>
      <c r="BX97" s="858"/>
      <c r="BY97" s="858"/>
      <c r="BZ97" s="858"/>
      <c r="CA97" s="858"/>
      <c r="CB97" s="858"/>
      <c r="CC97" s="858"/>
      <c r="CD97" s="858"/>
      <c r="CE97" s="858"/>
      <c r="CF97" s="858"/>
      <c r="CG97" s="863"/>
      <c r="CH97" s="860"/>
      <c r="CI97" s="861"/>
      <c r="CJ97" s="861"/>
      <c r="CK97" s="861"/>
      <c r="CL97" s="862"/>
      <c r="CM97" s="860"/>
      <c r="CN97" s="861"/>
      <c r="CO97" s="861"/>
      <c r="CP97" s="861"/>
      <c r="CQ97" s="862"/>
      <c r="CR97" s="860"/>
      <c r="CS97" s="861"/>
      <c r="CT97" s="861"/>
      <c r="CU97" s="861"/>
      <c r="CV97" s="862"/>
      <c r="CW97" s="860"/>
      <c r="CX97" s="861"/>
      <c r="CY97" s="861"/>
      <c r="CZ97" s="861"/>
      <c r="DA97" s="862"/>
      <c r="DB97" s="860"/>
      <c r="DC97" s="861"/>
      <c r="DD97" s="861"/>
      <c r="DE97" s="861"/>
      <c r="DF97" s="862"/>
      <c r="DG97" s="860"/>
      <c r="DH97" s="861"/>
      <c r="DI97" s="861"/>
      <c r="DJ97" s="861"/>
      <c r="DK97" s="862"/>
      <c r="DL97" s="860"/>
      <c r="DM97" s="861"/>
      <c r="DN97" s="861"/>
      <c r="DO97" s="861"/>
      <c r="DP97" s="862"/>
      <c r="DQ97" s="860"/>
      <c r="DR97" s="861"/>
      <c r="DS97" s="861"/>
      <c r="DT97" s="861"/>
      <c r="DU97" s="862"/>
      <c r="DV97" s="857"/>
      <c r="DW97" s="858"/>
      <c r="DX97" s="858"/>
      <c r="DY97" s="858"/>
      <c r="DZ97" s="859"/>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7"/>
      <c r="BT98" s="858"/>
      <c r="BU98" s="858"/>
      <c r="BV98" s="858"/>
      <c r="BW98" s="858"/>
      <c r="BX98" s="858"/>
      <c r="BY98" s="858"/>
      <c r="BZ98" s="858"/>
      <c r="CA98" s="858"/>
      <c r="CB98" s="858"/>
      <c r="CC98" s="858"/>
      <c r="CD98" s="858"/>
      <c r="CE98" s="858"/>
      <c r="CF98" s="858"/>
      <c r="CG98" s="863"/>
      <c r="CH98" s="860"/>
      <c r="CI98" s="861"/>
      <c r="CJ98" s="861"/>
      <c r="CK98" s="861"/>
      <c r="CL98" s="862"/>
      <c r="CM98" s="860"/>
      <c r="CN98" s="861"/>
      <c r="CO98" s="861"/>
      <c r="CP98" s="861"/>
      <c r="CQ98" s="862"/>
      <c r="CR98" s="860"/>
      <c r="CS98" s="861"/>
      <c r="CT98" s="861"/>
      <c r="CU98" s="861"/>
      <c r="CV98" s="862"/>
      <c r="CW98" s="860"/>
      <c r="CX98" s="861"/>
      <c r="CY98" s="861"/>
      <c r="CZ98" s="861"/>
      <c r="DA98" s="862"/>
      <c r="DB98" s="860"/>
      <c r="DC98" s="861"/>
      <c r="DD98" s="861"/>
      <c r="DE98" s="861"/>
      <c r="DF98" s="862"/>
      <c r="DG98" s="860"/>
      <c r="DH98" s="861"/>
      <c r="DI98" s="861"/>
      <c r="DJ98" s="861"/>
      <c r="DK98" s="862"/>
      <c r="DL98" s="860"/>
      <c r="DM98" s="861"/>
      <c r="DN98" s="861"/>
      <c r="DO98" s="861"/>
      <c r="DP98" s="862"/>
      <c r="DQ98" s="860"/>
      <c r="DR98" s="861"/>
      <c r="DS98" s="861"/>
      <c r="DT98" s="861"/>
      <c r="DU98" s="862"/>
      <c r="DV98" s="857"/>
      <c r="DW98" s="858"/>
      <c r="DX98" s="858"/>
      <c r="DY98" s="858"/>
      <c r="DZ98" s="859"/>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7"/>
      <c r="BT99" s="858"/>
      <c r="BU99" s="858"/>
      <c r="BV99" s="858"/>
      <c r="BW99" s="858"/>
      <c r="BX99" s="858"/>
      <c r="BY99" s="858"/>
      <c r="BZ99" s="858"/>
      <c r="CA99" s="858"/>
      <c r="CB99" s="858"/>
      <c r="CC99" s="858"/>
      <c r="CD99" s="858"/>
      <c r="CE99" s="858"/>
      <c r="CF99" s="858"/>
      <c r="CG99" s="863"/>
      <c r="CH99" s="860"/>
      <c r="CI99" s="861"/>
      <c r="CJ99" s="861"/>
      <c r="CK99" s="861"/>
      <c r="CL99" s="862"/>
      <c r="CM99" s="860"/>
      <c r="CN99" s="861"/>
      <c r="CO99" s="861"/>
      <c r="CP99" s="861"/>
      <c r="CQ99" s="862"/>
      <c r="CR99" s="860"/>
      <c r="CS99" s="861"/>
      <c r="CT99" s="861"/>
      <c r="CU99" s="861"/>
      <c r="CV99" s="862"/>
      <c r="CW99" s="860"/>
      <c r="CX99" s="861"/>
      <c r="CY99" s="861"/>
      <c r="CZ99" s="861"/>
      <c r="DA99" s="862"/>
      <c r="DB99" s="860"/>
      <c r="DC99" s="861"/>
      <c r="DD99" s="861"/>
      <c r="DE99" s="861"/>
      <c r="DF99" s="862"/>
      <c r="DG99" s="860"/>
      <c r="DH99" s="861"/>
      <c r="DI99" s="861"/>
      <c r="DJ99" s="861"/>
      <c r="DK99" s="862"/>
      <c r="DL99" s="860"/>
      <c r="DM99" s="861"/>
      <c r="DN99" s="861"/>
      <c r="DO99" s="861"/>
      <c r="DP99" s="862"/>
      <c r="DQ99" s="860"/>
      <c r="DR99" s="861"/>
      <c r="DS99" s="861"/>
      <c r="DT99" s="861"/>
      <c r="DU99" s="862"/>
      <c r="DV99" s="857"/>
      <c r="DW99" s="858"/>
      <c r="DX99" s="858"/>
      <c r="DY99" s="858"/>
      <c r="DZ99" s="859"/>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7"/>
      <c r="BT100" s="858"/>
      <c r="BU100" s="858"/>
      <c r="BV100" s="858"/>
      <c r="BW100" s="858"/>
      <c r="BX100" s="858"/>
      <c r="BY100" s="858"/>
      <c r="BZ100" s="858"/>
      <c r="CA100" s="858"/>
      <c r="CB100" s="858"/>
      <c r="CC100" s="858"/>
      <c r="CD100" s="858"/>
      <c r="CE100" s="858"/>
      <c r="CF100" s="858"/>
      <c r="CG100" s="863"/>
      <c r="CH100" s="860"/>
      <c r="CI100" s="861"/>
      <c r="CJ100" s="861"/>
      <c r="CK100" s="861"/>
      <c r="CL100" s="862"/>
      <c r="CM100" s="860"/>
      <c r="CN100" s="861"/>
      <c r="CO100" s="861"/>
      <c r="CP100" s="861"/>
      <c r="CQ100" s="862"/>
      <c r="CR100" s="860"/>
      <c r="CS100" s="861"/>
      <c r="CT100" s="861"/>
      <c r="CU100" s="861"/>
      <c r="CV100" s="862"/>
      <c r="CW100" s="860"/>
      <c r="CX100" s="861"/>
      <c r="CY100" s="861"/>
      <c r="CZ100" s="861"/>
      <c r="DA100" s="862"/>
      <c r="DB100" s="860"/>
      <c r="DC100" s="861"/>
      <c r="DD100" s="861"/>
      <c r="DE100" s="861"/>
      <c r="DF100" s="862"/>
      <c r="DG100" s="860"/>
      <c r="DH100" s="861"/>
      <c r="DI100" s="861"/>
      <c r="DJ100" s="861"/>
      <c r="DK100" s="862"/>
      <c r="DL100" s="860"/>
      <c r="DM100" s="861"/>
      <c r="DN100" s="861"/>
      <c r="DO100" s="861"/>
      <c r="DP100" s="862"/>
      <c r="DQ100" s="860"/>
      <c r="DR100" s="861"/>
      <c r="DS100" s="861"/>
      <c r="DT100" s="861"/>
      <c r="DU100" s="862"/>
      <c r="DV100" s="857"/>
      <c r="DW100" s="858"/>
      <c r="DX100" s="858"/>
      <c r="DY100" s="858"/>
      <c r="DZ100" s="859"/>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7"/>
      <c r="BT101" s="858"/>
      <c r="BU101" s="858"/>
      <c r="BV101" s="858"/>
      <c r="BW101" s="858"/>
      <c r="BX101" s="858"/>
      <c r="BY101" s="858"/>
      <c r="BZ101" s="858"/>
      <c r="CA101" s="858"/>
      <c r="CB101" s="858"/>
      <c r="CC101" s="858"/>
      <c r="CD101" s="858"/>
      <c r="CE101" s="858"/>
      <c r="CF101" s="858"/>
      <c r="CG101" s="863"/>
      <c r="CH101" s="860"/>
      <c r="CI101" s="861"/>
      <c r="CJ101" s="861"/>
      <c r="CK101" s="861"/>
      <c r="CL101" s="862"/>
      <c r="CM101" s="860"/>
      <c r="CN101" s="861"/>
      <c r="CO101" s="861"/>
      <c r="CP101" s="861"/>
      <c r="CQ101" s="862"/>
      <c r="CR101" s="860"/>
      <c r="CS101" s="861"/>
      <c r="CT101" s="861"/>
      <c r="CU101" s="861"/>
      <c r="CV101" s="862"/>
      <c r="CW101" s="860"/>
      <c r="CX101" s="861"/>
      <c r="CY101" s="861"/>
      <c r="CZ101" s="861"/>
      <c r="DA101" s="862"/>
      <c r="DB101" s="860"/>
      <c r="DC101" s="861"/>
      <c r="DD101" s="861"/>
      <c r="DE101" s="861"/>
      <c r="DF101" s="862"/>
      <c r="DG101" s="860"/>
      <c r="DH101" s="861"/>
      <c r="DI101" s="861"/>
      <c r="DJ101" s="861"/>
      <c r="DK101" s="862"/>
      <c r="DL101" s="860"/>
      <c r="DM101" s="861"/>
      <c r="DN101" s="861"/>
      <c r="DO101" s="861"/>
      <c r="DP101" s="862"/>
      <c r="DQ101" s="860"/>
      <c r="DR101" s="861"/>
      <c r="DS101" s="861"/>
      <c r="DT101" s="861"/>
      <c r="DU101" s="862"/>
      <c r="DV101" s="857"/>
      <c r="DW101" s="858"/>
      <c r="DX101" s="858"/>
      <c r="DY101" s="858"/>
      <c r="DZ101" s="859"/>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789" t="s">
        <v>402</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f>SUM(CR7:CV88)</f>
        <v>10</v>
      </c>
      <c r="CS102" s="850"/>
      <c r="CT102" s="850"/>
      <c r="CU102" s="850"/>
      <c r="CV102" s="891"/>
      <c r="CW102" s="890">
        <f t="shared" ref="CW102" si="0">SUM(CW7:DA88)</f>
        <v>0</v>
      </c>
      <c r="CX102" s="850"/>
      <c r="CY102" s="850"/>
      <c r="CZ102" s="850"/>
      <c r="DA102" s="891"/>
      <c r="DB102" s="890">
        <f t="shared" ref="DB102" si="1">SUM(DB7:DF88)</f>
        <v>0</v>
      </c>
      <c r="DC102" s="850"/>
      <c r="DD102" s="850"/>
      <c r="DE102" s="850"/>
      <c r="DF102" s="891"/>
      <c r="DG102" s="890">
        <f t="shared" ref="DG102" si="2">SUM(DG7:DK88)</f>
        <v>0</v>
      </c>
      <c r="DH102" s="850"/>
      <c r="DI102" s="850"/>
      <c r="DJ102" s="850"/>
      <c r="DK102" s="891"/>
      <c r="DL102" s="890">
        <f t="shared" ref="DL102" si="3">SUM(DL7:DP88)</f>
        <v>0</v>
      </c>
      <c r="DM102" s="850"/>
      <c r="DN102" s="850"/>
      <c r="DO102" s="850"/>
      <c r="DP102" s="891"/>
      <c r="DQ102" s="890">
        <f t="shared" ref="DQ102" si="4">SUM(DQ7:DU88)</f>
        <v>0</v>
      </c>
      <c r="DR102" s="850"/>
      <c r="DS102" s="850"/>
      <c r="DT102" s="850"/>
      <c r="DU102" s="891"/>
      <c r="DV102" s="890">
        <f t="shared" ref="DV102" si="5">SUM(DV7:DZ88)</f>
        <v>0</v>
      </c>
      <c r="DW102" s="850"/>
      <c r="DX102" s="850"/>
      <c r="DY102" s="850"/>
      <c r="DZ102" s="891"/>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4" t="s">
        <v>403</v>
      </c>
      <c r="BR103" s="914"/>
      <c r="BS103" s="914"/>
      <c r="BT103" s="914"/>
      <c r="BU103" s="914"/>
      <c r="BV103" s="914"/>
      <c r="BW103" s="914"/>
      <c r="BX103" s="914"/>
      <c r="BY103" s="914"/>
      <c r="BZ103" s="914"/>
      <c r="CA103" s="914"/>
      <c r="CB103" s="914"/>
      <c r="CC103" s="914"/>
      <c r="CD103" s="914"/>
      <c r="CE103" s="914"/>
      <c r="CF103" s="914"/>
      <c r="CG103" s="914"/>
      <c r="CH103" s="914"/>
      <c r="CI103" s="914"/>
      <c r="CJ103" s="914"/>
      <c r="CK103" s="914"/>
      <c r="CL103" s="914"/>
      <c r="CM103" s="914"/>
      <c r="CN103" s="914"/>
      <c r="CO103" s="914"/>
      <c r="CP103" s="914"/>
      <c r="CQ103" s="914"/>
      <c r="CR103" s="914"/>
      <c r="CS103" s="914"/>
      <c r="CT103" s="914"/>
      <c r="CU103" s="914"/>
      <c r="CV103" s="914"/>
      <c r="CW103" s="914"/>
      <c r="CX103" s="914"/>
      <c r="CY103" s="914"/>
      <c r="CZ103" s="914"/>
      <c r="DA103" s="914"/>
      <c r="DB103" s="914"/>
      <c r="DC103" s="914"/>
      <c r="DD103" s="914"/>
      <c r="DE103" s="914"/>
      <c r="DF103" s="914"/>
      <c r="DG103" s="914"/>
      <c r="DH103" s="914"/>
      <c r="DI103" s="914"/>
      <c r="DJ103" s="914"/>
      <c r="DK103" s="914"/>
      <c r="DL103" s="914"/>
      <c r="DM103" s="914"/>
      <c r="DN103" s="914"/>
      <c r="DO103" s="914"/>
      <c r="DP103" s="914"/>
      <c r="DQ103" s="914"/>
      <c r="DR103" s="914"/>
      <c r="DS103" s="914"/>
      <c r="DT103" s="914"/>
      <c r="DU103" s="914"/>
      <c r="DV103" s="914"/>
      <c r="DW103" s="914"/>
      <c r="DX103" s="914"/>
      <c r="DY103" s="914"/>
      <c r="DZ103" s="914"/>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5" t="s">
        <v>404</v>
      </c>
      <c r="BR104" s="915"/>
      <c r="BS104" s="915"/>
      <c r="BT104" s="915"/>
      <c r="BU104" s="915"/>
      <c r="BV104" s="915"/>
      <c r="BW104" s="915"/>
      <c r="BX104" s="915"/>
      <c r="BY104" s="915"/>
      <c r="BZ104" s="915"/>
      <c r="CA104" s="915"/>
      <c r="CB104" s="915"/>
      <c r="CC104" s="915"/>
      <c r="CD104" s="915"/>
      <c r="CE104" s="915"/>
      <c r="CF104" s="915"/>
      <c r="CG104" s="915"/>
      <c r="CH104" s="915"/>
      <c r="CI104" s="915"/>
      <c r="CJ104" s="915"/>
      <c r="CK104" s="915"/>
      <c r="CL104" s="915"/>
      <c r="CM104" s="915"/>
      <c r="CN104" s="915"/>
      <c r="CO104" s="915"/>
      <c r="CP104" s="915"/>
      <c r="CQ104" s="915"/>
      <c r="CR104" s="915"/>
      <c r="CS104" s="915"/>
      <c r="CT104" s="915"/>
      <c r="CU104" s="915"/>
      <c r="CV104" s="915"/>
      <c r="CW104" s="915"/>
      <c r="CX104" s="915"/>
      <c r="CY104" s="915"/>
      <c r="CZ104" s="915"/>
      <c r="DA104" s="915"/>
      <c r="DB104" s="915"/>
      <c r="DC104" s="915"/>
      <c r="DD104" s="915"/>
      <c r="DE104" s="915"/>
      <c r="DF104" s="915"/>
      <c r="DG104" s="915"/>
      <c r="DH104" s="915"/>
      <c r="DI104" s="915"/>
      <c r="DJ104" s="915"/>
      <c r="DK104" s="915"/>
      <c r="DL104" s="915"/>
      <c r="DM104" s="915"/>
      <c r="DN104" s="915"/>
      <c r="DO104" s="915"/>
      <c r="DP104" s="915"/>
      <c r="DQ104" s="915"/>
      <c r="DR104" s="915"/>
      <c r="DS104" s="915"/>
      <c r="DT104" s="915"/>
      <c r="DU104" s="915"/>
      <c r="DV104" s="915"/>
      <c r="DW104" s="915"/>
      <c r="DX104" s="915"/>
      <c r="DY104" s="915"/>
      <c r="DZ104" s="915"/>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405</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406</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16" t="s">
        <v>407</v>
      </c>
      <c r="B108" s="917"/>
      <c r="C108" s="917"/>
      <c r="D108" s="917"/>
      <c r="E108" s="917"/>
      <c r="F108" s="917"/>
      <c r="G108" s="917"/>
      <c r="H108" s="917"/>
      <c r="I108" s="917"/>
      <c r="J108" s="917"/>
      <c r="K108" s="917"/>
      <c r="L108" s="917"/>
      <c r="M108" s="917"/>
      <c r="N108" s="917"/>
      <c r="O108" s="917"/>
      <c r="P108" s="917"/>
      <c r="Q108" s="917"/>
      <c r="R108" s="917"/>
      <c r="S108" s="917"/>
      <c r="T108" s="917"/>
      <c r="U108" s="917"/>
      <c r="V108" s="917"/>
      <c r="W108" s="917"/>
      <c r="X108" s="917"/>
      <c r="Y108" s="917"/>
      <c r="Z108" s="917"/>
      <c r="AA108" s="917"/>
      <c r="AB108" s="917"/>
      <c r="AC108" s="917"/>
      <c r="AD108" s="917"/>
      <c r="AE108" s="917"/>
      <c r="AF108" s="917"/>
      <c r="AG108" s="917"/>
      <c r="AH108" s="917"/>
      <c r="AI108" s="917"/>
      <c r="AJ108" s="917"/>
      <c r="AK108" s="917"/>
      <c r="AL108" s="917"/>
      <c r="AM108" s="917"/>
      <c r="AN108" s="917"/>
      <c r="AO108" s="917"/>
      <c r="AP108" s="917"/>
      <c r="AQ108" s="917"/>
      <c r="AR108" s="917"/>
      <c r="AS108" s="917"/>
      <c r="AT108" s="918"/>
      <c r="AU108" s="916" t="s">
        <v>408</v>
      </c>
      <c r="AV108" s="917"/>
      <c r="AW108" s="917"/>
      <c r="AX108" s="917"/>
      <c r="AY108" s="917"/>
      <c r="AZ108" s="917"/>
      <c r="BA108" s="917"/>
      <c r="BB108" s="917"/>
      <c r="BC108" s="917"/>
      <c r="BD108" s="917"/>
      <c r="BE108" s="917"/>
      <c r="BF108" s="917"/>
      <c r="BG108" s="917"/>
      <c r="BH108" s="917"/>
      <c r="BI108" s="917"/>
      <c r="BJ108" s="917"/>
      <c r="BK108" s="917"/>
      <c r="BL108" s="917"/>
      <c r="BM108" s="917"/>
      <c r="BN108" s="917"/>
      <c r="BO108" s="917"/>
      <c r="BP108" s="917"/>
      <c r="BQ108" s="917"/>
      <c r="BR108" s="917"/>
      <c r="BS108" s="917"/>
      <c r="BT108" s="917"/>
      <c r="BU108" s="917"/>
      <c r="BV108" s="917"/>
      <c r="BW108" s="917"/>
      <c r="BX108" s="917"/>
      <c r="BY108" s="917"/>
      <c r="BZ108" s="917"/>
      <c r="CA108" s="917"/>
      <c r="CB108" s="917"/>
      <c r="CC108" s="917"/>
      <c r="CD108" s="917"/>
      <c r="CE108" s="917"/>
      <c r="CF108" s="917"/>
      <c r="CG108" s="917"/>
      <c r="CH108" s="917"/>
      <c r="CI108" s="917"/>
      <c r="CJ108" s="917"/>
      <c r="CK108" s="917"/>
      <c r="CL108" s="917"/>
      <c r="CM108" s="917"/>
      <c r="CN108" s="917"/>
      <c r="CO108" s="917"/>
      <c r="CP108" s="917"/>
      <c r="CQ108" s="917"/>
      <c r="CR108" s="917"/>
      <c r="CS108" s="917"/>
      <c r="CT108" s="917"/>
      <c r="CU108" s="917"/>
      <c r="CV108" s="917"/>
      <c r="CW108" s="917"/>
      <c r="CX108" s="917"/>
      <c r="CY108" s="917"/>
      <c r="CZ108" s="917"/>
      <c r="DA108" s="917"/>
      <c r="DB108" s="917"/>
      <c r="DC108" s="917"/>
      <c r="DD108" s="917"/>
      <c r="DE108" s="917"/>
      <c r="DF108" s="917"/>
      <c r="DG108" s="917"/>
      <c r="DH108" s="917"/>
      <c r="DI108" s="917"/>
      <c r="DJ108" s="917"/>
      <c r="DK108" s="917"/>
      <c r="DL108" s="917"/>
      <c r="DM108" s="917"/>
      <c r="DN108" s="917"/>
      <c r="DO108" s="917"/>
      <c r="DP108" s="917"/>
      <c r="DQ108" s="917"/>
      <c r="DR108" s="917"/>
      <c r="DS108" s="917"/>
      <c r="DT108" s="917"/>
      <c r="DU108" s="917"/>
      <c r="DV108" s="917"/>
      <c r="DW108" s="917"/>
      <c r="DX108" s="917"/>
      <c r="DY108" s="917"/>
      <c r="DZ108" s="918"/>
    </row>
    <row r="109" spans="1:131" s="230" customFormat="1" ht="26.25" customHeight="1" x14ac:dyDescent="0.2">
      <c r="A109" s="912" t="s">
        <v>409</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410</v>
      </c>
      <c r="AB109" s="893"/>
      <c r="AC109" s="893"/>
      <c r="AD109" s="893"/>
      <c r="AE109" s="894"/>
      <c r="AF109" s="892" t="s">
        <v>411</v>
      </c>
      <c r="AG109" s="893"/>
      <c r="AH109" s="893"/>
      <c r="AI109" s="893"/>
      <c r="AJ109" s="894"/>
      <c r="AK109" s="892" t="s">
        <v>295</v>
      </c>
      <c r="AL109" s="893"/>
      <c r="AM109" s="893"/>
      <c r="AN109" s="893"/>
      <c r="AO109" s="894"/>
      <c r="AP109" s="892" t="s">
        <v>412</v>
      </c>
      <c r="AQ109" s="893"/>
      <c r="AR109" s="893"/>
      <c r="AS109" s="893"/>
      <c r="AT109" s="895"/>
      <c r="AU109" s="912" t="s">
        <v>409</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410</v>
      </c>
      <c r="BR109" s="893"/>
      <c r="BS109" s="893"/>
      <c r="BT109" s="893"/>
      <c r="BU109" s="894"/>
      <c r="BV109" s="892" t="s">
        <v>411</v>
      </c>
      <c r="BW109" s="893"/>
      <c r="BX109" s="893"/>
      <c r="BY109" s="893"/>
      <c r="BZ109" s="894"/>
      <c r="CA109" s="892" t="s">
        <v>295</v>
      </c>
      <c r="CB109" s="893"/>
      <c r="CC109" s="893"/>
      <c r="CD109" s="893"/>
      <c r="CE109" s="894"/>
      <c r="CF109" s="913" t="s">
        <v>412</v>
      </c>
      <c r="CG109" s="913"/>
      <c r="CH109" s="913"/>
      <c r="CI109" s="913"/>
      <c r="CJ109" s="913"/>
      <c r="CK109" s="892" t="s">
        <v>413</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410</v>
      </c>
      <c r="DH109" s="893"/>
      <c r="DI109" s="893"/>
      <c r="DJ109" s="893"/>
      <c r="DK109" s="894"/>
      <c r="DL109" s="892" t="s">
        <v>411</v>
      </c>
      <c r="DM109" s="893"/>
      <c r="DN109" s="893"/>
      <c r="DO109" s="893"/>
      <c r="DP109" s="894"/>
      <c r="DQ109" s="892" t="s">
        <v>295</v>
      </c>
      <c r="DR109" s="893"/>
      <c r="DS109" s="893"/>
      <c r="DT109" s="893"/>
      <c r="DU109" s="894"/>
      <c r="DV109" s="892" t="s">
        <v>412</v>
      </c>
      <c r="DW109" s="893"/>
      <c r="DX109" s="893"/>
      <c r="DY109" s="893"/>
      <c r="DZ109" s="895"/>
    </row>
    <row r="110" spans="1:131" s="230" customFormat="1" ht="26.25" customHeight="1" x14ac:dyDescent="0.2">
      <c r="A110" s="896" t="s">
        <v>414</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561154</v>
      </c>
      <c r="AB110" s="900"/>
      <c r="AC110" s="900"/>
      <c r="AD110" s="900"/>
      <c r="AE110" s="901"/>
      <c r="AF110" s="902">
        <v>588095</v>
      </c>
      <c r="AG110" s="900"/>
      <c r="AH110" s="900"/>
      <c r="AI110" s="900"/>
      <c r="AJ110" s="901"/>
      <c r="AK110" s="902">
        <v>600306</v>
      </c>
      <c r="AL110" s="900"/>
      <c r="AM110" s="900"/>
      <c r="AN110" s="900"/>
      <c r="AO110" s="901"/>
      <c r="AP110" s="903">
        <v>18.399999999999999</v>
      </c>
      <c r="AQ110" s="904"/>
      <c r="AR110" s="904"/>
      <c r="AS110" s="904"/>
      <c r="AT110" s="905"/>
      <c r="AU110" s="906" t="s">
        <v>69</v>
      </c>
      <c r="AV110" s="907"/>
      <c r="AW110" s="907"/>
      <c r="AX110" s="907"/>
      <c r="AY110" s="907"/>
      <c r="AZ110" s="928" t="s">
        <v>415</v>
      </c>
      <c r="BA110" s="897"/>
      <c r="BB110" s="897"/>
      <c r="BC110" s="897"/>
      <c r="BD110" s="897"/>
      <c r="BE110" s="897"/>
      <c r="BF110" s="897"/>
      <c r="BG110" s="897"/>
      <c r="BH110" s="897"/>
      <c r="BI110" s="897"/>
      <c r="BJ110" s="897"/>
      <c r="BK110" s="897"/>
      <c r="BL110" s="897"/>
      <c r="BM110" s="897"/>
      <c r="BN110" s="897"/>
      <c r="BO110" s="897"/>
      <c r="BP110" s="898"/>
      <c r="BQ110" s="929">
        <v>6972369</v>
      </c>
      <c r="BR110" s="930"/>
      <c r="BS110" s="930"/>
      <c r="BT110" s="930"/>
      <c r="BU110" s="930"/>
      <c r="BV110" s="930">
        <v>6953092</v>
      </c>
      <c r="BW110" s="930"/>
      <c r="BX110" s="930"/>
      <c r="BY110" s="930"/>
      <c r="BZ110" s="930"/>
      <c r="CA110" s="930">
        <v>6610397</v>
      </c>
      <c r="CB110" s="930"/>
      <c r="CC110" s="930"/>
      <c r="CD110" s="930"/>
      <c r="CE110" s="930"/>
      <c r="CF110" s="943">
        <v>202.9</v>
      </c>
      <c r="CG110" s="944"/>
      <c r="CH110" s="944"/>
      <c r="CI110" s="944"/>
      <c r="CJ110" s="944"/>
      <c r="CK110" s="945" t="s">
        <v>416</v>
      </c>
      <c r="CL110" s="946"/>
      <c r="CM110" s="928" t="s">
        <v>417</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29" t="s">
        <v>122</v>
      </c>
      <c r="DH110" s="930"/>
      <c r="DI110" s="930"/>
      <c r="DJ110" s="930"/>
      <c r="DK110" s="930"/>
      <c r="DL110" s="930" t="s">
        <v>122</v>
      </c>
      <c r="DM110" s="930"/>
      <c r="DN110" s="930"/>
      <c r="DO110" s="930"/>
      <c r="DP110" s="930"/>
      <c r="DQ110" s="930" t="s">
        <v>122</v>
      </c>
      <c r="DR110" s="930"/>
      <c r="DS110" s="930"/>
      <c r="DT110" s="930"/>
      <c r="DU110" s="930"/>
      <c r="DV110" s="931" t="s">
        <v>122</v>
      </c>
      <c r="DW110" s="931"/>
      <c r="DX110" s="931"/>
      <c r="DY110" s="931"/>
      <c r="DZ110" s="932"/>
    </row>
    <row r="111" spans="1:131" s="230" customFormat="1" ht="26.25" customHeight="1" x14ac:dyDescent="0.2">
      <c r="A111" s="933" t="s">
        <v>418</v>
      </c>
      <c r="B111" s="934"/>
      <c r="C111" s="934"/>
      <c r="D111" s="934"/>
      <c r="E111" s="934"/>
      <c r="F111" s="934"/>
      <c r="G111" s="934"/>
      <c r="H111" s="934"/>
      <c r="I111" s="934"/>
      <c r="J111" s="934"/>
      <c r="K111" s="934"/>
      <c r="L111" s="934"/>
      <c r="M111" s="934"/>
      <c r="N111" s="934"/>
      <c r="O111" s="934"/>
      <c r="P111" s="934"/>
      <c r="Q111" s="934"/>
      <c r="R111" s="934"/>
      <c r="S111" s="934"/>
      <c r="T111" s="934"/>
      <c r="U111" s="934"/>
      <c r="V111" s="934"/>
      <c r="W111" s="934"/>
      <c r="X111" s="934"/>
      <c r="Y111" s="934"/>
      <c r="Z111" s="935"/>
      <c r="AA111" s="936" t="s">
        <v>122</v>
      </c>
      <c r="AB111" s="937"/>
      <c r="AC111" s="937"/>
      <c r="AD111" s="937"/>
      <c r="AE111" s="938"/>
      <c r="AF111" s="939" t="s">
        <v>122</v>
      </c>
      <c r="AG111" s="937"/>
      <c r="AH111" s="937"/>
      <c r="AI111" s="937"/>
      <c r="AJ111" s="938"/>
      <c r="AK111" s="939" t="s">
        <v>122</v>
      </c>
      <c r="AL111" s="937"/>
      <c r="AM111" s="937"/>
      <c r="AN111" s="937"/>
      <c r="AO111" s="938"/>
      <c r="AP111" s="940" t="s">
        <v>122</v>
      </c>
      <c r="AQ111" s="941"/>
      <c r="AR111" s="941"/>
      <c r="AS111" s="941"/>
      <c r="AT111" s="942"/>
      <c r="AU111" s="908"/>
      <c r="AV111" s="909"/>
      <c r="AW111" s="909"/>
      <c r="AX111" s="909"/>
      <c r="AY111" s="909"/>
      <c r="AZ111" s="921" t="s">
        <v>419</v>
      </c>
      <c r="BA111" s="922"/>
      <c r="BB111" s="922"/>
      <c r="BC111" s="922"/>
      <c r="BD111" s="922"/>
      <c r="BE111" s="922"/>
      <c r="BF111" s="922"/>
      <c r="BG111" s="922"/>
      <c r="BH111" s="922"/>
      <c r="BI111" s="922"/>
      <c r="BJ111" s="922"/>
      <c r="BK111" s="922"/>
      <c r="BL111" s="922"/>
      <c r="BM111" s="922"/>
      <c r="BN111" s="922"/>
      <c r="BO111" s="922"/>
      <c r="BP111" s="923"/>
      <c r="BQ111" s="924" t="s">
        <v>122</v>
      </c>
      <c r="BR111" s="925"/>
      <c r="BS111" s="925"/>
      <c r="BT111" s="925"/>
      <c r="BU111" s="925"/>
      <c r="BV111" s="925" t="s">
        <v>122</v>
      </c>
      <c r="BW111" s="925"/>
      <c r="BX111" s="925"/>
      <c r="BY111" s="925"/>
      <c r="BZ111" s="925"/>
      <c r="CA111" s="925" t="s">
        <v>122</v>
      </c>
      <c r="CB111" s="925"/>
      <c r="CC111" s="925"/>
      <c r="CD111" s="925"/>
      <c r="CE111" s="925"/>
      <c r="CF111" s="919" t="s">
        <v>122</v>
      </c>
      <c r="CG111" s="920"/>
      <c r="CH111" s="920"/>
      <c r="CI111" s="920"/>
      <c r="CJ111" s="920"/>
      <c r="CK111" s="947"/>
      <c r="CL111" s="948"/>
      <c r="CM111" s="921" t="s">
        <v>420</v>
      </c>
      <c r="CN111" s="922"/>
      <c r="CO111" s="922"/>
      <c r="CP111" s="922"/>
      <c r="CQ111" s="922"/>
      <c r="CR111" s="922"/>
      <c r="CS111" s="922"/>
      <c r="CT111" s="922"/>
      <c r="CU111" s="922"/>
      <c r="CV111" s="922"/>
      <c r="CW111" s="922"/>
      <c r="CX111" s="922"/>
      <c r="CY111" s="922"/>
      <c r="CZ111" s="922"/>
      <c r="DA111" s="922"/>
      <c r="DB111" s="922"/>
      <c r="DC111" s="922"/>
      <c r="DD111" s="922"/>
      <c r="DE111" s="922"/>
      <c r="DF111" s="923"/>
      <c r="DG111" s="924" t="s">
        <v>122</v>
      </c>
      <c r="DH111" s="925"/>
      <c r="DI111" s="925"/>
      <c r="DJ111" s="925"/>
      <c r="DK111" s="925"/>
      <c r="DL111" s="925" t="s">
        <v>122</v>
      </c>
      <c r="DM111" s="925"/>
      <c r="DN111" s="925"/>
      <c r="DO111" s="925"/>
      <c r="DP111" s="925"/>
      <c r="DQ111" s="925" t="s">
        <v>122</v>
      </c>
      <c r="DR111" s="925"/>
      <c r="DS111" s="925"/>
      <c r="DT111" s="925"/>
      <c r="DU111" s="925"/>
      <c r="DV111" s="926" t="s">
        <v>122</v>
      </c>
      <c r="DW111" s="926"/>
      <c r="DX111" s="926"/>
      <c r="DY111" s="926"/>
      <c r="DZ111" s="927"/>
    </row>
    <row r="112" spans="1:131" s="230" customFormat="1" ht="26.25" customHeight="1" x14ac:dyDescent="0.2">
      <c r="A112" s="951" t="s">
        <v>421</v>
      </c>
      <c r="B112" s="952"/>
      <c r="C112" s="922" t="s">
        <v>422</v>
      </c>
      <c r="D112" s="922"/>
      <c r="E112" s="922"/>
      <c r="F112" s="922"/>
      <c r="G112" s="922"/>
      <c r="H112" s="922"/>
      <c r="I112" s="922"/>
      <c r="J112" s="922"/>
      <c r="K112" s="922"/>
      <c r="L112" s="922"/>
      <c r="M112" s="922"/>
      <c r="N112" s="922"/>
      <c r="O112" s="922"/>
      <c r="P112" s="922"/>
      <c r="Q112" s="922"/>
      <c r="R112" s="922"/>
      <c r="S112" s="922"/>
      <c r="T112" s="922"/>
      <c r="U112" s="922"/>
      <c r="V112" s="922"/>
      <c r="W112" s="922"/>
      <c r="X112" s="922"/>
      <c r="Y112" s="922"/>
      <c r="Z112" s="923"/>
      <c r="AA112" s="957" t="s">
        <v>122</v>
      </c>
      <c r="AB112" s="958"/>
      <c r="AC112" s="958"/>
      <c r="AD112" s="958"/>
      <c r="AE112" s="959"/>
      <c r="AF112" s="960" t="s">
        <v>122</v>
      </c>
      <c r="AG112" s="958"/>
      <c r="AH112" s="958"/>
      <c r="AI112" s="958"/>
      <c r="AJ112" s="959"/>
      <c r="AK112" s="960" t="s">
        <v>122</v>
      </c>
      <c r="AL112" s="958"/>
      <c r="AM112" s="958"/>
      <c r="AN112" s="958"/>
      <c r="AO112" s="959"/>
      <c r="AP112" s="961" t="s">
        <v>122</v>
      </c>
      <c r="AQ112" s="962"/>
      <c r="AR112" s="962"/>
      <c r="AS112" s="962"/>
      <c r="AT112" s="963"/>
      <c r="AU112" s="908"/>
      <c r="AV112" s="909"/>
      <c r="AW112" s="909"/>
      <c r="AX112" s="909"/>
      <c r="AY112" s="909"/>
      <c r="AZ112" s="921" t="s">
        <v>423</v>
      </c>
      <c r="BA112" s="922"/>
      <c r="BB112" s="922"/>
      <c r="BC112" s="922"/>
      <c r="BD112" s="922"/>
      <c r="BE112" s="922"/>
      <c r="BF112" s="922"/>
      <c r="BG112" s="922"/>
      <c r="BH112" s="922"/>
      <c r="BI112" s="922"/>
      <c r="BJ112" s="922"/>
      <c r="BK112" s="922"/>
      <c r="BL112" s="922"/>
      <c r="BM112" s="922"/>
      <c r="BN112" s="922"/>
      <c r="BO112" s="922"/>
      <c r="BP112" s="923"/>
      <c r="BQ112" s="924">
        <v>4111828</v>
      </c>
      <c r="BR112" s="925"/>
      <c r="BS112" s="925"/>
      <c r="BT112" s="925"/>
      <c r="BU112" s="925"/>
      <c r="BV112" s="925">
        <v>3920803</v>
      </c>
      <c r="BW112" s="925"/>
      <c r="BX112" s="925"/>
      <c r="BY112" s="925"/>
      <c r="BZ112" s="925"/>
      <c r="CA112" s="925">
        <v>3751515</v>
      </c>
      <c r="CB112" s="925"/>
      <c r="CC112" s="925"/>
      <c r="CD112" s="925"/>
      <c r="CE112" s="925"/>
      <c r="CF112" s="919">
        <v>115.1</v>
      </c>
      <c r="CG112" s="920"/>
      <c r="CH112" s="920"/>
      <c r="CI112" s="920"/>
      <c r="CJ112" s="920"/>
      <c r="CK112" s="947"/>
      <c r="CL112" s="948"/>
      <c r="CM112" s="921" t="s">
        <v>424</v>
      </c>
      <c r="CN112" s="922"/>
      <c r="CO112" s="922"/>
      <c r="CP112" s="922"/>
      <c r="CQ112" s="922"/>
      <c r="CR112" s="922"/>
      <c r="CS112" s="922"/>
      <c r="CT112" s="922"/>
      <c r="CU112" s="922"/>
      <c r="CV112" s="922"/>
      <c r="CW112" s="922"/>
      <c r="CX112" s="922"/>
      <c r="CY112" s="922"/>
      <c r="CZ112" s="922"/>
      <c r="DA112" s="922"/>
      <c r="DB112" s="922"/>
      <c r="DC112" s="922"/>
      <c r="DD112" s="922"/>
      <c r="DE112" s="922"/>
      <c r="DF112" s="923"/>
      <c r="DG112" s="924" t="s">
        <v>122</v>
      </c>
      <c r="DH112" s="925"/>
      <c r="DI112" s="925"/>
      <c r="DJ112" s="925"/>
      <c r="DK112" s="925"/>
      <c r="DL112" s="925" t="s">
        <v>122</v>
      </c>
      <c r="DM112" s="925"/>
      <c r="DN112" s="925"/>
      <c r="DO112" s="925"/>
      <c r="DP112" s="925"/>
      <c r="DQ112" s="925" t="s">
        <v>122</v>
      </c>
      <c r="DR112" s="925"/>
      <c r="DS112" s="925"/>
      <c r="DT112" s="925"/>
      <c r="DU112" s="925"/>
      <c r="DV112" s="926" t="s">
        <v>122</v>
      </c>
      <c r="DW112" s="926"/>
      <c r="DX112" s="926"/>
      <c r="DY112" s="926"/>
      <c r="DZ112" s="927"/>
    </row>
    <row r="113" spans="1:130" s="230" customFormat="1" ht="26.25" customHeight="1" x14ac:dyDescent="0.2">
      <c r="A113" s="953"/>
      <c r="B113" s="954"/>
      <c r="C113" s="922" t="s">
        <v>425</v>
      </c>
      <c r="D113" s="922"/>
      <c r="E113" s="922"/>
      <c r="F113" s="922"/>
      <c r="G113" s="922"/>
      <c r="H113" s="922"/>
      <c r="I113" s="922"/>
      <c r="J113" s="922"/>
      <c r="K113" s="922"/>
      <c r="L113" s="922"/>
      <c r="M113" s="922"/>
      <c r="N113" s="922"/>
      <c r="O113" s="922"/>
      <c r="P113" s="922"/>
      <c r="Q113" s="922"/>
      <c r="R113" s="922"/>
      <c r="S113" s="922"/>
      <c r="T113" s="922"/>
      <c r="U113" s="922"/>
      <c r="V113" s="922"/>
      <c r="W113" s="922"/>
      <c r="X113" s="922"/>
      <c r="Y113" s="922"/>
      <c r="Z113" s="923"/>
      <c r="AA113" s="936">
        <v>335461</v>
      </c>
      <c r="AB113" s="937"/>
      <c r="AC113" s="937"/>
      <c r="AD113" s="937"/>
      <c r="AE113" s="938"/>
      <c r="AF113" s="939">
        <v>355443</v>
      </c>
      <c r="AG113" s="937"/>
      <c r="AH113" s="937"/>
      <c r="AI113" s="937"/>
      <c r="AJ113" s="938"/>
      <c r="AK113" s="939">
        <v>358611</v>
      </c>
      <c r="AL113" s="937"/>
      <c r="AM113" s="937"/>
      <c r="AN113" s="937"/>
      <c r="AO113" s="938"/>
      <c r="AP113" s="940">
        <v>11</v>
      </c>
      <c r="AQ113" s="941"/>
      <c r="AR113" s="941"/>
      <c r="AS113" s="941"/>
      <c r="AT113" s="942"/>
      <c r="AU113" s="908"/>
      <c r="AV113" s="909"/>
      <c r="AW113" s="909"/>
      <c r="AX113" s="909"/>
      <c r="AY113" s="909"/>
      <c r="AZ113" s="921" t="s">
        <v>426</v>
      </c>
      <c r="BA113" s="922"/>
      <c r="BB113" s="922"/>
      <c r="BC113" s="922"/>
      <c r="BD113" s="922"/>
      <c r="BE113" s="922"/>
      <c r="BF113" s="922"/>
      <c r="BG113" s="922"/>
      <c r="BH113" s="922"/>
      <c r="BI113" s="922"/>
      <c r="BJ113" s="922"/>
      <c r="BK113" s="922"/>
      <c r="BL113" s="922"/>
      <c r="BM113" s="922"/>
      <c r="BN113" s="922"/>
      <c r="BO113" s="922"/>
      <c r="BP113" s="923"/>
      <c r="BQ113" s="924">
        <v>59171</v>
      </c>
      <c r="BR113" s="925"/>
      <c r="BS113" s="925"/>
      <c r="BT113" s="925"/>
      <c r="BU113" s="925"/>
      <c r="BV113" s="925">
        <v>14045</v>
      </c>
      <c r="BW113" s="925"/>
      <c r="BX113" s="925"/>
      <c r="BY113" s="925"/>
      <c r="BZ113" s="925"/>
      <c r="CA113" s="925" t="s">
        <v>122</v>
      </c>
      <c r="CB113" s="925"/>
      <c r="CC113" s="925"/>
      <c r="CD113" s="925"/>
      <c r="CE113" s="925"/>
      <c r="CF113" s="919" t="s">
        <v>122</v>
      </c>
      <c r="CG113" s="920"/>
      <c r="CH113" s="920"/>
      <c r="CI113" s="920"/>
      <c r="CJ113" s="920"/>
      <c r="CK113" s="947"/>
      <c r="CL113" s="948"/>
      <c r="CM113" s="921" t="s">
        <v>427</v>
      </c>
      <c r="CN113" s="922"/>
      <c r="CO113" s="922"/>
      <c r="CP113" s="922"/>
      <c r="CQ113" s="922"/>
      <c r="CR113" s="922"/>
      <c r="CS113" s="922"/>
      <c r="CT113" s="922"/>
      <c r="CU113" s="922"/>
      <c r="CV113" s="922"/>
      <c r="CW113" s="922"/>
      <c r="CX113" s="922"/>
      <c r="CY113" s="922"/>
      <c r="CZ113" s="922"/>
      <c r="DA113" s="922"/>
      <c r="DB113" s="922"/>
      <c r="DC113" s="922"/>
      <c r="DD113" s="922"/>
      <c r="DE113" s="922"/>
      <c r="DF113" s="923"/>
      <c r="DG113" s="957" t="s">
        <v>122</v>
      </c>
      <c r="DH113" s="958"/>
      <c r="DI113" s="958"/>
      <c r="DJ113" s="958"/>
      <c r="DK113" s="959"/>
      <c r="DL113" s="960" t="s">
        <v>122</v>
      </c>
      <c r="DM113" s="958"/>
      <c r="DN113" s="958"/>
      <c r="DO113" s="958"/>
      <c r="DP113" s="959"/>
      <c r="DQ113" s="960" t="s">
        <v>122</v>
      </c>
      <c r="DR113" s="958"/>
      <c r="DS113" s="958"/>
      <c r="DT113" s="958"/>
      <c r="DU113" s="959"/>
      <c r="DV113" s="961" t="s">
        <v>122</v>
      </c>
      <c r="DW113" s="962"/>
      <c r="DX113" s="962"/>
      <c r="DY113" s="962"/>
      <c r="DZ113" s="963"/>
    </row>
    <row r="114" spans="1:130" s="230" customFormat="1" ht="26.25" customHeight="1" x14ac:dyDescent="0.2">
      <c r="A114" s="953"/>
      <c r="B114" s="954"/>
      <c r="C114" s="922" t="s">
        <v>428</v>
      </c>
      <c r="D114" s="922"/>
      <c r="E114" s="922"/>
      <c r="F114" s="922"/>
      <c r="G114" s="922"/>
      <c r="H114" s="922"/>
      <c r="I114" s="922"/>
      <c r="J114" s="922"/>
      <c r="K114" s="922"/>
      <c r="L114" s="922"/>
      <c r="M114" s="922"/>
      <c r="N114" s="922"/>
      <c r="O114" s="922"/>
      <c r="P114" s="922"/>
      <c r="Q114" s="922"/>
      <c r="R114" s="922"/>
      <c r="S114" s="922"/>
      <c r="T114" s="922"/>
      <c r="U114" s="922"/>
      <c r="V114" s="922"/>
      <c r="W114" s="922"/>
      <c r="X114" s="922"/>
      <c r="Y114" s="922"/>
      <c r="Z114" s="923"/>
      <c r="AA114" s="957">
        <v>73955</v>
      </c>
      <c r="AB114" s="958"/>
      <c r="AC114" s="958"/>
      <c r="AD114" s="958"/>
      <c r="AE114" s="959"/>
      <c r="AF114" s="960">
        <v>45822</v>
      </c>
      <c r="AG114" s="958"/>
      <c r="AH114" s="958"/>
      <c r="AI114" s="958"/>
      <c r="AJ114" s="959"/>
      <c r="AK114" s="960">
        <v>14203</v>
      </c>
      <c r="AL114" s="958"/>
      <c r="AM114" s="958"/>
      <c r="AN114" s="958"/>
      <c r="AO114" s="959"/>
      <c r="AP114" s="961">
        <v>0.4</v>
      </c>
      <c r="AQ114" s="962"/>
      <c r="AR114" s="962"/>
      <c r="AS114" s="962"/>
      <c r="AT114" s="963"/>
      <c r="AU114" s="908"/>
      <c r="AV114" s="909"/>
      <c r="AW114" s="909"/>
      <c r="AX114" s="909"/>
      <c r="AY114" s="909"/>
      <c r="AZ114" s="921" t="s">
        <v>429</v>
      </c>
      <c r="BA114" s="922"/>
      <c r="BB114" s="922"/>
      <c r="BC114" s="922"/>
      <c r="BD114" s="922"/>
      <c r="BE114" s="922"/>
      <c r="BF114" s="922"/>
      <c r="BG114" s="922"/>
      <c r="BH114" s="922"/>
      <c r="BI114" s="922"/>
      <c r="BJ114" s="922"/>
      <c r="BK114" s="922"/>
      <c r="BL114" s="922"/>
      <c r="BM114" s="922"/>
      <c r="BN114" s="922"/>
      <c r="BO114" s="922"/>
      <c r="BP114" s="923"/>
      <c r="BQ114" s="924">
        <v>817642</v>
      </c>
      <c r="BR114" s="925"/>
      <c r="BS114" s="925"/>
      <c r="BT114" s="925"/>
      <c r="BU114" s="925"/>
      <c r="BV114" s="925">
        <v>855347</v>
      </c>
      <c r="BW114" s="925"/>
      <c r="BX114" s="925"/>
      <c r="BY114" s="925"/>
      <c r="BZ114" s="925"/>
      <c r="CA114" s="925">
        <v>863727</v>
      </c>
      <c r="CB114" s="925"/>
      <c r="CC114" s="925"/>
      <c r="CD114" s="925"/>
      <c r="CE114" s="925"/>
      <c r="CF114" s="919">
        <v>26.5</v>
      </c>
      <c r="CG114" s="920"/>
      <c r="CH114" s="920"/>
      <c r="CI114" s="920"/>
      <c r="CJ114" s="920"/>
      <c r="CK114" s="947"/>
      <c r="CL114" s="948"/>
      <c r="CM114" s="921" t="s">
        <v>430</v>
      </c>
      <c r="CN114" s="922"/>
      <c r="CO114" s="922"/>
      <c r="CP114" s="922"/>
      <c r="CQ114" s="922"/>
      <c r="CR114" s="922"/>
      <c r="CS114" s="922"/>
      <c r="CT114" s="922"/>
      <c r="CU114" s="922"/>
      <c r="CV114" s="922"/>
      <c r="CW114" s="922"/>
      <c r="CX114" s="922"/>
      <c r="CY114" s="922"/>
      <c r="CZ114" s="922"/>
      <c r="DA114" s="922"/>
      <c r="DB114" s="922"/>
      <c r="DC114" s="922"/>
      <c r="DD114" s="922"/>
      <c r="DE114" s="922"/>
      <c r="DF114" s="923"/>
      <c r="DG114" s="957" t="s">
        <v>122</v>
      </c>
      <c r="DH114" s="958"/>
      <c r="DI114" s="958"/>
      <c r="DJ114" s="958"/>
      <c r="DK114" s="959"/>
      <c r="DL114" s="960" t="s">
        <v>122</v>
      </c>
      <c r="DM114" s="958"/>
      <c r="DN114" s="958"/>
      <c r="DO114" s="958"/>
      <c r="DP114" s="959"/>
      <c r="DQ114" s="960" t="s">
        <v>122</v>
      </c>
      <c r="DR114" s="958"/>
      <c r="DS114" s="958"/>
      <c r="DT114" s="958"/>
      <c r="DU114" s="959"/>
      <c r="DV114" s="961" t="s">
        <v>122</v>
      </c>
      <c r="DW114" s="962"/>
      <c r="DX114" s="962"/>
      <c r="DY114" s="962"/>
      <c r="DZ114" s="963"/>
    </row>
    <row r="115" spans="1:130" s="230" customFormat="1" ht="26.25" customHeight="1" x14ac:dyDescent="0.2">
      <c r="A115" s="953"/>
      <c r="B115" s="954"/>
      <c r="C115" s="922" t="s">
        <v>431</v>
      </c>
      <c r="D115" s="922"/>
      <c r="E115" s="922"/>
      <c r="F115" s="922"/>
      <c r="G115" s="922"/>
      <c r="H115" s="922"/>
      <c r="I115" s="922"/>
      <c r="J115" s="922"/>
      <c r="K115" s="922"/>
      <c r="L115" s="922"/>
      <c r="M115" s="922"/>
      <c r="N115" s="922"/>
      <c r="O115" s="922"/>
      <c r="P115" s="922"/>
      <c r="Q115" s="922"/>
      <c r="R115" s="922"/>
      <c r="S115" s="922"/>
      <c r="T115" s="922"/>
      <c r="U115" s="922"/>
      <c r="V115" s="922"/>
      <c r="W115" s="922"/>
      <c r="X115" s="922"/>
      <c r="Y115" s="922"/>
      <c r="Z115" s="923"/>
      <c r="AA115" s="936" t="s">
        <v>122</v>
      </c>
      <c r="AB115" s="937"/>
      <c r="AC115" s="937"/>
      <c r="AD115" s="937"/>
      <c r="AE115" s="938"/>
      <c r="AF115" s="939" t="s">
        <v>122</v>
      </c>
      <c r="AG115" s="937"/>
      <c r="AH115" s="937"/>
      <c r="AI115" s="937"/>
      <c r="AJ115" s="938"/>
      <c r="AK115" s="939" t="s">
        <v>122</v>
      </c>
      <c r="AL115" s="937"/>
      <c r="AM115" s="937"/>
      <c r="AN115" s="937"/>
      <c r="AO115" s="938"/>
      <c r="AP115" s="940" t="s">
        <v>122</v>
      </c>
      <c r="AQ115" s="941"/>
      <c r="AR115" s="941"/>
      <c r="AS115" s="941"/>
      <c r="AT115" s="942"/>
      <c r="AU115" s="908"/>
      <c r="AV115" s="909"/>
      <c r="AW115" s="909"/>
      <c r="AX115" s="909"/>
      <c r="AY115" s="909"/>
      <c r="AZ115" s="921" t="s">
        <v>432</v>
      </c>
      <c r="BA115" s="922"/>
      <c r="BB115" s="922"/>
      <c r="BC115" s="922"/>
      <c r="BD115" s="922"/>
      <c r="BE115" s="922"/>
      <c r="BF115" s="922"/>
      <c r="BG115" s="922"/>
      <c r="BH115" s="922"/>
      <c r="BI115" s="922"/>
      <c r="BJ115" s="922"/>
      <c r="BK115" s="922"/>
      <c r="BL115" s="922"/>
      <c r="BM115" s="922"/>
      <c r="BN115" s="922"/>
      <c r="BO115" s="922"/>
      <c r="BP115" s="923"/>
      <c r="BQ115" s="924" t="s">
        <v>122</v>
      </c>
      <c r="BR115" s="925"/>
      <c r="BS115" s="925"/>
      <c r="BT115" s="925"/>
      <c r="BU115" s="925"/>
      <c r="BV115" s="925" t="s">
        <v>122</v>
      </c>
      <c r="BW115" s="925"/>
      <c r="BX115" s="925"/>
      <c r="BY115" s="925"/>
      <c r="BZ115" s="925"/>
      <c r="CA115" s="925" t="s">
        <v>122</v>
      </c>
      <c r="CB115" s="925"/>
      <c r="CC115" s="925"/>
      <c r="CD115" s="925"/>
      <c r="CE115" s="925"/>
      <c r="CF115" s="919" t="s">
        <v>122</v>
      </c>
      <c r="CG115" s="920"/>
      <c r="CH115" s="920"/>
      <c r="CI115" s="920"/>
      <c r="CJ115" s="920"/>
      <c r="CK115" s="947"/>
      <c r="CL115" s="948"/>
      <c r="CM115" s="921" t="s">
        <v>433</v>
      </c>
      <c r="CN115" s="922"/>
      <c r="CO115" s="922"/>
      <c r="CP115" s="922"/>
      <c r="CQ115" s="922"/>
      <c r="CR115" s="922"/>
      <c r="CS115" s="922"/>
      <c r="CT115" s="922"/>
      <c r="CU115" s="922"/>
      <c r="CV115" s="922"/>
      <c r="CW115" s="922"/>
      <c r="CX115" s="922"/>
      <c r="CY115" s="922"/>
      <c r="CZ115" s="922"/>
      <c r="DA115" s="922"/>
      <c r="DB115" s="922"/>
      <c r="DC115" s="922"/>
      <c r="DD115" s="922"/>
      <c r="DE115" s="922"/>
      <c r="DF115" s="923"/>
      <c r="DG115" s="957" t="s">
        <v>122</v>
      </c>
      <c r="DH115" s="958"/>
      <c r="DI115" s="958"/>
      <c r="DJ115" s="958"/>
      <c r="DK115" s="959"/>
      <c r="DL115" s="960" t="s">
        <v>122</v>
      </c>
      <c r="DM115" s="958"/>
      <c r="DN115" s="958"/>
      <c r="DO115" s="958"/>
      <c r="DP115" s="959"/>
      <c r="DQ115" s="960" t="s">
        <v>122</v>
      </c>
      <c r="DR115" s="958"/>
      <c r="DS115" s="958"/>
      <c r="DT115" s="958"/>
      <c r="DU115" s="959"/>
      <c r="DV115" s="961" t="s">
        <v>122</v>
      </c>
      <c r="DW115" s="962"/>
      <c r="DX115" s="962"/>
      <c r="DY115" s="962"/>
      <c r="DZ115" s="963"/>
    </row>
    <row r="116" spans="1:130" s="230" customFormat="1" ht="26.25" customHeight="1" x14ac:dyDescent="0.2">
      <c r="A116" s="955"/>
      <c r="B116" s="956"/>
      <c r="C116" s="964" t="s">
        <v>434</v>
      </c>
      <c r="D116" s="964"/>
      <c r="E116" s="964"/>
      <c r="F116" s="964"/>
      <c r="G116" s="964"/>
      <c r="H116" s="964"/>
      <c r="I116" s="964"/>
      <c r="J116" s="964"/>
      <c r="K116" s="964"/>
      <c r="L116" s="964"/>
      <c r="M116" s="964"/>
      <c r="N116" s="964"/>
      <c r="O116" s="964"/>
      <c r="P116" s="964"/>
      <c r="Q116" s="964"/>
      <c r="R116" s="964"/>
      <c r="S116" s="964"/>
      <c r="T116" s="964"/>
      <c r="U116" s="964"/>
      <c r="V116" s="964"/>
      <c r="W116" s="964"/>
      <c r="X116" s="964"/>
      <c r="Y116" s="964"/>
      <c r="Z116" s="965"/>
      <c r="AA116" s="957" t="s">
        <v>122</v>
      </c>
      <c r="AB116" s="958"/>
      <c r="AC116" s="958"/>
      <c r="AD116" s="958"/>
      <c r="AE116" s="959"/>
      <c r="AF116" s="960" t="s">
        <v>122</v>
      </c>
      <c r="AG116" s="958"/>
      <c r="AH116" s="958"/>
      <c r="AI116" s="958"/>
      <c r="AJ116" s="959"/>
      <c r="AK116" s="960" t="s">
        <v>122</v>
      </c>
      <c r="AL116" s="958"/>
      <c r="AM116" s="958"/>
      <c r="AN116" s="958"/>
      <c r="AO116" s="959"/>
      <c r="AP116" s="961" t="s">
        <v>122</v>
      </c>
      <c r="AQ116" s="962"/>
      <c r="AR116" s="962"/>
      <c r="AS116" s="962"/>
      <c r="AT116" s="963"/>
      <c r="AU116" s="908"/>
      <c r="AV116" s="909"/>
      <c r="AW116" s="909"/>
      <c r="AX116" s="909"/>
      <c r="AY116" s="909"/>
      <c r="AZ116" s="966" t="s">
        <v>435</v>
      </c>
      <c r="BA116" s="967"/>
      <c r="BB116" s="967"/>
      <c r="BC116" s="967"/>
      <c r="BD116" s="967"/>
      <c r="BE116" s="967"/>
      <c r="BF116" s="967"/>
      <c r="BG116" s="967"/>
      <c r="BH116" s="967"/>
      <c r="BI116" s="967"/>
      <c r="BJ116" s="967"/>
      <c r="BK116" s="967"/>
      <c r="BL116" s="967"/>
      <c r="BM116" s="967"/>
      <c r="BN116" s="967"/>
      <c r="BO116" s="967"/>
      <c r="BP116" s="968"/>
      <c r="BQ116" s="924" t="s">
        <v>122</v>
      </c>
      <c r="BR116" s="925"/>
      <c r="BS116" s="925"/>
      <c r="BT116" s="925"/>
      <c r="BU116" s="925"/>
      <c r="BV116" s="925" t="s">
        <v>122</v>
      </c>
      <c r="BW116" s="925"/>
      <c r="BX116" s="925"/>
      <c r="BY116" s="925"/>
      <c r="BZ116" s="925"/>
      <c r="CA116" s="925" t="s">
        <v>122</v>
      </c>
      <c r="CB116" s="925"/>
      <c r="CC116" s="925"/>
      <c r="CD116" s="925"/>
      <c r="CE116" s="925"/>
      <c r="CF116" s="919" t="s">
        <v>122</v>
      </c>
      <c r="CG116" s="920"/>
      <c r="CH116" s="920"/>
      <c r="CI116" s="920"/>
      <c r="CJ116" s="920"/>
      <c r="CK116" s="947"/>
      <c r="CL116" s="948"/>
      <c r="CM116" s="921" t="s">
        <v>436</v>
      </c>
      <c r="CN116" s="922"/>
      <c r="CO116" s="922"/>
      <c r="CP116" s="922"/>
      <c r="CQ116" s="922"/>
      <c r="CR116" s="922"/>
      <c r="CS116" s="922"/>
      <c r="CT116" s="922"/>
      <c r="CU116" s="922"/>
      <c r="CV116" s="922"/>
      <c r="CW116" s="922"/>
      <c r="CX116" s="922"/>
      <c r="CY116" s="922"/>
      <c r="CZ116" s="922"/>
      <c r="DA116" s="922"/>
      <c r="DB116" s="922"/>
      <c r="DC116" s="922"/>
      <c r="DD116" s="922"/>
      <c r="DE116" s="922"/>
      <c r="DF116" s="923"/>
      <c r="DG116" s="957" t="s">
        <v>122</v>
      </c>
      <c r="DH116" s="958"/>
      <c r="DI116" s="958"/>
      <c r="DJ116" s="958"/>
      <c r="DK116" s="959"/>
      <c r="DL116" s="960" t="s">
        <v>122</v>
      </c>
      <c r="DM116" s="958"/>
      <c r="DN116" s="958"/>
      <c r="DO116" s="958"/>
      <c r="DP116" s="959"/>
      <c r="DQ116" s="960" t="s">
        <v>122</v>
      </c>
      <c r="DR116" s="958"/>
      <c r="DS116" s="958"/>
      <c r="DT116" s="958"/>
      <c r="DU116" s="959"/>
      <c r="DV116" s="961" t="s">
        <v>122</v>
      </c>
      <c r="DW116" s="962"/>
      <c r="DX116" s="962"/>
      <c r="DY116" s="962"/>
      <c r="DZ116" s="963"/>
    </row>
    <row r="117" spans="1:130" s="230" customFormat="1" ht="26.25" customHeight="1" x14ac:dyDescent="0.2">
      <c r="A117" s="912" t="s">
        <v>178</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6" t="s">
        <v>437</v>
      </c>
      <c r="Z117" s="894"/>
      <c r="AA117" s="977">
        <v>970570</v>
      </c>
      <c r="AB117" s="978"/>
      <c r="AC117" s="978"/>
      <c r="AD117" s="978"/>
      <c r="AE117" s="979"/>
      <c r="AF117" s="980">
        <v>989360</v>
      </c>
      <c r="AG117" s="978"/>
      <c r="AH117" s="978"/>
      <c r="AI117" s="978"/>
      <c r="AJ117" s="979"/>
      <c r="AK117" s="980">
        <v>973120</v>
      </c>
      <c r="AL117" s="978"/>
      <c r="AM117" s="978"/>
      <c r="AN117" s="978"/>
      <c r="AO117" s="979"/>
      <c r="AP117" s="981"/>
      <c r="AQ117" s="982"/>
      <c r="AR117" s="982"/>
      <c r="AS117" s="982"/>
      <c r="AT117" s="983"/>
      <c r="AU117" s="908"/>
      <c r="AV117" s="909"/>
      <c r="AW117" s="909"/>
      <c r="AX117" s="909"/>
      <c r="AY117" s="909"/>
      <c r="AZ117" s="973" t="s">
        <v>438</v>
      </c>
      <c r="BA117" s="974"/>
      <c r="BB117" s="974"/>
      <c r="BC117" s="974"/>
      <c r="BD117" s="974"/>
      <c r="BE117" s="974"/>
      <c r="BF117" s="974"/>
      <c r="BG117" s="974"/>
      <c r="BH117" s="974"/>
      <c r="BI117" s="974"/>
      <c r="BJ117" s="974"/>
      <c r="BK117" s="974"/>
      <c r="BL117" s="974"/>
      <c r="BM117" s="974"/>
      <c r="BN117" s="974"/>
      <c r="BO117" s="974"/>
      <c r="BP117" s="975"/>
      <c r="BQ117" s="924" t="s">
        <v>122</v>
      </c>
      <c r="BR117" s="925"/>
      <c r="BS117" s="925"/>
      <c r="BT117" s="925"/>
      <c r="BU117" s="925"/>
      <c r="BV117" s="925" t="s">
        <v>122</v>
      </c>
      <c r="BW117" s="925"/>
      <c r="BX117" s="925"/>
      <c r="BY117" s="925"/>
      <c r="BZ117" s="925"/>
      <c r="CA117" s="925" t="s">
        <v>122</v>
      </c>
      <c r="CB117" s="925"/>
      <c r="CC117" s="925"/>
      <c r="CD117" s="925"/>
      <c r="CE117" s="925"/>
      <c r="CF117" s="919" t="s">
        <v>122</v>
      </c>
      <c r="CG117" s="920"/>
      <c r="CH117" s="920"/>
      <c r="CI117" s="920"/>
      <c r="CJ117" s="920"/>
      <c r="CK117" s="947"/>
      <c r="CL117" s="948"/>
      <c r="CM117" s="921" t="s">
        <v>439</v>
      </c>
      <c r="CN117" s="922"/>
      <c r="CO117" s="922"/>
      <c r="CP117" s="922"/>
      <c r="CQ117" s="922"/>
      <c r="CR117" s="922"/>
      <c r="CS117" s="922"/>
      <c r="CT117" s="922"/>
      <c r="CU117" s="922"/>
      <c r="CV117" s="922"/>
      <c r="CW117" s="922"/>
      <c r="CX117" s="922"/>
      <c r="CY117" s="922"/>
      <c r="CZ117" s="922"/>
      <c r="DA117" s="922"/>
      <c r="DB117" s="922"/>
      <c r="DC117" s="922"/>
      <c r="DD117" s="922"/>
      <c r="DE117" s="922"/>
      <c r="DF117" s="923"/>
      <c r="DG117" s="957" t="s">
        <v>122</v>
      </c>
      <c r="DH117" s="958"/>
      <c r="DI117" s="958"/>
      <c r="DJ117" s="958"/>
      <c r="DK117" s="959"/>
      <c r="DL117" s="960" t="s">
        <v>122</v>
      </c>
      <c r="DM117" s="958"/>
      <c r="DN117" s="958"/>
      <c r="DO117" s="958"/>
      <c r="DP117" s="959"/>
      <c r="DQ117" s="960" t="s">
        <v>122</v>
      </c>
      <c r="DR117" s="958"/>
      <c r="DS117" s="958"/>
      <c r="DT117" s="958"/>
      <c r="DU117" s="959"/>
      <c r="DV117" s="961" t="s">
        <v>122</v>
      </c>
      <c r="DW117" s="962"/>
      <c r="DX117" s="962"/>
      <c r="DY117" s="962"/>
      <c r="DZ117" s="963"/>
    </row>
    <row r="118" spans="1:130" s="230" customFormat="1" ht="26.25" customHeight="1" x14ac:dyDescent="0.2">
      <c r="A118" s="912" t="s">
        <v>413</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410</v>
      </c>
      <c r="AB118" s="893"/>
      <c r="AC118" s="893"/>
      <c r="AD118" s="893"/>
      <c r="AE118" s="894"/>
      <c r="AF118" s="892" t="s">
        <v>411</v>
      </c>
      <c r="AG118" s="893"/>
      <c r="AH118" s="893"/>
      <c r="AI118" s="893"/>
      <c r="AJ118" s="894"/>
      <c r="AK118" s="892" t="s">
        <v>295</v>
      </c>
      <c r="AL118" s="893"/>
      <c r="AM118" s="893"/>
      <c r="AN118" s="893"/>
      <c r="AO118" s="894"/>
      <c r="AP118" s="969" t="s">
        <v>412</v>
      </c>
      <c r="AQ118" s="970"/>
      <c r="AR118" s="970"/>
      <c r="AS118" s="970"/>
      <c r="AT118" s="971"/>
      <c r="AU118" s="908"/>
      <c r="AV118" s="909"/>
      <c r="AW118" s="909"/>
      <c r="AX118" s="909"/>
      <c r="AY118" s="909"/>
      <c r="AZ118" s="972" t="s">
        <v>440</v>
      </c>
      <c r="BA118" s="964"/>
      <c r="BB118" s="964"/>
      <c r="BC118" s="964"/>
      <c r="BD118" s="964"/>
      <c r="BE118" s="964"/>
      <c r="BF118" s="964"/>
      <c r="BG118" s="964"/>
      <c r="BH118" s="964"/>
      <c r="BI118" s="964"/>
      <c r="BJ118" s="964"/>
      <c r="BK118" s="964"/>
      <c r="BL118" s="964"/>
      <c r="BM118" s="964"/>
      <c r="BN118" s="964"/>
      <c r="BO118" s="964"/>
      <c r="BP118" s="965"/>
      <c r="BQ118" s="998" t="s">
        <v>122</v>
      </c>
      <c r="BR118" s="999"/>
      <c r="BS118" s="999"/>
      <c r="BT118" s="999"/>
      <c r="BU118" s="999"/>
      <c r="BV118" s="999" t="s">
        <v>122</v>
      </c>
      <c r="BW118" s="999"/>
      <c r="BX118" s="999"/>
      <c r="BY118" s="999"/>
      <c r="BZ118" s="999"/>
      <c r="CA118" s="999" t="s">
        <v>122</v>
      </c>
      <c r="CB118" s="999"/>
      <c r="CC118" s="999"/>
      <c r="CD118" s="999"/>
      <c r="CE118" s="999"/>
      <c r="CF118" s="919" t="s">
        <v>122</v>
      </c>
      <c r="CG118" s="920"/>
      <c r="CH118" s="920"/>
      <c r="CI118" s="920"/>
      <c r="CJ118" s="920"/>
      <c r="CK118" s="947"/>
      <c r="CL118" s="948"/>
      <c r="CM118" s="921" t="s">
        <v>441</v>
      </c>
      <c r="CN118" s="922"/>
      <c r="CO118" s="922"/>
      <c r="CP118" s="922"/>
      <c r="CQ118" s="922"/>
      <c r="CR118" s="922"/>
      <c r="CS118" s="922"/>
      <c r="CT118" s="922"/>
      <c r="CU118" s="922"/>
      <c r="CV118" s="922"/>
      <c r="CW118" s="922"/>
      <c r="CX118" s="922"/>
      <c r="CY118" s="922"/>
      <c r="CZ118" s="922"/>
      <c r="DA118" s="922"/>
      <c r="DB118" s="922"/>
      <c r="DC118" s="922"/>
      <c r="DD118" s="922"/>
      <c r="DE118" s="922"/>
      <c r="DF118" s="923"/>
      <c r="DG118" s="957" t="s">
        <v>122</v>
      </c>
      <c r="DH118" s="958"/>
      <c r="DI118" s="958"/>
      <c r="DJ118" s="958"/>
      <c r="DK118" s="959"/>
      <c r="DL118" s="960" t="s">
        <v>122</v>
      </c>
      <c r="DM118" s="958"/>
      <c r="DN118" s="958"/>
      <c r="DO118" s="958"/>
      <c r="DP118" s="959"/>
      <c r="DQ118" s="960" t="s">
        <v>122</v>
      </c>
      <c r="DR118" s="958"/>
      <c r="DS118" s="958"/>
      <c r="DT118" s="958"/>
      <c r="DU118" s="959"/>
      <c r="DV118" s="961" t="s">
        <v>122</v>
      </c>
      <c r="DW118" s="962"/>
      <c r="DX118" s="962"/>
      <c r="DY118" s="962"/>
      <c r="DZ118" s="963"/>
    </row>
    <row r="119" spans="1:130" s="230" customFormat="1" ht="26.25" customHeight="1" x14ac:dyDescent="0.2">
      <c r="A119" s="1055" t="s">
        <v>416</v>
      </c>
      <c r="B119" s="946"/>
      <c r="C119" s="928" t="s">
        <v>417</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51" t="s">
        <v>178</v>
      </c>
      <c r="BA119" s="251"/>
      <c r="BB119" s="251"/>
      <c r="BC119" s="251"/>
      <c r="BD119" s="251"/>
      <c r="BE119" s="251"/>
      <c r="BF119" s="251"/>
      <c r="BG119" s="251"/>
      <c r="BH119" s="251"/>
      <c r="BI119" s="251"/>
      <c r="BJ119" s="251"/>
      <c r="BK119" s="251"/>
      <c r="BL119" s="251"/>
      <c r="BM119" s="251"/>
      <c r="BN119" s="251"/>
      <c r="BO119" s="976" t="s">
        <v>442</v>
      </c>
      <c r="BP119" s="1004"/>
      <c r="BQ119" s="998">
        <v>11961010</v>
      </c>
      <c r="BR119" s="999"/>
      <c r="BS119" s="999"/>
      <c r="BT119" s="999"/>
      <c r="BU119" s="999"/>
      <c r="BV119" s="999">
        <v>11743287</v>
      </c>
      <c r="BW119" s="999"/>
      <c r="BX119" s="999"/>
      <c r="BY119" s="999"/>
      <c r="BZ119" s="999"/>
      <c r="CA119" s="999">
        <v>11225639</v>
      </c>
      <c r="CB119" s="999"/>
      <c r="CC119" s="999"/>
      <c r="CD119" s="999"/>
      <c r="CE119" s="999"/>
      <c r="CF119" s="1000"/>
      <c r="CG119" s="1001"/>
      <c r="CH119" s="1001"/>
      <c r="CI119" s="1001"/>
      <c r="CJ119" s="1002"/>
      <c r="CK119" s="949"/>
      <c r="CL119" s="950"/>
      <c r="CM119" s="972" t="s">
        <v>443</v>
      </c>
      <c r="CN119" s="964"/>
      <c r="CO119" s="964"/>
      <c r="CP119" s="964"/>
      <c r="CQ119" s="964"/>
      <c r="CR119" s="964"/>
      <c r="CS119" s="964"/>
      <c r="CT119" s="964"/>
      <c r="CU119" s="964"/>
      <c r="CV119" s="964"/>
      <c r="CW119" s="964"/>
      <c r="CX119" s="964"/>
      <c r="CY119" s="964"/>
      <c r="CZ119" s="964"/>
      <c r="DA119" s="964"/>
      <c r="DB119" s="964"/>
      <c r="DC119" s="964"/>
      <c r="DD119" s="964"/>
      <c r="DE119" s="964"/>
      <c r="DF119" s="965"/>
      <c r="DG119" s="1003" t="s">
        <v>122</v>
      </c>
      <c r="DH119" s="985"/>
      <c r="DI119" s="985"/>
      <c r="DJ119" s="985"/>
      <c r="DK119" s="986"/>
      <c r="DL119" s="984" t="s">
        <v>122</v>
      </c>
      <c r="DM119" s="985"/>
      <c r="DN119" s="985"/>
      <c r="DO119" s="985"/>
      <c r="DP119" s="986"/>
      <c r="DQ119" s="984" t="s">
        <v>122</v>
      </c>
      <c r="DR119" s="985"/>
      <c r="DS119" s="985"/>
      <c r="DT119" s="985"/>
      <c r="DU119" s="986"/>
      <c r="DV119" s="987" t="s">
        <v>122</v>
      </c>
      <c r="DW119" s="988"/>
      <c r="DX119" s="988"/>
      <c r="DY119" s="988"/>
      <c r="DZ119" s="989"/>
    </row>
    <row r="120" spans="1:130" s="230" customFormat="1" ht="26.25" customHeight="1" x14ac:dyDescent="0.2">
      <c r="A120" s="1056"/>
      <c r="B120" s="948"/>
      <c r="C120" s="921" t="s">
        <v>420</v>
      </c>
      <c r="D120" s="922"/>
      <c r="E120" s="922"/>
      <c r="F120" s="922"/>
      <c r="G120" s="922"/>
      <c r="H120" s="922"/>
      <c r="I120" s="922"/>
      <c r="J120" s="922"/>
      <c r="K120" s="922"/>
      <c r="L120" s="922"/>
      <c r="M120" s="922"/>
      <c r="N120" s="922"/>
      <c r="O120" s="922"/>
      <c r="P120" s="922"/>
      <c r="Q120" s="922"/>
      <c r="R120" s="922"/>
      <c r="S120" s="922"/>
      <c r="T120" s="922"/>
      <c r="U120" s="922"/>
      <c r="V120" s="922"/>
      <c r="W120" s="922"/>
      <c r="X120" s="922"/>
      <c r="Y120" s="922"/>
      <c r="Z120" s="923"/>
      <c r="AA120" s="957" t="s">
        <v>122</v>
      </c>
      <c r="AB120" s="958"/>
      <c r="AC120" s="958"/>
      <c r="AD120" s="958"/>
      <c r="AE120" s="959"/>
      <c r="AF120" s="960" t="s">
        <v>122</v>
      </c>
      <c r="AG120" s="958"/>
      <c r="AH120" s="958"/>
      <c r="AI120" s="958"/>
      <c r="AJ120" s="959"/>
      <c r="AK120" s="960" t="s">
        <v>122</v>
      </c>
      <c r="AL120" s="958"/>
      <c r="AM120" s="958"/>
      <c r="AN120" s="958"/>
      <c r="AO120" s="959"/>
      <c r="AP120" s="961" t="s">
        <v>122</v>
      </c>
      <c r="AQ120" s="962"/>
      <c r="AR120" s="962"/>
      <c r="AS120" s="962"/>
      <c r="AT120" s="963"/>
      <c r="AU120" s="990" t="s">
        <v>444</v>
      </c>
      <c r="AV120" s="991"/>
      <c r="AW120" s="991"/>
      <c r="AX120" s="991"/>
      <c r="AY120" s="992"/>
      <c r="AZ120" s="928" t="s">
        <v>445</v>
      </c>
      <c r="BA120" s="897"/>
      <c r="BB120" s="897"/>
      <c r="BC120" s="897"/>
      <c r="BD120" s="897"/>
      <c r="BE120" s="897"/>
      <c r="BF120" s="897"/>
      <c r="BG120" s="897"/>
      <c r="BH120" s="897"/>
      <c r="BI120" s="897"/>
      <c r="BJ120" s="897"/>
      <c r="BK120" s="897"/>
      <c r="BL120" s="897"/>
      <c r="BM120" s="897"/>
      <c r="BN120" s="897"/>
      <c r="BO120" s="897"/>
      <c r="BP120" s="898"/>
      <c r="BQ120" s="929">
        <v>2238361</v>
      </c>
      <c r="BR120" s="930"/>
      <c r="BS120" s="930"/>
      <c r="BT120" s="930"/>
      <c r="BU120" s="930"/>
      <c r="BV120" s="930">
        <v>2518098</v>
      </c>
      <c r="BW120" s="930"/>
      <c r="BX120" s="930"/>
      <c r="BY120" s="930"/>
      <c r="BZ120" s="930"/>
      <c r="CA120" s="930">
        <v>2779003</v>
      </c>
      <c r="CB120" s="930"/>
      <c r="CC120" s="930"/>
      <c r="CD120" s="930"/>
      <c r="CE120" s="930"/>
      <c r="CF120" s="943">
        <v>85.3</v>
      </c>
      <c r="CG120" s="944"/>
      <c r="CH120" s="944"/>
      <c r="CI120" s="944"/>
      <c r="CJ120" s="944"/>
      <c r="CK120" s="1005" t="s">
        <v>446</v>
      </c>
      <c r="CL120" s="1006"/>
      <c r="CM120" s="1006"/>
      <c r="CN120" s="1006"/>
      <c r="CO120" s="1007"/>
      <c r="CP120" s="1013" t="s">
        <v>395</v>
      </c>
      <c r="CQ120" s="1014"/>
      <c r="CR120" s="1014"/>
      <c r="CS120" s="1014"/>
      <c r="CT120" s="1014"/>
      <c r="CU120" s="1014"/>
      <c r="CV120" s="1014"/>
      <c r="CW120" s="1014"/>
      <c r="CX120" s="1014"/>
      <c r="CY120" s="1014"/>
      <c r="CZ120" s="1014"/>
      <c r="DA120" s="1014"/>
      <c r="DB120" s="1014"/>
      <c r="DC120" s="1014"/>
      <c r="DD120" s="1014"/>
      <c r="DE120" s="1014"/>
      <c r="DF120" s="1015"/>
      <c r="DG120" s="929" t="s">
        <v>122</v>
      </c>
      <c r="DH120" s="930"/>
      <c r="DI120" s="930"/>
      <c r="DJ120" s="930"/>
      <c r="DK120" s="930"/>
      <c r="DL120" s="930" t="s">
        <v>122</v>
      </c>
      <c r="DM120" s="930"/>
      <c r="DN120" s="930"/>
      <c r="DO120" s="930"/>
      <c r="DP120" s="930"/>
      <c r="DQ120" s="930">
        <v>1948245</v>
      </c>
      <c r="DR120" s="930"/>
      <c r="DS120" s="930"/>
      <c r="DT120" s="930"/>
      <c r="DU120" s="930"/>
      <c r="DV120" s="931">
        <v>59.8</v>
      </c>
      <c r="DW120" s="931"/>
      <c r="DX120" s="931"/>
      <c r="DY120" s="931"/>
      <c r="DZ120" s="932"/>
    </row>
    <row r="121" spans="1:130" s="230" customFormat="1" ht="26.25" customHeight="1" x14ac:dyDescent="0.2">
      <c r="A121" s="1056"/>
      <c r="B121" s="948"/>
      <c r="C121" s="973" t="s">
        <v>447</v>
      </c>
      <c r="D121" s="974"/>
      <c r="E121" s="974"/>
      <c r="F121" s="974"/>
      <c r="G121" s="974"/>
      <c r="H121" s="974"/>
      <c r="I121" s="974"/>
      <c r="J121" s="974"/>
      <c r="K121" s="974"/>
      <c r="L121" s="974"/>
      <c r="M121" s="974"/>
      <c r="N121" s="974"/>
      <c r="O121" s="974"/>
      <c r="P121" s="974"/>
      <c r="Q121" s="974"/>
      <c r="R121" s="974"/>
      <c r="S121" s="974"/>
      <c r="T121" s="974"/>
      <c r="U121" s="974"/>
      <c r="V121" s="974"/>
      <c r="W121" s="974"/>
      <c r="X121" s="974"/>
      <c r="Y121" s="974"/>
      <c r="Z121" s="975"/>
      <c r="AA121" s="957" t="s">
        <v>122</v>
      </c>
      <c r="AB121" s="958"/>
      <c r="AC121" s="958"/>
      <c r="AD121" s="958"/>
      <c r="AE121" s="959"/>
      <c r="AF121" s="960" t="s">
        <v>122</v>
      </c>
      <c r="AG121" s="958"/>
      <c r="AH121" s="958"/>
      <c r="AI121" s="958"/>
      <c r="AJ121" s="959"/>
      <c r="AK121" s="960" t="s">
        <v>122</v>
      </c>
      <c r="AL121" s="958"/>
      <c r="AM121" s="958"/>
      <c r="AN121" s="958"/>
      <c r="AO121" s="959"/>
      <c r="AP121" s="961" t="s">
        <v>122</v>
      </c>
      <c r="AQ121" s="962"/>
      <c r="AR121" s="962"/>
      <c r="AS121" s="962"/>
      <c r="AT121" s="963"/>
      <c r="AU121" s="993"/>
      <c r="AV121" s="994"/>
      <c r="AW121" s="994"/>
      <c r="AX121" s="994"/>
      <c r="AY121" s="995"/>
      <c r="AZ121" s="921" t="s">
        <v>448</v>
      </c>
      <c r="BA121" s="922"/>
      <c r="BB121" s="922"/>
      <c r="BC121" s="922"/>
      <c r="BD121" s="922"/>
      <c r="BE121" s="922"/>
      <c r="BF121" s="922"/>
      <c r="BG121" s="922"/>
      <c r="BH121" s="922"/>
      <c r="BI121" s="922"/>
      <c r="BJ121" s="922"/>
      <c r="BK121" s="922"/>
      <c r="BL121" s="922"/>
      <c r="BM121" s="922"/>
      <c r="BN121" s="922"/>
      <c r="BO121" s="922"/>
      <c r="BP121" s="923"/>
      <c r="BQ121" s="924" t="s">
        <v>122</v>
      </c>
      <c r="BR121" s="925"/>
      <c r="BS121" s="925"/>
      <c r="BT121" s="925"/>
      <c r="BU121" s="925"/>
      <c r="BV121" s="925" t="s">
        <v>122</v>
      </c>
      <c r="BW121" s="925"/>
      <c r="BX121" s="925"/>
      <c r="BY121" s="925"/>
      <c r="BZ121" s="925"/>
      <c r="CA121" s="925" t="s">
        <v>122</v>
      </c>
      <c r="CB121" s="925"/>
      <c r="CC121" s="925"/>
      <c r="CD121" s="925"/>
      <c r="CE121" s="925"/>
      <c r="CF121" s="919" t="s">
        <v>122</v>
      </c>
      <c r="CG121" s="920"/>
      <c r="CH121" s="920"/>
      <c r="CI121" s="920"/>
      <c r="CJ121" s="920"/>
      <c r="CK121" s="1008"/>
      <c r="CL121" s="1009"/>
      <c r="CM121" s="1009"/>
      <c r="CN121" s="1009"/>
      <c r="CO121" s="1010"/>
      <c r="CP121" s="1018" t="s">
        <v>393</v>
      </c>
      <c r="CQ121" s="1019"/>
      <c r="CR121" s="1019"/>
      <c r="CS121" s="1019"/>
      <c r="CT121" s="1019"/>
      <c r="CU121" s="1019"/>
      <c r="CV121" s="1019"/>
      <c r="CW121" s="1019"/>
      <c r="CX121" s="1019"/>
      <c r="CY121" s="1019"/>
      <c r="CZ121" s="1019"/>
      <c r="DA121" s="1019"/>
      <c r="DB121" s="1019"/>
      <c r="DC121" s="1019"/>
      <c r="DD121" s="1019"/>
      <c r="DE121" s="1019"/>
      <c r="DF121" s="1020"/>
      <c r="DG121" s="924">
        <v>2087196</v>
      </c>
      <c r="DH121" s="925"/>
      <c r="DI121" s="925"/>
      <c r="DJ121" s="925"/>
      <c r="DK121" s="925"/>
      <c r="DL121" s="925">
        <v>1946652</v>
      </c>
      <c r="DM121" s="925"/>
      <c r="DN121" s="925"/>
      <c r="DO121" s="925"/>
      <c r="DP121" s="925"/>
      <c r="DQ121" s="925">
        <v>1803270</v>
      </c>
      <c r="DR121" s="925"/>
      <c r="DS121" s="925"/>
      <c r="DT121" s="925"/>
      <c r="DU121" s="925"/>
      <c r="DV121" s="926">
        <v>55.3</v>
      </c>
      <c r="DW121" s="926"/>
      <c r="DX121" s="926"/>
      <c r="DY121" s="926"/>
      <c r="DZ121" s="927"/>
    </row>
    <row r="122" spans="1:130" s="230" customFormat="1" ht="26.25" customHeight="1" x14ac:dyDescent="0.2">
      <c r="A122" s="1056"/>
      <c r="B122" s="948"/>
      <c r="C122" s="921" t="s">
        <v>430</v>
      </c>
      <c r="D122" s="922"/>
      <c r="E122" s="922"/>
      <c r="F122" s="922"/>
      <c r="G122" s="922"/>
      <c r="H122" s="922"/>
      <c r="I122" s="922"/>
      <c r="J122" s="922"/>
      <c r="K122" s="922"/>
      <c r="L122" s="922"/>
      <c r="M122" s="922"/>
      <c r="N122" s="922"/>
      <c r="O122" s="922"/>
      <c r="P122" s="922"/>
      <c r="Q122" s="922"/>
      <c r="R122" s="922"/>
      <c r="S122" s="922"/>
      <c r="T122" s="922"/>
      <c r="U122" s="922"/>
      <c r="V122" s="922"/>
      <c r="W122" s="922"/>
      <c r="X122" s="922"/>
      <c r="Y122" s="922"/>
      <c r="Z122" s="923"/>
      <c r="AA122" s="957" t="s">
        <v>122</v>
      </c>
      <c r="AB122" s="958"/>
      <c r="AC122" s="958"/>
      <c r="AD122" s="958"/>
      <c r="AE122" s="959"/>
      <c r="AF122" s="960" t="s">
        <v>122</v>
      </c>
      <c r="AG122" s="958"/>
      <c r="AH122" s="958"/>
      <c r="AI122" s="958"/>
      <c r="AJ122" s="959"/>
      <c r="AK122" s="960" t="s">
        <v>122</v>
      </c>
      <c r="AL122" s="958"/>
      <c r="AM122" s="958"/>
      <c r="AN122" s="958"/>
      <c r="AO122" s="959"/>
      <c r="AP122" s="961" t="s">
        <v>122</v>
      </c>
      <c r="AQ122" s="962"/>
      <c r="AR122" s="962"/>
      <c r="AS122" s="962"/>
      <c r="AT122" s="963"/>
      <c r="AU122" s="993"/>
      <c r="AV122" s="994"/>
      <c r="AW122" s="994"/>
      <c r="AX122" s="994"/>
      <c r="AY122" s="995"/>
      <c r="AZ122" s="972" t="s">
        <v>449</v>
      </c>
      <c r="BA122" s="964"/>
      <c r="BB122" s="964"/>
      <c r="BC122" s="964"/>
      <c r="BD122" s="964"/>
      <c r="BE122" s="964"/>
      <c r="BF122" s="964"/>
      <c r="BG122" s="964"/>
      <c r="BH122" s="964"/>
      <c r="BI122" s="964"/>
      <c r="BJ122" s="964"/>
      <c r="BK122" s="964"/>
      <c r="BL122" s="964"/>
      <c r="BM122" s="964"/>
      <c r="BN122" s="964"/>
      <c r="BO122" s="964"/>
      <c r="BP122" s="965"/>
      <c r="BQ122" s="998">
        <v>6216041</v>
      </c>
      <c r="BR122" s="999"/>
      <c r="BS122" s="999"/>
      <c r="BT122" s="999"/>
      <c r="BU122" s="999"/>
      <c r="BV122" s="999">
        <v>5791029</v>
      </c>
      <c r="BW122" s="999"/>
      <c r="BX122" s="999"/>
      <c r="BY122" s="999"/>
      <c r="BZ122" s="999"/>
      <c r="CA122" s="999">
        <v>5703290</v>
      </c>
      <c r="CB122" s="999"/>
      <c r="CC122" s="999"/>
      <c r="CD122" s="999"/>
      <c r="CE122" s="999"/>
      <c r="CF122" s="1016">
        <v>175.1</v>
      </c>
      <c r="CG122" s="1017"/>
      <c r="CH122" s="1017"/>
      <c r="CI122" s="1017"/>
      <c r="CJ122" s="1017"/>
      <c r="CK122" s="1008"/>
      <c r="CL122" s="1009"/>
      <c r="CM122" s="1009"/>
      <c r="CN122" s="1009"/>
      <c r="CO122" s="1010"/>
      <c r="CP122" s="1018" t="s">
        <v>391</v>
      </c>
      <c r="CQ122" s="1019"/>
      <c r="CR122" s="1019"/>
      <c r="CS122" s="1019"/>
      <c r="CT122" s="1019"/>
      <c r="CU122" s="1019"/>
      <c r="CV122" s="1019"/>
      <c r="CW122" s="1019"/>
      <c r="CX122" s="1019"/>
      <c r="CY122" s="1019"/>
      <c r="CZ122" s="1019"/>
      <c r="DA122" s="1019"/>
      <c r="DB122" s="1019"/>
      <c r="DC122" s="1019"/>
      <c r="DD122" s="1019"/>
      <c r="DE122" s="1019"/>
      <c r="DF122" s="1020"/>
      <c r="DG122" s="924" t="s">
        <v>122</v>
      </c>
      <c r="DH122" s="925"/>
      <c r="DI122" s="925"/>
      <c r="DJ122" s="925"/>
      <c r="DK122" s="925"/>
      <c r="DL122" s="925" t="s">
        <v>122</v>
      </c>
      <c r="DM122" s="925"/>
      <c r="DN122" s="925"/>
      <c r="DO122" s="925"/>
      <c r="DP122" s="925"/>
      <c r="DQ122" s="925" t="s">
        <v>122</v>
      </c>
      <c r="DR122" s="925"/>
      <c r="DS122" s="925"/>
      <c r="DT122" s="925"/>
      <c r="DU122" s="925"/>
      <c r="DV122" s="926" t="s">
        <v>122</v>
      </c>
      <c r="DW122" s="926"/>
      <c r="DX122" s="926"/>
      <c r="DY122" s="926"/>
      <c r="DZ122" s="927"/>
    </row>
    <row r="123" spans="1:130" s="230" customFormat="1" ht="26.25" customHeight="1" x14ac:dyDescent="0.2">
      <c r="A123" s="1056"/>
      <c r="B123" s="948"/>
      <c r="C123" s="921" t="s">
        <v>436</v>
      </c>
      <c r="D123" s="922"/>
      <c r="E123" s="922"/>
      <c r="F123" s="922"/>
      <c r="G123" s="922"/>
      <c r="H123" s="922"/>
      <c r="I123" s="922"/>
      <c r="J123" s="922"/>
      <c r="K123" s="922"/>
      <c r="L123" s="922"/>
      <c r="M123" s="922"/>
      <c r="N123" s="922"/>
      <c r="O123" s="922"/>
      <c r="P123" s="922"/>
      <c r="Q123" s="922"/>
      <c r="R123" s="922"/>
      <c r="S123" s="922"/>
      <c r="T123" s="922"/>
      <c r="U123" s="922"/>
      <c r="V123" s="922"/>
      <c r="W123" s="922"/>
      <c r="X123" s="922"/>
      <c r="Y123" s="922"/>
      <c r="Z123" s="923"/>
      <c r="AA123" s="957" t="s">
        <v>122</v>
      </c>
      <c r="AB123" s="958"/>
      <c r="AC123" s="958"/>
      <c r="AD123" s="958"/>
      <c r="AE123" s="959"/>
      <c r="AF123" s="960" t="s">
        <v>122</v>
      </c>
      <c r="AG123" s="958"/>
      <c r="AH123" s="958"/>
      <c r="AI123" s="958"/>
      <c r="AJ123" s="959"/>
      <c r="AK123" s="960" t="s">
        <v>122</v>
      </c>
      <c r="AL123" s="958"/>
      <c r="AM123" s="958"/>
      <c r="AN123" s="958"/>
      <c r="AO123" s="959"/>
      <c r="AP123" s="961" t="s">
        <v>122</v>
      </c>
      <c r="AQ123" s="962"/>
      <c r="AR123" s="962"/>
      <c r="AS123" s="962"/>
      <c r="AT123" s="963"/>
      <c r="AU123" s="996"/>
      <c r="AV123" s="997"/>
      <c r="AW123" s="997"/>
      <c r="AX123" s="997"/>
      <c r="AY123" s="997"/>
      <c r="AZ123" s="251" t="s">
        <v>178</v>
      </c>
      <c r="BA123" s="251"/>
      <c r="BB123" s="251"/>
      <c r="BC123" s="251"/>
      <c r="BD123" s="251"/>
      <c r="BE123" s="251"/>
      <c r="BF123" s="251"/>
      <c r="BG123" s="251"/>
      <c r="BH123" s="251"/>
      <c r="BI123" s="251"/>
      <c r="BJ123" s="251"/>
      <c r="BK123" s="251"/>
      <c r="BL123" s="251"/>
      <c r="BM123" s="251"/>
      <c r="BN123" s="251"/>
      <c r="BO123" s="976" t="s">
        <v>450</v>
      </c>
      <c r="BP123" s="1004"/>
      <c r="BQ123" s="1062">
        <v>8454402</v>
      </c>
      <c r="BR123" s="1063"/>
      <c r="BS123" s="1063"/>
      <c r="BT123" s="1063"/>
      <c r="BU123" s="1063"/>
      <c r="BV123" s="1063">
        <v>8309127</v>
      </c>
      <c r="BW123" s="1063"/>
      <c r="BX123" s="1063"/>
      <c r="BY123" s="1063"/>
      <c r="BZ123" s="1063"/>
      <c r="CA123" s="1063">
        <v>8482293</v>
      </c>
      <c r="CB123" s="1063"/>
      <c r="CC123" s="1063"/>
      <c r="CD123" s="1063"/>
      <c r="CE123" s="1063"/>
      <c r="CF123" s="1000"/>
      <c r="CG123" s="1001"/>
      <c r="CH123" s="1001"/>
      <c r="CI123" s="1001"/>
      <c r="CJ123" s="1002"/>
      <c r="CK123" s="1008"/>
      <c r="CL123" s="1009"/>
      <c r="CM123" s="1009"/>
      <c r="CN123" s="1009"/>
      <c r="CO123" s="1010"/>
      <c r="CP123" s="1018" t="s">
        <v>390</v>
      </c>
      <c r="CQ123" s="1019"/>
      <c r="CR123" s="1019"/>
      <c r="CS123" s="1019"/>
      <c r="CT123" s="1019"/>
      <c r="CU123" s="1019"/>
      <c r="CV123" s="1019"/>
      <c r="CW123" s="1019"/>
      <c r="CX123" s="1019"/>
      <c r="CY123" s="1019"/>
      <c r="CZ123" s="1019"/>
      <c r="DA123" s="1019"/>
      <c r="DB123" s="1019"/>
      <c r="DC123" s="1019"/>
      <c r="DD123" s="1019"/>
      <c r="DE123" s="1019"/>
      <c r="DF123" s="1020"/>
      <c r="DG123" s="957" t="s">
        <v>122</v>
      </c>
      <c r="DH123" s="958"/>
      <c r="DI123" s="958"/>
      <c r="DJ123" s="958"/>
      <c r="DK123" s="959"/>
      <c r="DL123" s="960" t="s">
        <v>122</v>
      </c>
      <c r="DM123" s="958"/>
      <c r="DN123" s="958"/>
      <c r="DO123" s="958"/>
      <c r="DP123" s="959"/>
      <c r="DQ123" s="960" t="s">
        <v>122</v>
      </c>
      <c r="DR123" s="958"/>
      <c r="DS123" s="958"/>
      <c r="DT123" s="958"/>
      <c r="DU123" s="959"/>
      <c r="DV123" s="961" t="s">
        <v>122</v>
      </c>
      <c r="DW123" s="962"/>
      <c r="DX123" s="962"/>
      <c r="DY123" s="962"/>
      <c r="DZ123" s="963"/>
    </row>
    <row r="124" spans="1:130" s="230" customFormat="1" ht="26.25" customHeight="1" thickBot="1" x14ac:dyDescent="0.25">
      <c r="A124" s="1056"/>
      <c r="B124" s="948"/>
      <c r="C124" s="921" t="s">
        <v>439</v>
      </c>
      <c r="D124" s="922"/>
      <c r="E124" s="922"/>
      <c r="F124" s="922"/>
      <c r="G124" s="922"/>
      <c r="H124" s="922"/>
      <c r="I124" s="922"/>
      <c r="J124" s="922"/>
      <c r="K124" s="922"/>
      <c r="L124" s="922"/>
      <c r="M124" s="922"/>
      <c r="N124" s="922"/>
      <c r="O124" s="922"/>
      <c r="P124" s="922"/>
      <c r="Q124" s="922"/>
      <c r="R124" s="922"/>
      <c r="S124" s="922"/>
      <c r="T124" s="922"/>
      <c r="U124" s="922"/>
      <c r="V124" s="922"/>
      <c r="W124" s="922"/>
      <c r="X124" s="922"/>
      <c r="Y124" s="922"/>
      <c r="Z124" s="923"/>
      <c r="AA124" s="957" t="s">
        <v>122</v>
      </c>
      <c r="AB124" s="958"/>
      <c r="AC124" s="958"/>
      <c r="AD124" s="958"/>
      <c r="AE124" s="959"/>
      <c r="AF124" s="960" t="s">
        <v>122</v>
      </c>
      <c r="AG124" s="958"/>
      <c r="AH124" s="958"/>
      <c r="AI124" s="958"/>
      <c r="AJ124" s="959"/>
      <c r="AK124" s="960" t="s">
        <v>122</v>
      </c>
      <c r="AL124" s="958"/>
      <c r="AM124" s="958"/>
      <c r="AN124" s="958"/>
      <c r="AO124" s="959"/>
      <c r="AP124" s="961" t="s">
        <v>122</v>
      </c>
      <c r="AQ124" s="962"/>
      <c r="AR124" s="962"/>
      <c r="AS124" s="962"/>
      <c r="AT124" s="963"/>
      <c r="AU124" s="1058" t="s">
        <v>451</v>
      </c>
      <c r="AV124" s="1059"/>
      <c r="AW124" s="1059"/>
      <c r="AX124" s="1059"/>
      <c r="AY124" s="1059"/>
      <c r="AZ124" s="1059"/>
      <c r="BA124" s="1059"/>
      <c r="BB124" s="1059"/>
      <c r="BC124" s="1059"/>
      <c r="BD124" s="1059"/>
      <c r="BE124" s="1059"/>
      <c r="BF124" s="1059"/>
      <c r="BG124" s="1059"/>
      <c r="BH124" s="1059"/>
      <c r="BI124" s="1059"/>
      <c r="BJ124" s="1059"/>
      <c r="BK124" s="1059"/>
      <c r="BL124" s="1059"/>
      <c r="BM124" s="1059"/>
      <c r="BN124" s="1059"/>
      <c r="BO124" s="1059"/>
      <c r="BP124" s="1060"/>
      <c r="BQ124" s="1061">
        <v>108</v>
      </c>
      <c r="BR124" s="1026"/>
      <c r="BS124" s="1026"/>
      <c r="BT124" s="1026"/>
      <c r="BU124" s="1026"/>
      <c r="BV124" s="1026">
        <v>109.2</v>
      </c>
      <c r="BW124" s="1026"/>
      <c r="BX124" s="1026"/>
      <c r="BY124" s="1026"/>
      <c r="BZ124" s="1026"/>
      <c r="CA124" s="1026">
        <v>84.2</v>
      </c>
      <c r="CB124" s="1026"/>
      <c r="CC124" s="1026"/>
      <c r="CD124" s="1026"/>
      <c r="CE124" s="1026"/>
      <c r="CF124" s="1027"/>
      <c r="CG124" s="1028"/>
      <c r="CH124" s="1028"/>
      <c r="CI124" s="1028"/>
      <c r="CJ124" s="1029"/>
      <c r="CK124" s="1011"/>
      <c r="CL124" s="1011"/>
      <c r="CM124" s="1011"/>
      <c r="CN124" s="1011"/>
      <c r="CO124" s="1012"/>
      <c r="CP124" s="1018" t="s">
        <v>452</v>
      </c>
      <c r="CQ124" s="1019"/>
      <c r="CR124" s="1019"/>
      <c r="CS124" s="1019"/>
      <c r="CT124" s="1019"/>
      <c r="CU124" s="1019"/>
      <c r="CV124" s="1019"/>
      <c r="CW124" s="1019"/>
      <c r="CX124" s="1019"/>
      <c r="CY124" s="1019"/>
      <c r="CZ124" s="1019"/>
      <c r="DA124" s="1019"/>
      <c r="DB124" s="1019"/>
      <c r="DC124" s="1019"/>
      <c r="DD124" s="1019"/>
      <c r="DE124" s="1019"/>
      <c r="DF124" s="1020"/>
      <c r="DG124" s="1003">
        <v>2024632</v>
      </c>
      <c r="DH124" s="985"/>
      <c r="DI124" s="985"/>
      <c r="DJ124" s="985"/>
      <c r="DK124" s="986"/>
      <c r="DL124" s="984">
        <v>1974151</v>
      </c>
      <c r="DM124" s="985"/>
      <c r="DN124" s="985"/>
      <c r="DO124" s="985"/>
      <c r="DP124" s="986"/>
      <c r="DQ124" s="984" t="s">
        <v>122</v>
      </c>
      <c r="DR124" s="985"/>
      <c r="DS124" s="985"/>
      <c r="DT124" s="985"/>
      <c r="DU124" s="986"/>
      <c r="DV124" s="987" t="s">
        <v>122</v>
      </c>
      <c r="DW124" s="988"/>
      <c r="DX124" s="988"/>
      <c r="DY124" s="988"/>
      <c r="DZ124" s="989"/>
    </row>
    <row r="125" spans="1:130" s="230" customFormat="1" ht="26.25" customHeight="1" x14ac:dyDescent="0.2">
      <c r="A125" s="1056"/>
      <c r="B125" s="948"/>
      <c r="C125" s="921" t="s">
        <v>441</v>
      </c>
      <c r="D125" s="922"/>
      <c r="E125" s="922"/>
      <c r="F125" s="922"/>
      <c r="G125" s="922"/>
      <c r="H125" s="922"/>
      <c r="I125" s="922"/>
      <c r="J125" s="922"/>
      <c r="K125" s="922"/>
      <c r="L125" s="922"/>
      <c r="M125" s="922"/>
      <c r="N125" s="922"/>
      <c r="O125" s="922"/>
      <c r="P125" s="922"/>
      <c r="Q125" s="922"/>
      <c r="R125" s="922"/>
      <c r="S125" s="922"/>
      <c r="T125" s="922"/>
      <c r="U125" s="922"/>
      <c r="V125" s="922"/>
      <c r="W125" s="922"/>
      <c r="X125" s="922"/>
      <c r="Y125" s="922"/>
      <c r="Z125" s="923"/>
      <c r="AA125" s="957" t="s">
        <v>122</v>
      </c>
      <c r="AB125" s="958"/>
      <c r="AC125" s="958"/>
      <c r="AD125" s="958"/>
      <c r="AE125" s="959"/>
      <c r="AF125" s="960" t="s">
        <v>122</v>
      </c>
      <c r="AG125" s="958"/>
      <c r="AH125" s="958"/>
      <c r="AI125" s="958"/>
      <c r="AJ125" s="959"/>
      <c r="AK125" s="960" t="s">
        <v>122</v>
      </c>
      <c r="AL125" s="958"/>
      <c r="AM125" s="958"/>
      <c r="AN125" s="958"/>
      <c r="AO125" s="959"/>
      <c r="AP125" s="961" t="s">
        <v>122</v>
      </c>
      <c r="AQ125" s="962"/>
      <c r="AR125" s="962"/>
      <c r="AS125" s="962"/>
      <c r="AT125" s="963"/>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1" t="s">
        <v>453</v>
      </c>
      <c r="CL125" s="1006"/>
      <c r="CM125" s="1006"/>
      <c r="CN125" s="1006"/>
      <c r="CO125" s="1007"/>
      <c r="CP125" s="928" t="s">
        <v>454</v>
      </c>
      <c r="CQ125" s="897"/>
      <c r="CR125" s="897"/>
      <c r="CS125" s="897"/>
      <c r="CT125" s="897"/>
      <c r="CU125" s="897"/>
      <c r="CV125" s="897"/>
      <c r="CW125" s="897"/>
      <c r="CX125" s="897"/>
      <c r="CY125" s="897"/>
      <c r="CZ125" s="897"/>
      <c r="DA125" s="897"/>
      <c r="DB125" s="897"/>
      <c r="DC125" s="897"/>
      <c r="DD125" s="897"/>
      <c r="DE125" s="897"/>
      <c r="DF125" s="898"/>
      <c r="DG125" s="929" t="s">
        <v>122</v>
      </c>
      <c r="DH125" s="930"/>
      <c r="DI125" s="930"/>
      <c r="DJ125" s="930"/>
      <c r="DK125" s="930"/>
      <c r="DL125" s="930" t="s">
        <v>122</v>
      </c>
      <c r="DM125" s="930"/>
      <c r="DN125" s="930"/>
      <c r="DO125" s="930"/>
      <c r="DP125" s="930"/>
      <c r="DQ125" s="930" t="s">
        <v>122</v>
      </c>
      <c r="DR125" s="930"/>
      <c r="DS125" s="930"/>
      <c r="DT125" s="930"/>
      <c r="DU125" s="930"/>
      <c r="DV125" s="931" t="s">
        <v>122</v>
      </c>
      <c r="DW125" s="931"/>
      <c r="DX125" s="931"/>
      <c r="DY125" s="931"/>
      <c r="DZ125" s="932"/>
    </row>
    <row r="126" spans="1:130" s="230" customFormat="1" ht="26.25" customHeight="1" thickBot="1" x14ac:dyDescent="0.25">
      <c r="A126" s="1056"/>
      <c r="B126" s="948"/>
      <c r="C126" s="921" t="s">
        <v>443</v>
      </c>
      <c r="D126" s="922"/>
      <c r="E126" s="922"/>
      <c r="F126" s="922"/>
      <c r="G126" s="922"/>
      <c r="H126" s="922"/>
      <c r="I126" s="922"/>
      <c r="J126" s="922"/>
      <c r="K126" s="922"/>
      <c r="L126" s="922"/>
      <c r="M126" s="922"/>
      <c r="N126" s="922"/>
      <c r="O126" s="922"/>
      <c r="P126" s="922"/>
      <c r="Q126" s="922"/>
      <c r="R126" s="922"/>
      <c r="S126" s="922"/>
      <c r="T126" s="922"/>
      <c r="U126" s="922"/>
      <c r="V126" s="922"/>
      <c r="W126" s="922"/>
      <c r="X126" s="922"/>
      <c r="Y126" s="922"/>
      <c r="Z126" s="923"/>
      <c r="AA126" s="957" t="s">
        <v>122</v>
      </c>
      <c r="AB126" s="958"/>
      <c r="AC126" s="958"/>
      <c r="AD126" s="958"/>
      <c r="AE126" s="959"/>
      <c r="AF126" s="960" t="s">
        <v>122</v>
      </c>
      <c r="AG126" s="958"/>
      <c r="AH126" s="958"/>
      <c r="AI126" s="958"/>
      <c r="AJ126" s="959"/>
      <c r="AK126" s="960" t="s">
        <v>122</v>
      </c>
      <c r="AL126" s="958"/>
      <c r="AM126" s="958"/>
      <c r="AN126" s="958"/>
      <c r="AO126" s="959"/>
      <c r="AP126" s="961" t="s">
        <v>122</v>
      </c>
      <c r="AQ126" s="962"/>
      <c r="AR126" s="962"/>
      <c r="AS126" s="962"/>
      <c r="AT126" s="963"/>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2"/>
      <c r="CL126" s="1009"/>
      <c r="CM126" s="1009"/>
      <c r="CN126" s="1009"/>
      <c r="CO126" s="1010"/>
      <c r="CP126" s="921" t="s">
        <v>455</v>
      </c>
      <c r="CQ126" s="922"/>
      <c r="CR126" s="922"/>
      <c r="CS126" s="922"/>
      <c r="CT126" s="922"/>
      <c r="CU126" s="922"/>
      <c r="CV126" s="922"/>
      <c r="CW126" s="922"/>
      <c r="CX126" s="922"/>
      <c r="CY126" s="922"/>
      <c r="CZ126" s="922"/>
      <c r="DA126" s="922"/>
      <c r="DB126" s="922"/>
      <c r="DC126" s="922"/>
      <c r="DD126" s="922"/>
      <c r="DE126" s="922"/>
      <c r="DF126" s="923"/>
      <c r="DG126" s="924" t="s">
        <v>122</v>
      </c>
      <c r="DH126" s="925"/>
      <c r="DI126" s="925"/>
      <c r="DJ126" s="925"/>
      <c r="DK126" s="925"/>
      <c r="DL126" s="925" t="s">
        <v>122</v>
      </c>
      <c r="DM126" s="925"/>
      <c r="DN126" s="925"/>
      <c r="DO126" s="925"/>
      <c r="DP126" s="925"/>
      <c r="DQ126" s="925" t="s">
        <v>122</v>
      </c>
      <c r="DR126" s="925"/>
      <c r="DS126" s="925"/>
      <c r="DT126" s="925"/>
      <c r="DU126" s="925"/>
      <c r="DV126" s="926" t="s">
        <v>122</v>
      </c>
      <c r="DW126" s="926"/>
      <c r="DX126" s="926"/>
      <c r="DY126" s="926"/>
      <c r="DZ126" s="927"/>
    </row>
    <row r="127" spans="1:130" s="230" customFormat="1" ht="26.25" customHeight="1" x14ac:dyDescent="0.2">
      <c r="A127" s="1057"/>
      <c r="B127" s="950"/>
      <c r="C127" s="972" t="s">
        <v>456</v>
      </c>
      <c r="D127" s="964"/>
      <c r="E127" s="964"/>
      <c r="F127" s="964"/>
      <c r="G127" s="964"/>
      <c r="H127" s="964"/>
      <c r="I127" s="964"/>
      <c r="J127" s="964"/>
      <c r="K127" s="964"/>
      <c r="L127" s="964"/>
      <c r="M127" s="964"/>
      <c r="N127" s="964"/>
      <c r="O127" s="964"/>
      <c r="P127" s="964"/>
      <c r="Q127" s="964"/>
      <c r="R127" s="964"/>
      <c r="S127" s="964"/>
      <c r="T127" s="964"/>
      <c r="U127" s="964"/>
      <c r="V127" s="964"/>
      <c r="W127" s="964"/>
      <c r="X127" s="964"/>
      <c r="Y127" s="964"/>
      <c r="Z127" s="965"/>
      <c r="AA127" s="957" t="s">
        <v>122</v>
      </c>
      <c r="AB127" s="958"/>
      <c r="AC127" s="958"/>
      <c r="AD127" s="958"/>
      <c r="AE127" s="959"/>
      <c r="AF127" s="960" t="s">
        <v>122</v>
      </c>
      <c r="AG127" s="958"/>
      <c r="AH127" s="958"/>
      <c r="AI127" s="958"/>
      <c r="AJ127" s="959"/>
      <c r="AK127" s="960" t="s">
        <v>122</v>
      </c>
      <c r="AL127" s="958"/>
      <c r="AM127" s="958"/>
      <c r="AN127" s="958"/>
      <c r="AO127" s="959"/>
      <c r="AP127" s="961" t="s">
        <v>122</v>
      </c>
      <c r="AQ127" s="962"/>
      <c r="AR127" s="962"/>
      <c r="AS127" s="962"/>
      <c r="AT127" s="963"/>
      <c r="AU127" s="232"/>
      <c r="AV127" s="232"/>
      <c r="AW127" s="232"/>
      <c r="AX127" s="1030" t="s">
        <v>457</v>
      </c>
      <c r="AY127" s="1031"/>
      <c r="AZ127" s="1031"/>
      <c r="BA127" s="1031"/>
      <c r="BB127" s="1031"/>
      <c r="BC127" s="1031"/>
      <c r="BD127" s="1031"/>
      <c r="BE127" s="1032"/>
      <c r="BF127" s="1033" t="s">
        <v>458</v>
      </c>
      <c r="BG127" s="1031"/>
      <c r="BH127" s="1031"/>
      <c r="BI127" s="1031"/>
      <c r="BJ127" s="1031"/>
      <c r="BK127" s="1031"/>
      <c r="BL127" s="1032"/>
      <c r="BM127" s="1033" t="s">
        <v>459</v>
      </c>
      <c r="BN127" s="1031"/>
      <c r="BO127" s="1031"/>
      <c r="BP127" s="1031"/>
      <c r="BQ127" s="1031"/>
      <c r="BR127" s="1031"/>
      <c r="BS127" s="1032"/>
      <c r="BT127" s="1033" t="s">
        <v>460</v>
      </c>
      <c r="BU127" s="1031"/>
      <c r="BV127" s="1031"/>
      <c r="BW127" s="1031"/>
      <c r="BX127" s="1031"/>
      <c r="BY127" s="1031"/>
      <c r="BZ127" s="1054"/>
      <c r="CA127" s="232"/>
      <c r="CB127" s="232"/>
      <c r="CC127" s="232"/>
      <c r="CD127" s="255"/>
      <c r="CE127" s="255"/>
      <c r="CF127" s="255"/>
      <c r="CG127" s="232"/>
      <c r="CH127" s="232"/>
      <c r="CI127" s="232"/>
      <c r="CJ127" s="254"/>
      <c r="CK127" s="1022"/>
      <c r="CL127" s="1009"/>
      <c r="CM127" s="1009"/>
      <c r="CN127" s="1009"/>
      <c r="CO127" s="1010"/>
      <c r="CP127" s="921" t="s">
        <v>461</v>
      </c>
      <c r="CQ127" s="922"/>
      <c r="CR127" s="922"/>
      <c r="CS127" s="922"/>
      <c r="CT127" s="922"/>
      <c r="CU127" s="922"/>
      <c r="CV127" s="922"/>
      <c r="CW127" s="922"/>
      <c r="CX127" s="922"/>
      <c r="CY127" s="922"/>
      <c r="CZ127" s="922"/>
      <c r="DA127" s="922"/>
      <c r="DB127" s="922"/>
      <c r="DC127" s="922"/>
      <c r="DD127" s="922"/>
      <c r="DE127" s="922"/>
      <c r="DF127" s="923"/>
      <c r="DG127" s="924" t="s">
        <v>122</v>
      </c>
      <c r="DH127" s="925"/>
      <c r="DI127" s="925"/>
      <c r="DJ127" s="925"/>
      <c r="DK127" s="925"/>
      <c r="DL127" s="925" t="s">
        <v>122</v>
      </c>
      <c r="DM127" s="925"/>
      <c r="DN127" s="925"/>
      <c r="DO127" s="925"/>
      <c r="DP127" s="925"/>
      <c r="DQ127" s="925" t="s">
        <v>122</v>
      </c>
      <c r="DR127" s="925"/>
      <c r="DS127" s="925"/>
      <c r="DT127" s="925"/>
      <c r="DU127" s="925"/>
      <c r="DV127" s="926" t="s">
        <v>122</v>
      </c>
      <c r="DW127" s="926"/>
      <c r="DX127" s="926"/>
      <c r="DY127" s="926"/>
      <c r="DZ127" s="927"/>
    </row>
    <row r="128" spans="1:130" s="230" customFormat="1" ht="26.25" customHeight="1" thickBot="1" x14ac:dyDescent="0.25">
      <c r="A128" s="1040" t="s">
        <v>462</v>
      </c>
      <c r="B128" s="1041"/>
      <c r="C128" s="1041"/>
      <c r="D128" s="1041"/>
      <c r="E128" s="1041"/>
      <c r="F128" s="1041"/>
      <c r="G128" s="1041"/>
      <c r="H128" s="1041"/>
      <c r="I128" s="1041"/>
      <c r="J128" s="1041"/>
      <c r="K128" s="1041"/>
      <c r="L128" s="1041"/>
      <c r="M128" s="1041"/>
      <c r="N128" s="1041"/>
      <c r="O128" s="1041"/>
      <c r="P128" s="1041"/>
      <c r="Q128" s="1041"/>
      <c r="R128" s="1041"/>
      <c r="S128" s="1041"/>
      <c r="T128" s="1041"/>
      <c r="U128" s="1041"/>
      <c r="V128" s="1041"/>
      <c r="W128" s="1042" t="s">
        <v>463</v>
      </c>
      <c r="X128" s="1042"/>
      <c r="Y128" s="1042"/>
      <c r="Z128" s="1043"/>
      <c r="AA128" s="1044" t="s">
        <v>122</v>
      </c>
      <c r="AB128" s="1045"/>
      <c r="AC128" s="1045"/>
      <c r="AD128" s="1045"/>
      <c r="AE128" s="1046"/>
      <c r="AF128" s="1047" t="s">
        <v>122</v>
      </c>
      <c r="AG128" s="1045"/>
      <c r="AH128" s="1045"/>
      <c r="AI128" s="1045"/>
      <c r="AJ128" s="1046"/>
      <c r="AK128" s="1047" t="s">
        <v>122</v>
      </c>
      <c r="AL128" s="1045"/>
      <c r="AM128" s="1045"/>
      <c r="AN128" s="1045"/>
      <c r="AO128" s="1046"/>
      <c r="AP128" s="1048"/>
      <c r="AQ128" s="1049"/>
      <c r="AR128" s="1049"/>
      <c r="AS128" s="1049"/>
      <c r="AT128" s="1050"/>
      <c r="AU128" s="232"/>
      <c r="AV128" s="232"/>
      <c r="AW128" s="232"/>
      <c r="AX128" s="896" t="s">
        <v>464</v>
      </c>
      <c r="AY128" s="897"/>
      <c r="AZ128" s="897"/>
      <c r="BA128" s="897"/>
      <c r="BB128" s="897"/>
      <c r="BC128" s="897"/>
      <c r="BD128" s="897"/>
      <c r="BE128" s="898"/>
      <c r="BF128" s="1051" t="s">
        <v>122</v>
      </c>
      <c r="BG128" s="1052"/>
      <c r="BH128" s="1052"/>
      <c r="BI128" s="1052"/>
      <c r="BJ128" s="1052"/>
      <c r="BK128" s="1052"/>
      <c r="BL128" s="1053"/>
      <c r="BM128" s="1051">
        <v>15</v>
      </c>
      <c r="BN128" s="1052"/>
      <c r="BO128" s="1052"/>
      <c r="BP128" s="1052"/>
      <c r="BQ128" s="1052"/>
      <c r="BR128" s="1052"/>
      <c r="BS128" s="1053"/>
      <c r="BT128" s="1051">
        <v>20</v>
      </c>
      <c r="BU128" s="1052"/>
      <c r="BV128" s="1052"/>
      <c r="BW128" s="1052"/>
      <c r="BX128" s="1052"/>
      <c r="BY128" s="1052"/>
      <c r="BZ128" s="1075"/>
      <c r="CA128" s="255"/>
      <c r="CB128" s="255"/>
      <c r="CC128" s="255"/>
      <c r="CD128" s="255"/>
      <c r="CE128" s="255"/>
      <c r="CF128" s="255"/>
      <c r="CG128" s="232"/>
      <c r="CH128" s="232"/>
      <c r="CI128" s="232"/>
      <c r="CJ128" s="254"/>
      <c r="CK128" s="1023"/>
      <c r="CL128" s="1024"/>
      <c r="CM128" s="1024"/>
      <c r="CN128" s="1024"/>
      <c r="CO128" s="1025"/>
      <c r="CP128" s="1034" t="s">
        <v>465</v>
      </c>
      <c r="CQ128" s="726"/>
      <c r="CR128" s="726"/>
      <c r="CS128" s="726"/>
      <c r="CT128" s="726"/>
      <c r="CU128" s="726"/>
      <c r="CV128" s="726"/>
      <c r="CW128" s="726"/>
      <c r="CX128" s="726"/>
      <c r="CY128" s="726"/>
      <c r="CZ128" s="726"/>
      <c r="DA128" s="726"/>
      <c r="DB128" s="726"/>
      <c r="DC128" s="726"/>
      <c r="DD128" s="726"/>
      <c r="DE128" s="726"/>
      <c r="DF128" s="1035"/>
      <c r="DG128" s="1036" t="s">
        <v>122</v>
      </c>
      <c r="DH128" s="1037"/>
      <c r="DI128" s="1037"/>
      <c r="DJ128" s="1037"/>
      <c r="DK128" s="1037"/>
      <c r="DL128" s="1037" t="s">
        <v>122</v>
      </c>
      <c r="DM128" s="1037"/>
      <c r="DN128" s="1037"/>
      <c r="DO128" s="1037"/>
      <c r="DP128" s="1037"/>
      <c r="DQ128" s="1037" t="s">
        <v>122</v>
      </c>
      <c r="DR128" s="1037"/>
      <c r="DS128" s="1037"/>
      <c r="DT128" s="1037"/>
      <c r="DU128" s="1037"/>
      <c r="DV128" s="1038" t="s">
        <v>122</v>
      </c>
      <c r="DW128" s="1038"/>
      <c r="DX128" s="1038"/>
      <c r="DY128" s="1038"/>
      <c r="DZ128" s="1039"/>
    </row>
    <row r="129" spans="1:131" s="230" customFormat="1" ht="26.25" customHeight="1" x14ac:dyDescent="0.2">
      <c r="A129" s="933" t="s">
        <v>102</v>
      </c>
      <c r="B129" s="934"/>
      <c r="C129" s="934"/>
      <c r="D129" s="934"/>
      <c r="E129" s="934"/>
      <c r="F129" s="934"/>
      <c r="G129" s="934"/>
      <c r="H129" s="934"/>
      <c r="I129" s="934"/>
      <c r="J129" s="934"/>
      <c r="K129" s="934"/>
      <c r="L129" s="934"/>
      <c r="M129" s="934"/>
      <c r="N129" s="934"/>
      <c r="O129" s="934"/>
      <c r="P129" s="934"/>
      <c r="Q129" s="934"/>
      <c r="R129" s="934"/>
      <c r="S129" s="934"/>
      <c r="T129" s="934"/>
      <c r="U129" s="934"/>
      <c r="V129" s="934"/>
      <c r="W129" s="1069" t="s">
        <v>466</v>
      </c>
      <c r="X129" s="1070"/>
      <c r="Y129" s="1070"/>
      <c r="Z129" s="1071"/>
      <c r="AA129" s="957">
        <v>3735822</v>
      </c>
      <c r="AB129" s="958"/>
      <c r="AC129" s="958"/>
      <c r="AD129" s="958"/>
      <c r="AE129" s="959"/>
      <c r="AF129" s="960">
        <v>3643073</v>
      </c>
      <c r="AG129" s="958"/>
      <c r="AH129" s="958"/>
      <c r="AI129" s="958"/>
      <c r="AJ129" s="959"/>
      <c r="AK129" s="960">
        <v>3781871</v>
      </c>
      <c r="AL129" s="958"/>
      <c r="AM129" s="958"/>
      <c r="AN129" s="958"/>
      <c r="AO129" s="959"/>
      <c r="AP129" s="1072"/>
      <c r="AQ129" s="1073"/>
      <c r="AR129" s="1073"/>
      <c r="AS129" s="1073"/>
      <c r="AT129" s="1074"/>
      <c r="AU129" s="233"/>
      <c r="AV129" s="233"/>
      <c r="AW129" s="233"/>
      <c r="AX129" s="1064" t="s">
        <v>467</v>
      </c>
      <c r="AY129" s="922"/>
      <c r="AZ129" s="922"/>
      <c r="BA129" s="922"/>
      <c r="BB129" s="922"/>
      <c r="BC129" s="922"/>
      <c r="BD129" s="922"/>
      <c r="BE129" s="923"/>
      <c r="BF129" s="1065" t="s">
        <v>122</v>
      </c>
      <c r="BG129" s="1066"/>
      <c r="BH129" s="1066"/>
      <c r="BI129" s="1066"/>
      <c r="BJ129" s="1066"/>
      <c r="BK129" s="1066"/>
      <c r="BL129" s="1067"/>
      <c r="BM129" s="1065">
        <v>20</v>
      </c>
      <c r="BN129" s="1066"/>
      <c r="BO129" s="1066"/>
      <c r="BP129" s="1066"/>
      <c r="BQ129" s="1066"/>
      <c r="BR129" s="1066"/>
      <c r="BS129" s="1067"/>
      <c r="BT129" s="1065">
        <v>30</v>
      </c>
      <c r="BU129" s="1066"/>
      <c r="BV129" s="1066"/>
      <c r="BW129" s="1066"/>
      <c r="BX129" s="1066"/>
      <c r="BY129" s="1066"/>
      <c r="BZ129" s="1068"/>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33" t="s">
        <v>468</v>
      </c>
      <c r="B130" s="934"/>
      <c r="C130" s="934"/>
      <c r="D130" s="934"/>
      <c r="E130" s="934"/>
      <c r="F130" s="934"/>
      <c r="G130" s="934"/>
      <c r="H130" s="934"/>
      <c r="I130" s="934"/>
      <c r="J130" s="934"/>
      <c r="K130" s="934"/>
      <c r="L130" s="934"/>
      <c r="M130" s="934"/>
      <c r="N130" s="934"/>
      <c r="O130" s="934"/>
      <c r="P130" s="934"/>
      <c r="Q130" s="934"/>
      <c r="R130" s="934"/>
      <c r="S130" s="934"/>
      <c r="T130" s="934"/>
      <c r="U130" s="934"/>
      <c r="V130" s="934"/>
      <c r="W130" s="1069" t="s">
        <v>469</v>
      </c>
      <c r="X130" s="1070"/>
      <c r="Y130" s="1070"/>
      <c r="Z130" s="1071"/>
      <c r="AA130" s="957">
        <v>489066</v>
      </c>
      <c r="AB130" s="958"/>
      <c r="AC130" s="958"/>
      <c r="AD130" s="958"/>
      <c r="AE130" s="959"/>
      <c r="AF130" s="960">
        <v>500556</v>
      </c>
      <c r="AG130" s="958"/>
      <c r="AH130" s="958"/>
      <c r="AI130" s="958"/>
      <c r="AJ130" s="959"/>
      <c r="AK130" s="960">
        <v>523870</v>
      </c>
      <c r="AL130" s="958"/>
      <c r="AM130" s="958"/>
      <c r="AN130" s="958"/>
      <c r="AO130" s="959"/>
      <c r="AP130" s="1072"/>
      <c r="AQ130" s="1073"/>
      <c r="AR130" s="1073"/>
      <c r="AS130" s="1073"/>
      <c r="AT130" s="1074"/>
      <c r="AU130" s="233"/>
      <c r="AV130" s="233"/>
      <c r="AW130" s="233"/>
      <c r="AX130" s="1064" t="s">
        <v>470</v>
      </c>
      <c r="AY130" s="922"/>
      <c r="AZ130" s="922"/>
      <c r="BA130" s="922"/>
      <c r="BB130" s="922"/>
      <c r="BC130" s="922"/>
      <c r="BD130" s="922"/>
      <c r="BE130" s="923"/>
      <c r="BF130" s="1100">
        <v>14.7</v>
      </c>
      <c r="BG130" s="1101"/>
      <c r="BH130" s="1101"/>
      <c r="BI130" s="1101"/>
      <c r="BJ130" s="1101"/>
      <c r="BK130" s="1101"/>
      <c r="BL130" s="1102"/>
      <c r="BM130" s="1100">
        <v>25</v>
      </c>
      <c r="BN130" s="1101"/>
      <c r="BO130" s="1101"/>
      <c r="BP130" s="1101"/>
      <c r="BQ130" s="1101"/>
      <c r="BR130" s="1101"/>
      <c r="BS130" s="1102"/>
      <c r="BT130" s="1100">
        <v>35</v>
      </c>
      <c r="BU130" s="1101"/>
      <c r="BV130" s="1101"/>
      <c r="BW130" s="1101"/>
      <c r="BX130" s="1101"/>
      <c r="BY130" s="1101"/>
      <c r="BZ130" s="110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04"/>
      <c r="B131" s="1105"/>
      <c r="C131" s="1105"/>
      <c r="D131" s="1105"/>
      <c r="E131" s="1105"/>
      <c r="F131" s="1105"/>
      <c r="G131" s="1105"/>
      <c r="H131" s="1105"/>
      <c r="I131" s="1105"/>
      <c r="J131" s="1105"/>
      <c r="K131" s="1105"/>
      <c r="L131" s="1105"/>
      <c r="M131" s="1105"/>
      <c r="N131" s="1105"/>
      <c r="O131" s="1105"/>
      <c r="P131" s="1105"/>
      <c r="Q131" s="1105"/>
      <c r="R131" s="1105"/>
      <c r="S131" s="1105"/>
      <c r="T131" s="1105"/>
      <c r="U131" s="1105"/>
      <c r="V131" s="1105"/>
      <c r="W131" s="1106" t="s">
        <v>471</v>
      </c>
      <c r="X131" s="1107"/>
      <c r="Y131" s="1107"/>
      <c r="Z131" s="1108"/>
      <c r="AA131" s="1003">
        <v>3246756</v>
      </c>
      <c r="AB131" s="985"/>
      <c r="AC131" s="985"/>
      <c r="AD131" s="985"/>
      <c r="AE131" s="986"/>
      <c r="AF131" s="984">
        <v>3142517</v>
      </c>
      <c r="AG131" s="985"/>
      <c r="AH131" s="985"/>
      <c r="AI131" s="985"/>
      <c r="AJ131" s="986"/>
      <c r="AK131" s="984">
        <v>3258001</v>
      </c>
      <c r="AL131" s="985"/>
      <c r="AM131" s="985"/>
      <c r="AN131" s="985"/>
      <c r="AO131" s="986"/>
      <c r="AP131" s="1109"/>
      <c r="AQ131" s="1110"/>
      <c r="AR131" s="1110"/>
      <c r="AS131" s="1110"/>
      <c r="AT131" s="1111"/>
      <c r="AU131" s="233"/>
      <c r="AV131" s="233"/>
      <c r="AW131" s="233"/>
      <c r="AX131" s="1082" t="s">
        <v>472</v>
      </c>
      <c r="AY131" s="726"/>
      <c r="AZ131" s="726"/>
      <c r="BA131" s="726"/>
      <c r="BB131" s="726"/>
      <c r="BC131" s="726"/>
      <c r="BD131" s="726"/>
      <c r="BE131" s="1035"/>
      <c r="BF131" s="1083">
        <v>84.2</v>
      </c>
      <c r="BG131" s="1084"/>
      <c r="BH131" s="1084"/>
      <c r="BI131" s="1084"/>
      <c r="BJ131" s="1084"/>
      <c r="BK131" s="1084"/>
      <c r="BL131" s="1085"/>
      <c r="BM131" s="1083">
        <v>350</v>
      </c>
      <c r="BN131" s="1084"/>
      <c r="BO131" s="1084"/>
      <c r="BP131" s="1084"/>
      <c r="BQ131" s="1084"/>
      <c r="BR131" s="1084"/>
      <c r="BS131" s="1085"/>
      <c r="BT131" s="1086"/>
      <c r="BU131" s="1087"/>
      <c r="BV131" s="1087"/>
      <c r="BW131" s="1087"/>
      <c r="BX131" s="1087"/>
      <c r="BY131" s="1087"/>
      <c r="BZ131" s="1088"/>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089" t="s">
        <v>473</v>
      </c>
      <c r="B132" s="1090"/>
      <c r="C132" s="1090"/>
      <c r="D132" s="1090"/>
      <c r="E132" s="1090"/>
      <c r="F132" s="1090"/>
      <c r="G132" s="1090"/>
      <c r="H132" s="1090"/>
      <c r="I132" s="1090"/>
      <c r="J132" s="1090"/>
      <c r="K132" s="1090"/>
      <c r="L132" s="1090"/>
      <c r="M132" s="1090"/>
      <c r="N132" s="1090"/>
      <c r="O132" s="1090"/>
      <c r="P132" s="1090"/>
      <c r="Q132" s="1090"/>
      <c r="R132" s="1090"/>
      <c r="S132" s="1090"/>
      <c r="T132" s="1090"/>
      <c r="U132" s="1090"/>
      <c r="V132" s="1093" t="s">
        <v>474</v>
      </c>
      <c r="W132" s="1093"/>
      <c r="X132" s="1093"/>
      <c r="Y132" s="1093"/>
      <c r="Z132" s="1094"/>
      <c r="AA132" s="1095">
        <v>14.830310620000001</v>
      </c>
      <c r="AB132" s="1096"/>
      <c r="AC132" s="1096"/>
      <c r="AD132" s="1096"/>
      <c r="AE132" s="1097"/>
      <c r="AF132" s="1098">
        <v>15.55453797</v>
      </c>
      <c r="AG132" s="1096"/>
      <c r="AH132" s="1096"/>
      <c r="AI132" s="1096"/>
      <c r="AJ132" s="1097"/>
      <c r="AK132" s="1098">
        <v>13.78913021</v>
      </c>
      <c r="AL132" s="1096"/>
      <c r="AM132" s="1096"/>
      <c r="AN132" s="1096"/>
      <c r="AO132" s="1097"/>
      <c r="AP132" s="1000"/>
      <c r="AQ132" s="1001"/>
      <c r="AR132" s="1001"/>
      <c r="AS132" s="1001"/>
      <c r="AT132" s="1099"/>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091"/>
      <c r="B133" s="1092"/>
      <c r="C133" s="1092"/>
      <c r="D133" s="1092"/>
      <c r="E133" s="1092"/>
      <c r="F133" s="1092"/>
      <c r="G133" s="1092"/>
      <c r="H133" s="1092"/>
      <c r="I133" s="1092"/>
      <c r="J133" s="1092"/>
      <c r="K133" s="1092"/>
      <c r="L133" s="1092"/>
      <c r="M133" s="1092"/>
      <c r="N133" s="1092"/>
      <c r="O133" s="1092"/>
      <c r="P133" s="1092"/>
      <c r="Q133" s="1092"/>
      <c r="R133" s="1092"/>
      <c r="S133" s="1092"/>
      <c r="T133" s="1092"/>
      <c r="U133" s="1092"/>
      <c r="V133" s="1076" t="s">
        <v>475</v>
      </c>
      <c r="W133" s="1076"/>
      <c r="X133" s="1076"/>
      <c r="Y133" s="1076"/>
      <c r="Z133" s="1077"/>
      <c r="AA133" s="1078">
        <v>15.1</v>
      </c>
      <c r="AB133" s="1079"/>
      <c r="AC133" s="1079"/>
      <c r="AD133" s="1079"/>
      <c r="AE133" s="1080"/>
      <c r="AF133" s="1078">
        <v>15.1</v>
      </c>
      <c r="AG133" s="1079"/>
      <c r="AH133" s="1079"/>
      <c r="AI133" s="1079"/>
      <c r="AJ133" s="1080"/>
      <c r="AK133" s="1078">
        <v>14.7</v>
      </c>
      <c r="AL133" s="1079"/>
      <c r="AM133" s="1079"/>
      <c r="AN133" s="1079"/>
      <c r="AO133" s="1080"/>
      <c r="AP133" s="1027"/>
      <c r="AQ133" s="1028"/>
      <c r="AR133" s="1028"/>
      <c r="AS133" s="1028"/>
      <c r="AT133" s="1081"/>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s/wZwG2V9hLbjzbYxTsL29eTu/3XSzoKM07Z7Nc7mbov/osKFlSAi5VbwmQ3nfzRhOVuuiMZSmQPyd5ZYohMMQ==" saltValue="kq/Ox8bO41hz7EMp1qzDd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Normal="100" zoomScaleSheetLayoutView="10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476</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TpGtdTuX9kQ2aaE6JavmycfeeW8uTWz0qHe+RHw0tq4q772qcWqAcNCp549d9RdAT5vmmpsov1UjlsMDs+5WNQ==" saltValue="hA7+rkZb2nB1jUVMoG+CL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V/aFJRpM7PHEovsM94UPiKYU/jrEgxay+Isk+PpGDKPegh8hmdgf9oQ4CAUr1yHIDGxhWolnFNTRD2dTgXCDkQ==" saltValue="nwoYEUY1RnQAezoTG23LQg==" spinCount="100000" sheet="1" objects="1" scenarios="1"/>
  <dataConsolidate/>
  <phoneticPr fontId="2"/>
  <printOptions horizontalCentered="1" verticalCentered="1"/>
  <pageMargins left="0" right="0" top="0" bottom="0" header="0" footer="0"/>
  <pageSetup paperSize="9" scale="49"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Normal="100" zoomScaleSheetLayoutView="100"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477</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478</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3" t="s">
        <v>479</v>
      </c>
      <c r="AP7" s="272"/>
      <c r="AQ7" s="273" t="s">
        <v>480</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4"/>
      <c r="AP8" s="278" t="s">
        <v>481</v>
      </c>
      <c r="AQ8" s="279" t="s">
        <v>482</v>
      </c>
      <c r="AR8" s="280" t="s">
        <v>483</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5" t="s">
        <v>484</v>
      </c>
      <c r="AL9" s="1116"/>
      <c r="AM9" s="1116"/>
      <c r="AN9" s="1117"/>
      <c r="AO9" s="281">
        <v>978773</v>
      </c>
      <c r="AP9" s="281">
        <v>107263</v>
      </c>
      <c r="AQ9" s="282">
        <v>143407</v>
      </c>
      <c r="AR9" s="283">
        <v>-25.2</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5" t="s">
        <v>485</v>
      </c>
      <c r="AL10" s="1116"/>
      <c r="AM10" s="1116"/>
      <c r="AN10" s="1117"/>
      <c r="AO10" s="284">
        <v>5962</v>
      </c>
      <c r="AP10" s="284">
        <v>653</v>
      </c>
      <c r="AQ10" s="285">
        <v>20271</v>
      </c>
      <c r="AR10" s="286">
        <v>-96.8</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5" t="s">
        <v>486</v>
      </c>
      <c r="AL11" s="1116"/>
      <c r="AM11" s="1116"/>
      <c r="AN11" s="1117"/>
      <c r="AO11" s="284">
        <v>7420</v>
      </c>
      <c r="AP11" s="284">
        <v>813</v>
      </c>
      <c r="AQ11" s="285">
        <v>1412</v>
      </c>
      <c r="AR11" s="286">
        <v>-42.4</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5" t="s">
        <v>487</v>
      </c>
      <c r="AL12" s="1116"/>
      <c r="AM12" s="1116"/>
      <c r="AN12" s="1117"/>
      <c r="AO12" s="284" t="s">
        <v>488</v>
      </c>
      <c r="AP12" s="284" t="s">
        <v>488</v>
      </c>
      <c r="AQ12" s="285" t="s">
        <v>488</v>
      </c>
      <c r="AR12" s="286" t="s">
        <v>488</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5" t="s">
        <v>489</v>
      </c>
      <c r="AL13" s="1116"/>
      <c r="AM13" s="1116"/>
      <c r="AN13" s="1117"/>
      <c r="AO13" s="284">
        <v>23707</v>
      </c>
      <c r="AP13" s="284">
        <v>2598</v>
      </c>
      <c r="AQ13" s="285">
        <v>5234</v>
      </c>
      <c r="AR13" s="286">
        <v>-50.4</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5" t="s">
        <v>490</v>
      </c>
      <c r="AL14" s="1116"/>
      <c r="AM14" s="1116"/>
      <c r="AN14" s="1117"/>
      <c r="AO14" s="284">
        <v>40200</v>
      </c>
      <c r="AP14" s="284">
        <v>4405</v>
      </c>
      <c r="AQ14" s="285">
        <v>3337</v>
      </c>
      <c r="AR14" s="286">
        <v>32</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8" t="s">
        <v>491</v>
      </c>
      <c r="AL15" s="1119"/>
      <c r="AM15" s="1119"/>
      <c r="AN15" s="1120"/>
      <c r="AO15" s="284">
        <v>-13671</v>
      </c>
      <c r="AP15" s="284">
        <v>-1498</v>
      </c>
      <c r="AQ15" s="285">
        <v>-9830</v>
      </c>
      <c r="AR15" s="286">
        <v>-84.8</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8" t="s">
        <v>178</v>
      </c>
      <c r="AL16" s="1119"/>
      <c r="AM16" s="1119"/>
      <c r="AN16" s="1120"/>
      <c r="AO16" s="284">
        <v>1042391</v>
      </c>
      <c r="AP16" s="284">
        <v>114235</v>
      </c>
      <c r="AQ16" s="285">
        <v>163831</v>
      </c>
      <c r="AR16" s="286">
        <v>-30.3</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492</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493</v>
      </c>
      <c r="AP20" s="293" t="s">
        <v>494</v>
      </c>
      <c r="AQ20" s="294" t="s">
        <v>495</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1" t="s">
        <v>496</v>
      </c>
      <c r="AL21" s="1122"/>
      <c r="AM21" s="1122"/>
      <c r="AN21" s="1123"/>
      <c r="AO21" s="297">
        <v>10.08</v>
      </c>
      <c r="AP21" s="298">
        <v>14.18</v>
      </c>
      <c r="AQ21" s="299">
        <v>-4.0999999999999996</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1" t="s">
        <v>497</v>
      </c>
      <c r="AL22" s="1122"/>
      <c r="AM22" s="1122"/>
      <c r="AN22" s="1123"/>
      <c r="AO22" s="302">
        <v>98.8</v>
      </c>
      <c r="AP22" s="303">
        <v>95.4</v>
      </c>
      <c r="AQ22" s="304">
        <v>3.4</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12" t="s">
        <v>498</v>
      </c>
      <c r="B26" s="1112"/>
      <c r="C26" s="1112"/>
      <c r="D26" s="1112"/>
      <c r="E26" s="1112"/>
      <c r="F26" s="1112"/>
      <c r="G26" s="1112"/>
      <c r="H26" s="1112"/>
      <c r="I26" s="1112"/>
      <c r="J26" s="1112"/>
      <c r="K26" s="1112"/>
      <c r="L26" s="1112"/>
      <c r="M26" s="1112"/>
      <c r="N26" s="1112"/>
      <c r="O26" s="1112"/>
      <c r="P26" s="1112"/>
      <c r="Q26" s="1112"/>
      <c r="R26" s="1112"/>
      <c r="S26" s="1112"/>
      <c r="T26" s="1112"/>
      <c r="U26" s="1112"/>
      <c r="V26" s="1112"/>
      <c r="W26" s="1112"/>
      <c r="X26" s="1112"/>
      <c r="Y26" s="1112"/>
      <c r="Z26" s="1112"/>
      <c r="AA26" s="1112"/>
      <c r="AB26" s="1112"/>
      <c r="AC26" s="1112"/>
      <c r="AD26" s="1112"/>
      <c r="AE26" s="1112"/>
      <c r="AF26" s="1112"/>
      <c r="AG26" s="1112"/>
      <c r="AH26" s="1112"/>
      <c r="AI26" s="1112"/>
      <c r="AJ26" s="1112"/>
      <c r="AK26" s="1112"/>
      <c r="AL26" s="1112"/>
      <c r="AM26" s="1112"/>
      <c r="AN26" s="1112"/>
      <c r="AO26" s="1112"/>
      <c r="AP26" s="1112"/>
      <c r="AQ26" s="1112"/>
      <c r="AR26" s="1112"/>
      <c r="AS26" s="1112"/>
      <c r="AT26" s="267"/>
    </row>
    <row r="27" spans="1:46" ht="13.2" x14ac:dyDescent="0.2">
      <c r="A27" s="309"/>
      <c r="AO27" s="262"/>
      <c r="AP27" s="262"/>
      <c r="AQ27" s="262"/>
      <c r="AR27" s="262"/>
      <c r="AS27" s="262"/>
      <c r="AT27" s="262"/>
    </row>
    <row r="28" spans="1:46" ht="16.2" x14ac:dyDescent="0.2">
      <c r="A28" s="263" t="s">
        <v>499</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500</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3" t="s">
        <v>479</v>
      </c>
      <c r="AP30" s="272"/>
      <c r="AQ30" s="273" t="s">
        <v>480</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4"/>
      <c r="AP31" s="278" t="s">
        <v>481</v>
      </c>
      <c r="AQ31" s="279" t="s">
        <v>482</v>
      </c>
      <c r="AR31" s="280" t="s">
        <v>483</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9" t="s">
        <v>501</v>
      </c>
      <c r="AL32" s="1130"/>
      <c r="AM32" s="1130"/>
      <c r="AN32" s="1131"/>
      <c r="AO32" s="312">
        <v>600306</v>
      </c>
      <c r="AP32" s="312">
        <v>65787</v>
      </c>
      <c r="AQ32" s="313">
        <v>86321</v>
      </c>
      <c r="AR32" s="314">
        <v>-23.8</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9" t="s">
        <v>502</v>
      </c>
      <c r="AL33" s="1130"/>
      <c r="AM33" s="1130"/>
      <c r="AN33" s="1131"/>
      <c r="AO33" s="312" t="s">
        <v>488</v>
      </c>
      <c r="AP33" s="312" t="s">
        <v>488</v>
      </c>
      <c r="AQ33" s="313" t="s">
        <v>488</v>
      </c>
      <c r="AR33" s="314" t="s">
        <v>488</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9" t="s">
        <v>503</v>
      </c>
      <c r="AL34" s="1130"/>
      <c r="AM34" s="1130"/>
      <c r="AN34" s="1131"/>
      <c r="AO34" s="312" t="s">
        <v>488</v>
      </c>
      <c r="AP34" s="312" t="s">
        <v>488</v>
      </c>
      <c r="AQ34" s="313" t="s">
        <v>488</v>
      </c>
      <c r="AR34" s="314" t="s">
        <v>488</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9" t="s">
        <v>504</v>
      </c>
      <c r="AL35" s="1130"/>
      <c r="AM35" s="1130"/>
      <c r="AN35" s="1131"/>
      <c r="AO35" s="312">
        <v>358611</v>
      </c>
      <c r="AP35" s="312">
        <v>39300</v>
      </c>
      <c r="AQ35" s="313">
        <v>18581</v>
      </c>
      <c r="AR35" s="314">
        <v>111.5</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9" t="s">
        <v>505</v>
      </c>
      <c r="AL36" s="1130"/>
      <c r="AM36" s="1130"/>
      <c r="AN36" s="1131"/>
      <c r="AO36" s="312">
        <v>14203</v>
      </c>
      <c r="AP36" s="312">
        <v>1556</v>
      </c>
      <c r="AQ36" s="313">
        <v>4521</v>
      </c>
      <c r="AR36" s="314">
        <v>-65.599999999999994</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9" t="s">
        <v>506</v>
      </c>
      <c r="AL37" s="1130"/>
      <c r="AM37" s="1130"/>
      <c r="AN37" s="1131"/>
      <c r="AO37" s="312" t="s">
        <v>488</v>
      </c>
      <c r="AP37" s="312" t="s">
        <v>488</v>
      </c>
      <c r="AQ37" s="313">
        <v>983</v>
      </c>
      <c r="AR37" s="314" t="s">
        <v>488</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2" t="s">
        <v>507</v>
      </c>
      <c r="AL38" s="1133"/>
      <c r="AM38" s="1133"/>
      <c r="AN38" s="1134"/>
      <c r="AO38" s="315" t="s">
        <v>488</v>
      </c>
      <c r="AP38" s="315" t="s">
        <v>488</v>
      </c>
      <c r="AQ38" s="316">
        <v>20</v>
      </c>
      <c r="AR38" s="304" t="s">
        <v>488</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2" t="s">
        <v>508</v>
      </c>
      <c r="AL39" s="1133"/>
      <c r="AM39" s="1133"/>
      <c r="AN39" s="1134"/>
      <c r="AO39" s="312" t="s">
        <v>488</v>
      </c>
      <c r="AP39" s="312" t="s">
        <v>488</v>
      </c>
      <c r="AQ39" s="313">
        <v>-4212</v>
      </c>
      <c r="AR39" s="314" t="s">
        <v>488</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9" t="s">
        <v>509</v>
      </c>
      <c r="AL40" s="1130"/>
      <c r="AM40" s="1130"/>
      <c r="AN40" s="1131"/>
      <c r="AO40" s="312">
        <v>-523870</v>
      </c>
      <c r="AP40" s="312">
        <v>-57410</v>
      </c>
      <c r="AQ40" s="313">
        <v>-70783</v>
      </c>
      <c r="AR40" s="314">
        <v>-18.899999999999999</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5" t="s">
        <v>288</v>
      </c>
      <c r="AL41" s="1136"/>
      <c r="AM41" s="1136"/>
      <c r="AN41" s="1137"/>
      <c r="AO41" s="312">
        <v>449250</v>
      </c>
      <c r="AP41" s="312">
        <v>49233</v>
      </c>
      <c r="AQ41" s="313">
        <v>35432</v>
      </c>
      <c r="AR41" s="314">
        <v>39</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510</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511</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4" t="s">
        <v>479</v>
      </c>
      <c r="AN49" s="1126" t="s">
        <v>512</v>
      </c>
      <c r="AO49" s="1127"/>
      <c r="AP49" s="1127"/>
      <c r="AQ49" s="1127"/>
      <c r="AR49" s="1128"/>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5"/>
      <c r="AN50" s="328" t="s">
        <v>513</v>
      </c>
      <c r="AO50" s="329" t="s">
        <v>514</v>
      </c>
      <c r="AP50" s="330" t="s">
        <v>515</v>
      </c>
      <c r="AQ50" s="331" t="s">
        <v>516</v>
      </c>
      <c r="AR50" s="332" t="s">
        <v>517</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518</v>
      </c>
      <c r="AL51" s="325"/>
      <c r="AM51" s="333">
        <v>1061166</v>
      </c>
      <c r="AN51" s="334">
        <v>107351</v>
      </c>
      <c r="AO51" s="335">
        <v>193.5</v>
      </c>
      <c r="AP51" s="336">
        <v>103390</v>
      </c>
      <c r="AQ51" s="337">
        <v>17.100000000000001</v>
      </c>
      <c r="AR51" s="338">
        <v>176.4</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519</v>
      </c>
      <c r="AM52" s="341">
        <v>999361</v>
      </c>
      <c r="AN52" s="342">
        <v>101099</v>
      </c>
      <c r="AO52" s="343">
        <v>217</v>
      </c>
      <c r="AP52" s="344">
        <v>51269</v>
      </c>
      <c r="AQ52" s="345">
        <v>4.5999999999999996</v>
      </c>
      <c r="AR52" s="346">
        <v>212.4</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520</v>
      </c>
      <c r="AL53" s="325"/>
      <c r="AM53" s="333">
        <v>1359416</v>
      </c>
      <c r="AN53" s="334">
        <v>140016</v>
      </c>
      <c r="AO53" s="335">
        <v>30.4</v>
      </c>
      <c r="AP53" s="336">
        <v>125391</v>
      </c>
      <c r="AQ53" s="337">
        <v>21.3</v>
      </c>
      <c r="AR53" s="338">
        <v>9.1</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519</v>
      </c>
      <c r="AM54" s="341">
        <v>1301802</v>
      </c>
      <c r="AN54" s="342">
        <v>134082</v>
      </c>
      <c r="AO54" s="343">
        <v>32.6</v>
      </c>
      <c r="AP54" s="344">
        <v>68516</v>
      </c>
      <c r="AQ54" s="345">
        <v>33.6</v>
      </c>
      <c r="AR54" s="346">
        <v>-1</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521</v>
      </c>
      <c r="AL55" s="325"/>
      <c r="AM55" s="333">
        <v>522184</v>
      </c>
      <c r="AN55" s="334">
        <v>55042</v>
      </c>
      <c r="AO55" s="335">
        <v>-60.7</v>
      </c>
      <c r="AP55" s="336">
        <v>138402</v>
      </c>
      <c r="AQ55" s="337">
        <v>10.4</v>
      </c>
      <c r="AR55" s="338">
        <v>-71.099999999999994</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519</v>
      </c>
      <c r="AM56" s="341">
        <v>443939</v>
      </c>
      <c r="AN56" s="342">
        <v>46794</v>
      </c>
      <c r="AO56" s="343">
        <v>-65.099999999999994</v>
      </c>
      <c r="AP56" s="344">
        <v>70652</v>
      </c>
      <c r="AQ56" s="345">
        <v>3.1</v>
      </c>
      <c r="AR56" s="346">
        <v>-68.2</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522</v>
      </c>
      <c r="AL57" s="325"/>
      <c r="AM57" s="333">
        <v>701545</v>
      </c>
      <c r="AN57" s="334">
        <v>75704</v>
      </c>
      <c r="AO57" s="335">
        <v>37.5</v>
      </c>
      <c r="AP57" s="336">
        <v>146367</v>
      </c>
      <c r="AQ57" s="337">
        <v>5.8</v>
      </c>
      <c r="AR57" s="338">
        <v>31.7</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519</v>
      </c>
      <c r="AM58" s="341">
        <v>621101</v>
      </c>
      <c r="AN58" s="342">
        <v>67023</v>
      </c>
      <c r="AO58" s="343">
        <v>43.2</v>
      </c>
      <c r="AP58" s="344">
        <v>79441</v>
      </c>
      <c r="AQ58" s="345">
        <v>12.4</v>
      </c>
      <c r="AR58" s="346">
        <v>30.8</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523</v>
      </c>
      <c r="AL59" s="325"/>
      <c r="AM59" s="333">
        <v>332245</v>
      </c>
      <c r="AN59" s="334">
        <v>36410</v>
      </c>
      <c r="AO59" s="335">
        <v>-51.9</v>
      </c>
      <c r="AP59" s="336">
        <v>165181</v>
      </c>
      <c r="AQ59" s="337">
        <v>12.9</v>
      </c>
      <c r="AR59" s="338">
        <v>-64.8</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519</v>
      </c>
      <c r="AM60" s="341">
        <v>221064</v>
      </c>
      <c r="AN60" s="342">
        <v>24226</v>
      </c>
      <c r="AO60" s="343">
        <v>-63.9</v>
      </c>
      <c r="AP60" s="344">
        <v>82246</v>
      </c>
      <c r="AQ60" s="345">
        <v>3.5</v>
      </c>
      <c r="AR60" s="346">
        <v>-67.400000000000006</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524</v>
      </c>
      <c r="AL61" s="347"/>
      <c r="AM61" s="348">
        <v>795311</v>
      </c>
      <c r="AN61" s="349">
        <v>82905</v>
      </c>
      <c r="AO61" s="350">
        <v>29.8</v>
      </c>
      <c r="AP61" s="351">
        <v>135746</v>
      </c>
      <c r="AQ61" s="352">
        <v>13.5</v>
      </c>
      <c r="AR61" s="338">
        <v>16.3</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519</v>
      </c>
      <c r="AM62" s="341">
        <v>717453</v>
      </c>
      <c r="AN62" s="342">
        <v>74645</v>
      </c>
      <c r="AO62" s="343">
        <v>32.799999999999997</v>
      </c>
      <c r="AP62" s="344">
        <v>70425</v>
      </c>
      <c r="AQ62" s="345">
        <v>11.4</v>
      </c>
      <c r="AR62" s="346">
        <v>21.4</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JOjZiprG4+uvY/LrB9V9M7yXiLKqx6h/NtNz3gJa3l8dnR0Ru5vN32G64QYIkzTv/gbC7qwtwGJZS1kqXOrBFA==" saltValue="xyNRaNmipeH6sTkHwxjUY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476</v>
      </c>
    </row>
    <row r="121" spans="125:125" ht="13.5" hidden="1" customHeight="1" x14ac:dyDescent="0.2">
      <c r="DU121" s="259"/>
    </row>
  </sheetData>
  <sheetProtection algorithmName="SHA-512" hashValue="bGnEccCvnKJfRTPO4JLt6w23qP/eOQZJLfSd2v2rF6LeToNjRtoKbtf4TcDCAV2ANN8a2w1+SQIibnDwpbjUnw==" saltValue="ZjNMbQKxgYqqLDKO+8BoSA=="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476</v>
      </c>
    </row>
  </sheetData>
  <sheetProtection algorithmName="SHA-512" hashValue="ZunYsWpOMJItgLyCNLiZbpEWg4uBybGMvKQD1JjmUsmHyVdYmUu9/8yW5SkU1KLiOA2CpQNOq/+eerrhGa0AoA==" saltValue="5F0BR9w17bT3WZLa87SKug=="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2">
      <c r="B47" s="10"/>
      <c r="C47" s="1138" t="s">
        <v>3</v>
      </c>
      <c r="D47" s="1138"/>
      <c r="E47" s="1139"/>
      <c r="F47" s="11">
        <v>40.630000000000003</v>
      </c>
      <c r="G47" s="12">
        <v>35.6</v>
      </c>
      <c r="H47" s="12">
        <v>38.22</v>
      </c>
      <c r="I47" s="12">
        <v>46.58</v>
      </c>
      <c r="J47" s="13">
        <v>51.38</v>
      </c>
    </row>
    <row r="48" spans="2:10" ht="57.75" customHeight="1" x14ac:dyDescent="0.2">
      <c r="B48" s="14"/>
      <c r="C48" s="1140" t="s">
        <v>4</v>
      </c>
      <c r="D48" s="1140"/>
      <c r="E48" s="1141"/>
      <c r="F48" s="15">
        <v>4.6399999999999997</v>
      </c>
      <c r="G48" s="16">
        <v>4.87</v>
      </c>
      <c r="H48" s="16">
        <v>8.3800000000000008</v>
      </c>
      <c r="I48" s="16">
        <v>5.86</v>
      </c>
      <c r="J48" s="17">
        <v>4.1500000000000004</v>
      </c>
    </row>
    <row r="49" spans="2:10" ht="57.75" customHeight="1" thickBot="1" x14ac:dyDescent="0.25">
      <c r="B49" s="18"/>
      <c r="C49" s="1142" t="s">
        <v>5</v>
      </c>
      <c r="D49" s="1142"/>
      <c r="E49" s="1143"/>
      <c r="F49" s="19" t="s">
        <v>531</v>
      </c>
      <c r="G49" s="20" t="s">
        <v>532</v>
      </c>
      <c r="H49" s="20">
        <v>8.6300000000000008</v>
      </c>
      <c r="I49" s="20">
        <v>4.6500000000000004</v>
      </c>
      <c r="J49" s="21">
        <v>5.0199999999999996</v>
      </c>
    </row>
    <row r="50" spans="2:10" ht="13.2" x14ac:dyDescent="0.2"/>
  </sheetData>
  <sheetProtection algorithmName="SHA-512" hashValue="m++iucnUHbQYz9G8hchlrmLKQOEIHd3J4OvCZtA1Alp6YHvlUV2wY0AR299DtAUS6OFAt6Bqqfaod5M3aaYI5Q==" saltValue="4Y7ycFMfB3nCje6hRvMj8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佐藤　愛美薫</cp:lastModifiedBy>
  <cp:lastPrinted>2025-03-11T05:35:40Z</cp:lastPrinted>
  <dcterms:created xsi:type="dcterms:W3CDTF">2025-02-19T03:32:36Z</dcterms:created>
  <dcterms:modified xsi:type="dcterms:W3CDTF">2025-09-24T00:13:47Z</dcterms:modified>
  <cp:category/>
</cp:coreProperties>
</file>