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6C80A731-00CE-4049-9B1F-391D238387CD}"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BE35" i="10"/>
  <c r="AM35" i="10"/>
  <c r="C35" i="10"/>
  <c r="CO34" i="10"/>
  <c r="BW34" i="10"/>
  <c r="BW35" i="10" s="1"/>
  <c r="BW36" i="10" s="1"/>
  <c r="BW37" i="10" s="1"/>
  <c r="BW38" i="10" s="1"/>
  <c r="BW39" i="10" s="1"/>
  <c r="BW40" i="10" s="1"/>
  <c r="AM34" i="10"/>
  <c r="U34" i="10"/>
  <c r="U35" i="10" s="1"/>
  <c r="U36" i="10" s="1"/>
  <c r="U37" i="10" s="1"/>
  <c r="C34" i="10"/>
  <c r="BE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<sst xmlns="http://schemas.openxmlformats.org/spreadsheetml/2006/main" count="1152" uniqueCount="566">
  <si>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</si>
  <si>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</si>
  <si>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</si>
  <si>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</si>
  <si>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</si>
  <si>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</si>
  <si>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</si>
  <si>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</si>
  <si>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</si>
  <si>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</si>
  <si>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</si>
  <si>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</si>
  <si>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</si>
  <si>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</si>
  <si>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</si>
  <si>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</si>
  <si>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</si>
  <si>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</si>
  <si>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</si>
  <si>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</si>
  <si>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</si>
  <si>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</si>
  <si>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</si>
  <si>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</si>
  <si>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</si>
  <si>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</si>
  <si>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</si>
  <si>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</si>
  <si>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</si>
  <si>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</si>
  <si>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</si>
  <si>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</si>
  <si>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</si>
  <si>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</si>
  <si>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</si>
  <si>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</si>
  <si>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</si>
  <si>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</si>
  <si>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</si>
  <si>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</si>
  <si>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</si>
  <si>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</si>
  <si>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</si>
  <si>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</si>
  <si>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</si>
  <si>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</si>
  <si>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</si>
  <si>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</si>
  <si>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</si>
  <si>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</si>
  <si>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</si>
  <si>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</si>
  <si>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</si>
  <si>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</si>
  <si>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</si>
  <si>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</si>
  <si>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</si>
  <si>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</si>
  <si>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</si>
  <si>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</si>
  <si>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</si>
  <si>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</si>
  <si>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</si>
  <si>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</si>
  <si>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</si>
  <si>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</si>
  <si>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</si>
  <si>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</si>
  <si>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</si>
  <si>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</si>
  <si>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</si>
  <si>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</si>
  <si>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</si>
  <si>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</si>
  <si>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</si>
  <si>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</si>
  <si>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</si>
  <si>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</si>
  <si>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</si>
  <si>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</si>
  <si>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</si>
  <si>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Ⅳ－２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</si>
  <si>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</si>
  <si>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</si>
  <si>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</si>
  <si>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</si>
  <si>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</si>
  <si>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</si>
  <si>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</si>
  <si>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</si>
  <si>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</si>
  <si>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</si>
  <si>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</si>
  <si>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</si>
  <si>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豊能町</t>
    <phoneticPr fontId="5"/>
  </si>
  <si>
    <t>地方交付税種地</t>
    <rPh sb="0" eb="2">
      <t>チホウ</t>
    </rPh>
    <rPh sb="2" eb="5">
      <t>コウフゼイ</t>
    </rPh>
    <rPh sb="5" eb="6">
      <t>シュ</t>
    </rPh>
    <rPh sb="6" eb="7">
      <t>チ</t>
    </rPh>
    <phoneticPr fontId="5"/>
  </si>
  <si>
    <t>2-6</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</si>
  <si>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</si>
  <si>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</si>
  <si>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</si>
  <si>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</si>
  <si>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</si>
  <si>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</si>
  <si>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</si>
  <si>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</si>
  <si>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</si>
  <si>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</si>
  <si>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</si>
  <si>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</si>
  <si>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</si>
  <si>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</si>
  <si>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</si>
  <si>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</si>
  <si>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</si>
  <si>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</si>
  <si>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</si>
  <si>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</si>
  <si>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</si>
  <si>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-8.3</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</si>
  <si>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</si>
  <si>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</si>
  <si>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</si>
  <si>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</si>
  <si>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</si>
  <si>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</si>
  <si>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</si>
  <si>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</si>
  <si>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</si>
  <si>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</si>
  <si>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</si>
  <si>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</si>
  <si>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</si>
  <si>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</si>
  <si>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</si>
  <si>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</si>
  <si>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</si>
  <si>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</si>
  <si>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</si>
  <si>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</si>
  <si>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</si>
  <si>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</si>
  <si>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</si>
  <si>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6"/>
  </si>
  <si>
    <t>うち日本人(％)</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</si>
  <si>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</si>
  <si>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</si>
  <si>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</si>
  <si>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</si>
  <si>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</si>
  <si>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</si>
  <si>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</si>
  <si>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</si>
  <si>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</si>
  <si>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</si>
  <si>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</si>
  <si>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</si>
  <si>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</si>
  <si>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</si>
  <si>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</si>
  <si>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</si>
  <si>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</si>
  <si>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</si>
  <si>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</si>
  <si>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</si>
  <si>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</si>
  <si>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</si>
  <si>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</si>
  <si>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</si>
  <si>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</si>
  <si>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</si>
  <si>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</si>
  <si>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</si>
  <si>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</si>
  <si>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</si>
  <si>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</si>
  <si>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</si>
  <si>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</si>
  <si>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</si>
  <si>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</si>
  <si>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</si>
  <si>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</si>
  <si>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</si>
  <si>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</si>
  <si>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</si>
  <si>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</si>
  <si>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</si>
  <si>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</si>
  <si>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</si>
  <si>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</si>
  <si>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</si>
  <si>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</si>
  <si>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</si>
  <si>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</si>
  <si>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</si>
  <si>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</si>
  <si>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</si>
  <si>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</si>
  <si>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</si>
  <si>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</si>
  <si>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</si>
  <si>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</si>
  <si>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</si>
  <si>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大阪府豊能町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</si>
  <si>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</si>
  <si>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</si>
  <si>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</si>
  <si>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</si>
  <si>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</si>
  <si>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</si>
  <si>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</si>
  <si>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</si>
  <si>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</si>
  <si>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</si>
  <si>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</si>
  <si>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</si>
  <si>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</si>
  <si>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</si>
  <si>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</si>
  <si>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</si>
  <si>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</si>
  <si>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</si>
  <si>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</si>
  <si>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</si>
  <si>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</si>
  <si>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</si>
  <si>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</si>
  <si>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</si>
  <si>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</si>
  <si>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</si>
  <si>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</si>
  <si>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</si>
  <si>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</si>
  <si>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</si>
  <si>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</si>
  <si>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</si>
  <si>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</si>
  <si>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</si>
  <si>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</si>
  <si>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</si>
  <si>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</si>
  <si>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</si>
  <si>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</si>
  <si>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</si>
  <si>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</si>
  <si>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</si>
  <si>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</si>
  <si>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</si>
  <si>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</si>
  <si>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</si>
  <si>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</si>
  <si>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</si>
  <si>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</si>
  <si>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</si>
  <si>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</si>
  <si>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</si>
  <si>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</si>
  <si>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</si>
  <si>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</si>
  <si>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</si>
  <si>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</si>
  <si>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</si>
  <si>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</si>
  <si>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</si>
  <si>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</si>
  <si>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</si>
  <si>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</si>
  <si>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</si>
  <si>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</si>
  <si>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</si>
  <si>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</si>
  <si>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</si>
  <si>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</si>
  <si>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</si>
  <si>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</si>
  <si>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</si>
  <si>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</si>
  <si>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</si>
  <si>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</si>
  <si>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</si>
  <si>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</si>
  <si>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</si>
  <si>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</si>
  <si>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</si>
  <si>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</si>
  <si>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</si>
  <si>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</si>
  <si>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</si>
  <si>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</si>
  <si>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</si>
  <si>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</si>
  <si>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</si>
  <si>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</si>
  <si>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</si>
  <si>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</si>
  <si>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</si>
  <si>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</si>
  <si>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</si>
  <si>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</si>
  <si>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</si>
  <si>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</si>
  <si>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</si>
  <si>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</si>
  <si>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</si>
  <si>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</si>
  <si>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</si>
  <si>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</si>
  <si>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</si>
  <si>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</si>
  <si>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</si>
  <si>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</si>
  <si>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</si>
  <si>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</si>
  <si>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</si>
  <si>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</si>
  <si>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</si>
  <si>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</si>
  <si>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</si>
  <si>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</si>
  <si>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</si>
  <si>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</si>
  <si>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</si>
  <si>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</si>
  <si>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</si>
  <si>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</si>
  <si>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</si>
  <si>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</si>
  <si>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</si>
  <si>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</si>
  <si>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</si>
  <si>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</si>
  <si>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</si>
  <si>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</si>
  <si>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</si>
  <si>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</si>
  <si>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</si>
  <si>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</si>
  <si>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</si>
  <si>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</si>
  <si>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</si>
  <si>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</si>
  <si>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</si>
  <si>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</si>
  <si>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</si>
  <si>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</si>
  <si>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</si>
  <si>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</si>
  <si>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</si>
  <si>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</si>
  <si>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</si>
  <si>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</si>
  <si>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</si>
  <si>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</si>
  <si>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</si>
  <si>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大阪府豊能町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</si>
  <si>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</si>
  <si>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</si>
  <si>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</si>
  <si>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</si>
  <si>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</si>
  <si>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</si>
  <si>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</si>
  <si>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</si>
  <si>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</si>
  <si>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</si>
  <si>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</si>
  <si>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</si>
  <si>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</si>
  <si>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</si>
  <si>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</si>
  <si>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</si>
  <si>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</si>
  <si>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</si>
  <si>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</si>
  <si>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</si>
  <si>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</si>
  <si>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</si>
  <si>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</si>
  <si>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</si>
  <si>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</si>
  <si>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</si>
  <si>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</si>
  <si>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</si>
  <si>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</si>
  <si>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</si>
  <si>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</si>
  <si>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</si>
  <si>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</si>
  <si>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</si>
  <si>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国民健康保険特別会計診療所施設勘定</t>
    <phoneticPr fontId="5"/>
  </si>
  <si>
    <t>介護保険特別会計事業勘定</t>
    <phoneticPr fontId="5"/>
  </si>
  <si>
    <t>後期高齢者医療特別会計</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</si>
  <si>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</si>
  <si>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</si>
  <si>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</si>
  <si>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</si>
  <si>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</si>
  <si>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</si>
  <si>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</si>
  <si>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</si>
  <si>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</si>
  <si>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</si>
  <si>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</si>
  <si>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</si>
  <si>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</si>
  <si>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</si>
  <si>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</si>
  <si>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</si>
  <si>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</si>
  <si>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</si>
  <si>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</si>
  <si>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</si>
  <si>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</si>
  <si>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</si>
  <si>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</si>
  <si>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</si>
  <si>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</si>
  <si>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</si>
  <si>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</si>
  <si>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</si>
  <si>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</si>
  <si>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</si>
  <si>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</si>
  <si>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</si>
  <si>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</si>
  <si>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</si>
  <si>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</si>
  <si>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</si>
  <si>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</si>
  <si>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</si>
  <si>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</si>
  <si>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</si>
  <si>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</si>
  <si>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</si>
  <si>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</si>
  <si>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</si>
  <si>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</si>
  <si>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</si>
  <si>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</si>
  <si>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</si>
  <si>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</si>
  <si>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</si>
  <si>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</si>
  <si>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</si>
  <si>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</si>
  <si>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</si>
  <si>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</si>
  <si>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</si>
  <si>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</si>
  <si>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</si>
  <si>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</si>
  <si>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</si>
  <si>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</si>
  <si>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</si>
  <si>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</si>
  <si>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</si>
  <si>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</si>
  <si>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</si>
  <si>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</si>
  <si>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</si>
  <si>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</si>
  <si>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</si>
  <si>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</si>
  <si>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</si>
  <si>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</si>
  <si>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</si>
  <si>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</si>
  <si>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</si>
  <si>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</si>
  <si>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</si>
  <si>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</si>
  <si>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</si>
  <si>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</si>
  <si>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</si>
  <si>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</si>
  <si>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</si>
  <si>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</si>
  <si>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</si>
  <si>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</si>
  <si>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</si>
  <si>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</si>
  <si>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</si>
  <si>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</si>
  <si>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</si>
  <si>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</si>
  <si>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</si>
  <si>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</si>
  <si>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</si>
  <si>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</si>
  <si>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</si>
  <si>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</si>
  <si>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</si>
  <si>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</si>
  <si>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</si>
  <si>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</si>
  <si>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</si>
  <si>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</si>
  <si>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</si>
  <si>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</si>
  <si>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</si>
  <si>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</si>
  <si>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</si>
  <si>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</si>
  <si>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</si>
  <si>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</si>
  <si>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</si>
  <si>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</si>
  <si>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</si>
  <si>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</si>
  <si>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</si>
  <si>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</si>
  <si>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</si>
  <si>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</si>
  <si>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</si>
  <si>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</si>
  <si>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</si>
  <si>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</si>
  <si>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</si>
  <si>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</si>
  <si>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</si>
  <si>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</si>
  <si>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</si>
  <si>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</si>
  <si>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</si>
  <si>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</si>
  <si>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</si>
  <si>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</si>
  <si>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</si>
  <si>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</si>
  <si>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5.05</t>
  </si>
  <si>
    <t>一般会計</t>
  </si>
  <si>
    <t>下水道事業特別会計</t>
  </si>
  <si>
    <t>介護保険特別会計事業勘定</t>
  </si>
  <si>
    <t>後期高齢者医療特別会計</t>
  </si>
  <si>
    <t>国民健康保険特別会計事業勘定</t>
  </si>
  <si>
    <t>国民健康保険特別会計診療所施設勘定</t>
  </si>
  <si>
    <t>その他会計（赤字）</t>
  </si>
  <si>
    <t>その他会計（黒字）</t>
  </si>
  <si>
    <t>R01</t>
    <phoneticPr fontId="5"/>
  </si>
  <si>
    <t>R02</t>
    <phoneticPr fontId="5"/>
  </si>
  <si>
    <t>R03</t>
    <phoneticPr fontId="5"/>
  </si>
  <si>
    <t>R04</t>
    <phoneticPr fontId="5"/>
  </si>
  <si>
    <t>R05</t>
    <phoneticPr fontId="5"/>
  </si>
  <si>
    <t>豊能郡環境施設組合（一般会計）</t>
    <rPh sb="0" eb="3">
      <t>トヨノグン</t>
    </rPh>
    <rPh sb="3" eb="5">
      <t>カンキョウ</t>
    </rPh>
    <rPh sb="5" eb="7">
      <t>シセツ</t>
    </rPh>
    <rPh sb="7" eb="9">
      <t>クミアイ</t>
    </rPh>
    <rPh sb="10" eb="12">
      <t>イッパン</t>
    </rPh>
    <rPh sb="12" eb="14">
      <t>カイケイ</t>
    </rPh>
    <phoneticPr fontId="2"/>
  </si>
  <si>
    <t>猪名川上流広域ごみ処理施設組合（一般会計）</t>
    <rPh sb="0" eb="3">
      <t>イナガワ</t>
    </rPh>
    <rPh sb="3" eb="5">
      <t>ジョウリュウ</t>
    </rPh>
    <rPh sb="5" eb="7">
      <t>コウイキ</t>
    </rPh>
    <rPh sb="9" eb="11">
      <t>ショリ</t>
    </rPh>
    <rPh sb="11" eb="13">
      <t>シセツ</t>
    </rPh>
    <rPh sb="13" eb="15">
      <t>クミアイ</t>
    </rPh>
    <rPh sb="16" eb="18">
      <t>イッパン</t>
    </rPh>
    <rPh sb="18" eb="20">
      <t>カイケイ</t>
    </rPh>
    <phoneticPr fontId="2"/>
  </si>
  <si>
    <t>大阪府後期高齢者医療広域連合
（一般会計）</t>
    <rPh sb="0" eb="3">
      <t>オオサカフ</t>
    </rPh>
    <rPh sb="3" eb="5">
      <t>コウキ</t>
    </rPh>
    <rPh sb="5" eb="8">
      <t>コウレイシャ</t>
    </rPh>
    <rPh sb="8" eb="10">
      <t>イリョウ</t>
    </rPh>
    <rPh sb="10" eb="12">
      <t>コウイキ</t>
    </rPh>
    <rPh sb="12" eb="14">
      <t>レンゴウ</t>
    </rPh>
    <rPh sb="16" eb="18">
      <t>イッパン</t>
    </rPh>
    <rPh sb="18" eb="20">
      <t>カイケイ</t>
    </rPh>
    <phoneticPr fontId="27"/>
  </si>
  <si>
    <t>大阪府後期高齢者医療広域連合
（後期高齢者医療特別会計）</t>
  </si>
  <si>
    <t>大阪広域水道企業団
水道事業会計（水道用水供給事業）</t>
  </si>
  <si>
    <t>大阪広域水道企業団
水道事業会計（市町村域水道事業）
豊能水道事業</t>
    <rPh sb="15" eb="16">
      <t>ケイ</t>
    </rPh>
    <rPh sb="27" eb="29">
      <t>トヨノ</t>
    </rPh>
    <rPh sb="29" eb="31">
      <t>スイドウ</t>
    </rPh>
    <rPh sb="31" eb="33">
      <t>ジギョウ</t>
    </rPh>
    <phoneticPr fontId="2"/>
  </si>
  <si>
    <t>大阪広域水道企業団
（工業用水道事業会計）</t>
  </si>
  <si>
    <t>-</t>
    <phoneticPr fontId="2"/>
  </si>
  <si>
    <t>公共施設整備基金</t>
    <rPh sb="0" eb="8">
      <t>コウキョウシセツセイビキキン</t>
    </rPh>
    <phoneticPr fontId="2"/>
  </si>
  <si>
    <t>ふるさとづくり基金</t>
    <rPh sb="7" eb="9">
      <t>キキン</t>
    </rPh>
    <phoneticPr fontId="2"/>
  </si>
  <si>
    <t>旧吉川財産区基金</t>
    <rPh sb="0" eb="1">
      <t>キュウ</t>
    </rPh>
    <rPh sb="1" eb="8">
      <t>ヨシカワザイサンクキキン</t>
    </rPh>
    <phoneticPr fontId="2"/>
  </si>
  <si>
    <t>文化振興基金</t>
    <rPh sb="0" eb="6">
      <t>ブンカシンコウキキン</t>
    </rPh>
    <phoneticPr fontId="2"/>
  </si>
  <si>
    <t>退職金等引当基金</t>
    <rPh sb="0" eb="4">
      <t>タイショクキントウ</t>
    </rPh>
    <rPh sb="4" eb="6">
      <t>ヒキアテ</t>
    </rPh>
    <rPh sb="6" eb="8">
      <t>キキン</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</si>
  <si>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</si>
  <si>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</si>
  <si>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額よりも控除する充当可能な財源等の方が大きいため、将来負担比率は算出されていない。一方、本町は公共施設の老朽化が進んでおり有形固定資産減価償却率が高い傾向にあるため、公共施設再編に関する基本方針を策定し、老朽化した公共施設について統廃合等を進めるとともに、点検・診断や計画的な予防保全による長寿命化を進めていくなど、適正管理に努める。</t>
    <rPh sb="46" eb="48">
      <t>イッポウ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</si>
  <si>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</si>
  <si>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</si>
  <si>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</si>
  <si>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</si>
  <si>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</si>
  <si>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</si>
  <si>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額よりも控除する充当可能な財源等の方が大きいため、将来負担比率は算出されていない。一方実質公債費比率は類似団体と比較して低い水準にあり、近年横ばいとなっている。今後は、令和８年度開校予定の小中一貫校施設整備や公共施設の再編・再配置を行う必要があるため、世代間の負担の公平化と公債費負担の中長期的な平準化の観点から、借入条件を検討し、償還額の平準化及び実質公債費比率の急激な上昇の防止に努めていく。</t>
    <rPh sb="46" eb="48">
      <t>イッポウ</t>
    </rPh>
    <rPh sb="167" eb="169">
      <t>ケントウ</t>
    </rPh>
    <rPh sb="197" eb="198">
      <t>ツト</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</si>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</sst>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4" fillId="0" borderId="34" xfId="5" applyNumberFormat="1" applyFont="1" applyBorder="1" applyAlignment="1" applyProtection="1">
      <alignment horizontal="right" vertical="center" shrinkToFit="1"/>
      <protection locked="0"/>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79940B7A-AC54-402D-A5E7-CD2667B3B364}"/>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87464</c:v>
                </c:pt>
                <c:pt idx="1">
                  <c:v>96248</c:v>
                </c:pt>
                <c:pt idx="2">
                  <c:v>76413</c:v>
                </c:pt>
                <c:pt idx="3">
                  <c:v>66481</c:v>
                </c:pt>
                <c:pt idx="4">
                  <c:v>67825</c:v>
                </c:pt>
              </c:numCache>
            </c:numRef>
          </c:val>
          <c:smooth val="0"/>
          <c:extLst>
            <c:ext xmlns:c16="http://schemas.microsoft.com/office/drawing/2014/chart" uri="{C3380CC4-5D6E-409C-BE32-E72D297353CC}">
              <c16:uniqueId val="{00000000-CE48-44DD-A89B-5E251C03892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25076</c:v>
                </c:pt>
                <c:pt idx="1">
                  <c:v>17930</c:v>
                </c:pt>
                <c:pt idx="2">
                  <c:v>34213</c:v>
                </c:pt>
                <c:pt idx="3">
                  <c:v>20075</c:v>
                </c:pt>
                <c:pt idx="4">
                  <c:v>16574</c:v>
                </c:pt>
              </c:numCache>
            </c:numRef>
          </c:val>
          <c:smooth val="0"/>
          <c:extLst>
            <c:ext xmlns:c16="http://schemas.microsoft.com/office/drawing/2014/chart" uri="{C3380CC4-5D6E-409C-BE32-E72D297353CC}">
              <c16:uniqueId val="{00000001-CE48-44DD-A89B-5E251C03892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1.44</c:v>
                </c:pt>
                <c:pt idx="1">
                  <c:v>3.94</c:v>
                </c:pt>
                <c:pt idx="2">
                  <c:v>8.0399999999999991</c:v>
                </c:pt>
                <c:pt idx="3">
                  <c:v>7.13</c:v>
                </c:pt>
                <c:pt idx="4">
                  <c:v>8.6300000000000008</c:v>
                </c:pt>
              </c:numCache>
            </c:numRef>
          </c:val>
          <c:extLst>
            <c:ext xmlns:c16="http://schemas.microsoft.com/office/drawing/2014/chart" uri="{C3380CC4-5D6E-409C-BE32-E72D297353CC}">
              <c16:uniqueId val="{00000000-243D-4EAB-B2B8-B6BD567671B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33.130000000000003</c:v>
                </c:pt>
                <c:pt idx="1">
                  <c:v>29.92</c:v>
                </c:pt>
                <c:pt idx="2">
                  <c:v>26.3</c:v>
                </c:pt>
                <c:pt idx="3">
                  <c:v>31.34</c:v>
                </c:pt>
                <c:pt idx="4">
                  <c:v>34.28</c:v>
                </c:pt>
              </c:numCache>
            </c:numRef>
          </c:val>
          <c:extLst>
            <c:ext xmlns:c16="http://schemas.microsoft.com/office/drawing/2014/chart" uri="{C3380CC4-5D6E-409C-BE32-E72D297353CC}">
              <c16:uniqueId val="{00000001-243D-4EAB-B2B8-B6BD567671B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-5.05</c:v>
                </c:pt>
                <c:pt idx="1">
                  <c:v>1.1599999999999999</c:v>
                </c:pt>
                <c:pt idx="2">
                  <c:v>2.23</c:v>
                </c:pt>
                <c:pt idx="3">
                  <c:v>3.07</c:v>
                </c:pt>
                <c:pt idx="4">
                  <c:v>5.96</c:v>
                </c:pt>
              </c:numCache>
            </c:numRef>
          </c:val>
          <c:smooth val="0"/>
          <c:extLst>
            <c:ext xmlns:c16="http://schemas.microsoft.com/office/drawing/2014/chart" uri="{C3380CC4-5D6E-409C-BE32-E72D297353CC}">
              <c16:uniqueId val="{00000002-243D-4EAB-B2B8-B6BD567671B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11C-4A38-98CB-BD9F6A5100B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11C-4A38-98CB-BD9F6A5100B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11C-4A38-98CB-BD9F6A5100B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11C-4A38-98CB-BD9F6A5100BC}"/>
            </c:ext>
          </c:extLst>
        </c:ser>
        <c:ser>
          <c:idx val="4"/>
          <c:order val="4"/>
          <c:tx>
            <c:strRef>
              <c:f>データシート!$A$31</c:f>
              <c:strCache>
                <c:ptCount val="1"/>
                <c:pt idx="0">
                  <c:v>国民健康保険特別会計診療所施設勘定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0.18</c:v>
                </c:pt>
                <c:pt idx="2">
                  <c:v>#N/A</c:v>
                </c:pt>
                <c:pt idx="3">
                  <c:v>0.16</c:v>
                </c:pt>
                <c:pt idx="4">
                  <c:v>#N/A</c:v>
                </c:pt>
                <c:pt idx="5">
                  <c:v>0.15</c:v>
                </c:pt>
                <c:pt idx="6">
                  <c:v>#N/A</c:v>
                </c:pt>
                <c:pt idx="7">
                  <c:v>0.02</c:v>
                </c:pt>
                <c:pt idx="8">
                  <c:v>#N/A</c:v>
                </c:pt>
                <c:pt idx="9">
                  <c:v>0</c:v>
                </c:pt>
              </c:numCache>
            </c:numRef>
          </c:val>
          <c:extLst>
            <c:ext xmlns:c16="http://schemas.microsoft.com/office/drawing/2014/chart" uri="{C3380CC4-5D6E-409C-BE32-E72D297353CC}">
              <c16:uniqueId val="{00000004-F11C-4A38-98CB-BD9F6A5100BC}"/>
            </c:ext>
          </c:extLst>
        </c:ser>
        <c:ser>
          <c:idx val="5"/>
          <c:order val="5"/>
          <c:tx>
            <c:strRef>
              <c:f>データシート!$A$32</c:f>
              <c:strCache>
                <c:ptCount val="1"/>
                <c:pt idx="0">
                  <c:v>国民健康保険特別会計事業勘定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1.84</c:v>
                </c:pt>
                <c:pt idx="2">
                  <c:v>#N/A</c:v>
                </c:pt>
                <c:pt idx="3">
                  <c:v>1.37</c:v>
                </c:pt>
                <c:pt idx="4">
                  <c:v>#N/A</c:v>
                </c:pt>
                <c:pt idx="5">
                  <c:v>1.37</c:v>
                </c:pt>
                <c:pt idx="6">
                  <c:v>#N/A</c:v>
                </c:pt>
                <c:pt idx="7">
                  <c:v>0.85</c:v>
                </c:pt>
                <c:pt idx="8">
                  <c:v>#N/A</c:v>
                </c:pt>
                <c:pt idx="9">
                  <c:v>0.38</c:v>
                </c:pt>
              </c:numCache>
            </c:numRef>
          </c:val>
          <c:extLst>
            <c:ext xmlns:c16="http://schemas.microsoft.com/office/drawing/2014/chart" uri="{C3380CC4-5D6E-409C-BE32-E72D297353CC}">
              <c16:uniqueId val="{00000005-F11C-4A38-98CB-BD9F6A5100BC}"/>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0.38</c:v>
                </c:pt>
                <c:pt idx="2">
                  <c:v>#N/A</c:v>
                </c:pt>
                <c:pt idx="3">
                  <c:v>0.38</c:v>
                </c:pt>
                <c:pt idx="4">
                  <c:v>#N/A</c:v>
                </c:pt>
                <c:pt idx="5">
                  <c:v>0.4</c:v>
                </c:pt>
                <c:pt idx="6">
                  <c:v>#N/A</c:v>
                </c:pt>
                <c:pt idx="7">
                  <c:v>0.54</c:v>
                </c:pt>
                <c:pt idx="8">
                  <c:v>#N/A</c:v>
                </c:pt>
                <c:pt idx="9">
                  <c:v>0.5</c:v>
                </c:pt>
              </c:numCache>
            </c:numRef>
          </c:val>
          <c:extLst>
            <c:ext xmlns:c16="http://schemas.microsoft.com/office/drawing/2014/chart" uri="{C3380CC4-5D6E-409C-BE32-E72D297353CC}">
              <c16:uniqueId val="{00000006-F11C-4A38-98CB-BD9F6A5100BC}"/>
            </c:ext>
          </c:extLst>
        </c:ser>
        <c:ser>
          <c:idx val="7"/>
          <c:order val="7"/>
          <c:tx>
            <c:strRef>
              <c:f>データシート!$A$34</c:f>
              <c:strCache>
                <c:ptCount val="1"/>
                <c:pt idx="0">
                  <c:v>介護保険特別会計事業勘定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2.15</c:v>
                </c:pt>
                <c:pt idx="2">
                  <c:v>#N/A</c:v>
                </c:pt>
                <c:pt idx="3">
                  <c:v>2.92</c:v>
                </c:pt>
                <c:pt idx="4">
                  <c:v>#N/A</c:v>
                </c:pt>
                <c:pt idx="5">
                  <c:v>2.98</c:v>
                </c:pt>
                <c:pt idx="6">
                  <c:v>#N/A</c:v>
                </c:pt>
                <c:pt idx="7">
                  <c:v>3.35</c:v>
                </c:pt>
                <c:pt idx="8">
                  <c:v>#N/A</c:v>
                </c:pt>
                <c:pt idx="9">
                  <c:v>2.76</c:v>
                </c:pt>
              </c:numCache>
            </c:numRef>
          </c:val>
          <c:extLst>
            <c:ext xmlns:c16="http://schemas.microsoft.com/office/drawing/2014/chart" uri="{C3380CC4-5D6E-409C-BE32-E72D297353CC}">
              <c16:uniqueId val="{00000007-F11C-4A38-98CB-BD9F6A5100BC}"/>
            </c:ext>
          </c:extLst>
        </c:ser>
        <c:ser>
          <c:idx val="8"/>
          <c:order val="8"/>
          <c:tx>
            <c:strRef>
              <c:f>データシート!$A$35</c:f>
              <c:strCache>
                <c:ptCount val="1"/>
                <c:pt idx="0">
                  <c:v>下水道事業特別会計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0.63</c:v>
                </c:pt>
                <c:pt idx="2">
                  <c:v>#N/A</c:v>
                </c:pt>
                <c:pt idx="3">
                  <c:v>0.54</c:v>
                </c:pt>
                <c:pt idx="4">
                  <c:v>#N/A</c:v>
                </c:pt>
                <c:pt idx="5">
                  <c:v>0.72</c:v>
                </c:pt>
                <c:pt idx="6">
                  <c:v>#N/A</c:v>
                </c:pt>
                <c:pt idx="7">
                  <c:v>1.23</c:v>
                </c:pt>
                <c:pt idx="8">
                  <c:v>#N/A</c:v>
                </c:pt>
                <c:pt idx="9">
                  <c:v>3.54</c:v>
                </c:pt>
              </c:numCache>
            </c:numRef>
          </c:val>
          <c:extLst>
            <c:ext xmlns:c16="http://schemas.microsoft.com/office/drawing/2014/chart" uri="{C3380CC4-5D6E-409C-BE32-E72D297353CC}">
              <c16:uniqueId val="{00000008-F11C-4A38-98CB-BD9F6A5100B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1.43</c:v>
                </c:pt>
                <c:pt idx="2">
                  <c:v>#N/A</c:v>
                </c:pt>
                <c:pt idx="3">
                  <c:v>3.93</c:v>
                </c:pt>
                <c:pt idx="4">
                  <c:v>#N/A</c:v>
                </c:pt>
                <c:pt idx="5">
                  <c:v>8.0399999999999991</c:v>
                </c:pt>
                <c:pt idx="6">
                  <c:v>#N/A</c:v>
                </c:pt>
                <c:pt idx="7">
                  <c:v>7.12</c:v>
                </c:pt>
                <c:pt idx="8">
                  <c:v>#N/A</c:v>
                </c:pt>
                <c:pt idx="9">
                  <c:v>8.6199999999999992</c:v>
                </c:pt>
              </c:numCache>
            </c:numRef>
          </c:val>
          <c:extLst>
            <c:ext xmlns:c16="http://schemas.microsoft.com/office/drawing/2014/chart" uri="{C3380CC4-5D6E-409C-BE32-E72D297353CC}">
              <c16:uniqueId val="{00000009-F11C-4A38-98CB-BD9F6A5100B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597</c:v>
                </c:pt>
                <c:pt idx="5">
                  <c:v>595</c:v>
                </c:pt>
                <c:pt idx="8">
                  <c:v>608</c:v>
                </c:pt>
                <c:pt idx="11">
                  <c:v>548</c:v>
                </c:pt>
                <c:pt idx="14">
                  <c:v>543</c:v>
                </c:pt>
              </c:numCache>
            </c:numRef>
          </c:val>
          <c:extLst>
            <c:ext xmlns:c16="http://schemas.microsoft.com/office/drawing/2014/chart" uri="{C3380CC4-5D6E-409C-BE32-E72D297353CC}">
              <c16:uniqueId val="{00000000-6936-4657-BBB6-803D079E66E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936-4657-BBB6-803D079E66E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6936-4657-BBB6-803D079E66E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185</c:v>
                </c:pt>
                <c:pt idx="3">
                  <c:v>201</c:v>
                </c:pt>
                <c:pt idx="6">
                  <c:v>183</c:v>
                </c:pt>
                <c:pt idx="9">
                  <c:v>141</c:v>
                </c:pt>
                <c:pt idx="12">
                  <c:v>60</c:v>
                </c:pt>
              </c:numCache>
            </c:numRef>
          </c:val>
          <c:extLst>
            <c:ext xmlns:c16="http://schemas.microsoft.com/office/drawing/2014/chart" uri="{C3380CC4-5D6E-409C-BE32-E72D297353CC}">
              <c16:uniqueId val="{00000003-6936-4657-BBB6-803D079E66E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81</c:v>
                </c:pt>
                <c:pt idx="3">
                  <c:v>78</c:v>
                </c:pt>
                <c:pt idx="6">
                  <c:v>73</c:v>
                </c:pt>
                <c:pt idx="9">
                  <c:v>84</c:v>
                </c:pt>
                <c:pt idx="12">
                  <c:v>145</c:v>
                </c:pt>
              </c:numCache>
            </c:numRef>
          </c:val>
          <c:extLst>
            <c:ext xmlns:c16="http://schemas.microsoft.com/office/drawing/2014/chart" uri="{C3380CC4-5D6E-409C-BE32-E72D297353CC}">
              <c16:uniqueId val="{00000004-6936-4657-BBB6-803D079E66E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936-4657-BBB6-803D079E66E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936-4657-BBB6-803D079E66E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544</c:v>
                </c:pt>
                <c:pt idx="3">
                  <c:v>596</c:v>
                </c:pt>
                <c:pt idx="6">
                  <c:v>558</c:v>
                </c:pt>
                <c:pt idx="9">
                  <c:v>594</c:v>
                </c:pt>
                <c:pt idx="12">
                  <c:v>597</c:v>
                </c:pt>
              </c:numCache>
            </c:numRef>
          </c:val>
          <c:extLst>
            <c:ext xmlns:c16="http://schemas.microsoft.com/office/drawing/2014/chart" uri="{C3380CC4-5D6E-409C-BE32-E72D297353CC}">
              <c16:uniqueId val="{00000007-6936-4657-BBB6-803D079E66E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213</c:v>
                </c:pt>
                <c:pt idx="2">
                  <c:v>#N/A</c:v>
                </c:pt>
                <c:pt idx="3">
                  <c:v>#N/A</c:v>
                </c:pt>
                <c:pt idx="4">
                  <c:v>280</c:v>
                </c:pt>
                <c:pt idx="5">
                  <c:v>#N/A</c:v>
                </c:pt>
                <c:pt idx="6">
                  <c:v>#N/A</c:v>
                </c:pt>
                <c:pt idx="7">
                  <c:v>206</c:v>
                </c:pt>
                <c:pt idx="8">
                  <c:v>#N/A</c:v>
                </c:pt>
                <c:pt idx="9">
                  <c:v>#N/A</c:v>
                </c:pt>
                <c:pt idx="10">
                  <c:v>271</c:v>
                </c:pt>
                <c:pt idx="11">
                  <c:v>#N/A</c:v>
                </c:pt>
                <c:pt idx="12">
                  <c:v>#N/A</c:v>
                </c:pt>
                <c:pt idx="13">
                  <c:v>259</c:v>
                </c:pt>
                <c:pt idx="14">
                  <c:v>#N/A</c:v>
                </c:pt>
              </c:numCache>
            </c:numRef>
          </c:val>
          <c:smooth val="0"/>
          <c:extLst>
            <c:ext xmlns:c16="http://schemas.microsoft.com/office/drawing/2014/chart" uri="{C3380CC4-5D6E-409C-BE32-E72D297353CC}">
              <c16:uniqueId val="{00000008-6936-4657-BBB6-803D079E66E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6137</c:v>
                </c:pt>
                <c:pt idx="5">
                  <c:v>5822</c:v>
                </c:pt>
                <c:pt idx="8">
                  <c:v>5827</c:v>
                </c:pt>
                <c:pt idx="11">
                  <c:v>5451</c:v>
                </c:pt>
                <c:pt idx="14">
                  <c:v>5127</c:v>
                </c:pt>
              </c:numCache>
            </c:numRef>
          </c:val>
          <c:extLst>
            <c:ext xmlns:c16="http://schemas.microsoft.com/office/drawing/2014/chart" uri="{C3380CC4-5D6E-409C-BE32-E72D297353CC}">
              <c16:uniqueId val="{00000000-D97B-40C1-860F-6A4C282FF21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D97B-40C1-860F-6A4C282FF21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3046</c:v>
                </c:pt>
                <c:pt idx="5">
                  <c:v>2802</c:v>
                </c:pt>
                <c:pt idx="8">
                  <c:v>2911</c:v>
                </c:pt>
                <c:pt idx="11">
                  <c:v>3208</c:v>
                </c:pt>
                <c:pt idx="14">
                  <c:v>3384</c:v>
                </c:pt>
              </c:numCache>
            </c:numRef>
          </c:val>
          <c:extLst>
            <c:ext xmlns:c16="http://schemas.microsoft.com/office/drawing/2014/chart" uri="{C3380CC4-5D6E-409C-BE32-E72D297353CC}">
              <c16:uniqueId val="{00000002-D97B-40C1-860F-6A4C282FF21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97B-40C1-860F-6A4C282FF21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97B-40C1-860F-6A4C282FF21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97B-40C1-860F-6A4C282FF21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1619</c:v>
                </c:pt>
                <c:pt idx="3">
                  <c:v>1502</c:v>
                </c:pt>
                <c:pt idx="6">
                  <c:v>1437</c:v>
                </c:pt>
                <c:pt idx="9">
                  <c:v>1401</c:v>
                </c:pt>
                <c:pt idx="12">
                  <c:v>1449</c:v>
                </c:pt>
              </c:numCache>
            </c:numRef>
          </c:val>
          <c:extLst>
            <c:ext xmlns:c16="http://schemas.microsoft.com/office/drawing/2014/chart" uri="{C3380CC4-5D6E-409C-BE32-E72D297353CC}">
              <c16:uniqueId val="{00000006-D97B-40C1-860F-6A4C282FF21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682</c:v>
                </c:pt>
                <c:pt idx="3">
                  <c:v>502</c:v>
                </c:pt>
                <c:pt idx="6">
                  <c:v>337</c:v>
                </c:pt>
                <c:pt idx="9">
                  <c:v>225</c:v>
                </c:pt>
                <c:pt idx="12">
                  <c:v>170</c:v>
                </c:pt>
              </c:numCache>
            </c:numRef>
          </c:val>
          <c:extLst>
            <c:ext xmlns:c16="http://schemas.microsoft.com/office/drawing/2014/chart" uri="{C3380CC4-5D6E-409C-BE32-E72D297353CC}">
              <c16:uniqueId val="{00000007-D97B-40C1-860F-6A4C282FF21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806</c:v>
                </c:pt>
                <c:pt idx="3">
                  <c:v>658</c:v>
                </c:pt>
                <c:pt idx="6">
                  <c:v>549</c:v>
                </c:pt>
                <c:pt idx="9">
                  <c:v>523</c:v>
                </c:pt>
                <c:pt idx="12">
                  <c:v>655</c:v>
                </c:pt>
              </c:numCache>
            </c:numRef>
          </c:val>
          <c:extLst>
            <c:ext xmlns:c16="http://schemas.microsoft.com/office/drawing/2014/chart" uri="{C3380CC4-5D6E-409C-BE32-E72D297353CC}">
              <c16:uniqueId val="{00000008-D97B-40C1-860F-6A4C282FF21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D97B-40C1-860F-6A4C282FF21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5857</c:v>
                </c:pt>
                <c:pt idx="3">
                  <c:v>5696</c:v>
                </c:pt>
                <c:pt idx="6">
                  <c:v>5777</c:v>
                </c:pt>
                <c:pt idx="9">
                  <c:v>5507</c:v>
                </c:pt>
                <c:pt idx="12">
                  <c:v>5160</c:v>
                </c:pt>
              </c:numCache>
            </c:numRef>
          </c:val>
          <c:extLst>
            <c:ext xmlns:c16="http://schemas.microsoft.com/office/drawing/2014/chart" uri="{C3380CC4-5D6E-409C-BE32-E72D297353CC}">
              <c16:uniqueId val="{0000000A-D97B-40C1-860F-6A4C282FF21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97B-40C1-860F-6A4C282FF21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1325</c:v>
                </c:pt>
                <c:pt idx="1">
                  <c:v>1532</c:v>
                </c:pt>
                <c:pt idx="2">
                  <c:v>1744</c:v>
                </c:pt>
              </c:numCache>
            </c:numRef>
          </c:val>
          <c:extLst>
            <c:ext xmlns:c16="http://schemas.microsoft.com/office/drawing/2014/chart" uri="{C3380CC4-5D6E-409C-BE32-E72D297353CC}">
              <c16:uniqueId val="{00000000-D3DE-4215-BA3D-A9F4B29B4A2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76</c:v>
                </c:pt>
                <c:pt idx="1">
                  <c:v>76</c:v>
                </c:pt>
                <c:pt idx="2">
                  <c:v>102</c:v>
                </c:pt>
              </c:numCache>
            </c:numRef>
          </c:val>
          <c:extLst>
            <c:ext xmlns:c16="http://schemas.microsoft.com/office/drawing/2014/chart" uri="{C3380CC4-5D6E-409C-BE32-E72D297353CC}">
              <c16:uniqueId val="{00000001-D3DE-4215-BA3D-A9F4B29B4A2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747</c:v>
                </c:pt>
                <c:pt idx="1">
                  <c:v>748</c:v>
                </c:pt>
                <c:pt idx="2">
                  <c:v>696</c:v>
                </c:pt>
              </c:numCache>
            </c:numRef>
          </c:val>
          <c:extLst>
            <c:ext xmlns:c16="http://schemas.microsoft.com/office/drawing/2014/chart" uri="{C3380CC4-5D6E-409C-BE32-E72D297353CC}">
              <c16:uniqueId val="{00000002-D3DE-4215-BA3D-A9F4B29B4A2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{2E73B099-5C3F-4B39-AE3A-82F161BC299F}</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2F89-414B-B32A-6302F4405D0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{D80EC436-8390-4EF0-87A2-700BF00CB116}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F89-414B-B32A-6302F4405D0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{8CFCC88E-C104-4874-B536-3DAB5347C1FC}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F89-414B-B32A-6302F4405D0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{80C97058-B57E-4104-880D-B71478A98E1B}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F89-414B-B32A-6302F4405D0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{F51E6745-5CD4-4770-8281-B49686C84060}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F89-414B-B32A-6302F4405D00}"/>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{483FCA43-9D28-4CBF-9837-3555B52E0F0C}</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2F89-414B-B32A-6302F4405D00}"/>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{8BF2B028-AF80-4286-A0CF-B1BC7DA3C6A4}</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2F89-414B-B32A-6302F4405D00}"/>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{22854612-CD40-4698-A781-EF728A0EC771}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2F89-414B-B32A-6302F4405D00}"/>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{1797AD91-8FF2-4C79-9A10-9CF24EED7DAD}</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2F89-414B-B32A-6302F4405D0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61.6</c:v>
                </c:pt>
                <c:pt idx="8">
                  <c:v>65.900000000000006</c:v>
                </c:pt>
                <c:pt idx="16">
                  <c:v>66.7</c:v>
                </c:pt>
                <c:pt idx="24">
                  <c:v>68.3</c:v>
                </c:pt>
                <c:pt idx="32">
                  <c:v>70.3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2F89-414B-B32A-6302F4405D0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{0B417536-CA96-4CCB-A9CE-3732AAEF106E}</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2F89-414B-B32A-6302F4405D0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{6653EAF9-E9F5-42DC-89A8-B062E536F35B}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F89-414B-B32A-6302F4405D0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{14C2705E-7280-47ED-AD43-4D6FD8417255}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F89-414B-B32A-6302F4405D0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{3A8C6A0E-0FE1-4E3F-9A8B-5E8A54725878}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F89-414B-B32A-6302F4405D0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{C81AB273-6D50-4F8C-9ED9-FF133A9EB6E5}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F89-414B-B32A-6302F4405D00}"/>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{95711399-929D-4B1D-8F84-DCF914009BCB}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2F89-414B-B32A-6302F4405D00}"/>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{ECF27B55-A8E9-49C4-9E09-EBF6511AB6D6}</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2F89-414B-B32A-6302F4405D00}"/>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{4B23D9DA-500D-416E-A2CF-E9DE757DC974}</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2F89-414B-B32A-6302F4405D00}"/>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{1A9751A9-D313-46CF-9836-2C664FBFCA73}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2F89-414B-B32A-6302F4405D0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60.8</c:v>
                </c:pt>
                <c:pt idx="8">
                  <c:v>61.2</c:v>
                </c:pt>
                <c:pt idx="16">
                  <c:v>63.1</c:v>
                </c:pt>
                <c:pt idx="24">
                  <c:v>64.2</c:v>
                </c:pt>
                <c:pt idx="32">
                  <c:v>64.400000000000006</c:v>
                </c:pt>
              </c:numCache>
            </c:numRef>
          </c:xVal>
          <c:yVal>
            <c:numRef>
              <c:f>公会計指標分析・財政指標組合せ分析表!$BP$55:$DC$55</c:f>
              <c:numCache>
                <c:formatCode>#,##0.0;"▲ "#,##0.0</c:formatCode>
                <c:ptCount val="40"/>
                <c:pt idx="0">
                  <c:v>21.4</c:v>
                </c:pt>
                <c:pt idx="8">
                  <c:v>12.8</c:v>
                </c:pt>
                <c:pt idx="16">
                  <c:v>0</c:v>
                </c:pt>
                <c:pt idx="24">
                  <c:v>0</c:v>
                </c:pt>
                <c:pt idx="32">
                  <c:v>0</c:v>
                </c:pt>
              </c:numCache>
            </c:numRef>
          </c:yVal>
          <c:smooth val="0"/>
          <c:extLst>
            <c:ext xmlns:c16="http://schemas.microsoft.com/office/drawing/2014/chart" uri="{C3380CC4-5D6E-409C-BE32-E72D297353CC}">
              <c16:uniqueId val="{00000013-2F89-414B-B32A-6302F4405D00}"/>
            </c:ext>
          </c:extLst>
        </c:ser>
        <c:dLbls>
          <c:showLegendKey val="0"/>
          <c:showVal val="1"/>
          <c:showCatName val="0"/>
          <c:showSerName val="0"/>
          <c:showPercent val="0"/>
          <c:showBubbleSize val="0"/>
        </c:dLbls>
        <c:axId val="46179840"/>
        <c:axId val="46181760"/>
      </c:scatterChart>
      <c:valAx>
        <c:axId val="46179840"/>
        <c:scaling>
          <c:orientation val="maxMin"/>
          <c:max val="65"/>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{E72C1652-0197-4F22-ACC2-6655F62D6D14}</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8740-44D2-8004-2132E0C08D9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{E6699527-9CD8-478C-9FF4-932E41941253}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740-44D2-8004-2132E0C08D9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{CB9AC3CF-1C95-49C6-86A8-8187B3D02D81}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740-44D2-8004-2132E0C08D9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{4866C55C-0731-484F-A640-846DF90ACB6F}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740-44D2-8004-2132E0C08D9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{F9D6602D-EC5A-4F64-A3B2-7D8FB2D07C31}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740-44D2-8004-2132E0C08D90}"/>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{D5D56EE0-A349-422B-B314-B6CA2C179979}</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8740-44D2-8004-2132E0C08D90}"/>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{3170E8AB-AC8C-4182-A283-7475D7A26409}</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8740-44D2-8004-2132E0C08D90}"/>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{AD0E3323-7B5A-4261-A25F-36FB6701A7AD}</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8740-44D2-8004-2132E0C08D90}"/>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{C5BDEC57-3A39-483F-A121-D93707F9BBFB}</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8740-44D2-8004-2132E0C08D9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6.5</c:v>
                </c:pt>
                <c:pt idx="8">
                  <c:v>6.3</c:v>
                </c:pt>
                <c:pt idx="16">
                  <c:v>5.6</c:v>
                </c:pt>
                <c:pt idx="24">
                  <c:v>5.8</c:v>
                </c:pt>
                <c:pt idx="32">
                  <c:v>5.5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8740-44D2-8004-2132E0C08D9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{65246B38-E2B4-49FD-B436-22B955AD333D}</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8740-44D2-8004-2132E0C08D9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{964A5D4C-883B-4D74-9F89-7B1E1FF9DC0F}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740-44D2-8004-2132E0C08D9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{21935ED3-DFE2-4104-9F4A-0750401D5FD0}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740-44D2-8004-2132E0C08D9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{90743652-3F28-4437-A004-9BF76BC9882A}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740-44D2-8004-2132E0C08D9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{6534B773-F158-4160-B281-243D79E6744B}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740-44D2-8004-2132E0C08D90}"/>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{152AA097-3456-426D-A6A7-4744313EF513}</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8740-44D2-8004-2132E0C08D90}"/>
                </c:ext>
              </c:extLst>
            </c:dLbl>
            <c:dLbl>
              <c:idx val="16"/>
              <c:layout>
                <c:manualLayout>
                  <c:x val="-4.4905057365901106E-2"/>
                  <c:y val="-4.3495921315535854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{286DB2E2-466D-452D-8E06-8F3A999E35F4}</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8740-44D2-8004-2132E0C08D90}"/>
                </c:ext>
              </c:extLst>
            </c:dLbl>
            <c:dLbl>
              <c:idx val="24"/>
              <c:layout>
                <c:manualLayout>
                  <c:x val="-1.8235628084249993E-2"/>
                  <c:y val="-8.1337372860052048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{D17C71D5-6170-4ADB-86F8-C676FE5C7E9C}</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8740-44D2-8004-2132E0C08D90}"/>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{AB25F271-9371-4901-8CA9-16E8D1870B8C}</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8740-44D2-8004-2132E0C08D9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7.7</c:v>
                </c:pt>
                <c:pt idx="8">
                  <c:v>7.3</c:v>
                </c:pt>
                <c:pt idx="16">
                  <c:v>7.2</c:v>
                </c:pt>
                <c:pt idx="24">
                  <c:v>7.2</c:v>
                </c:pt>
                <c:pt idx="32">
                  <c:v>7</c:v>
                </c:pt>
              </c:numCache>
            </c:numRef>
          </c:xVal>
          <c:yVal>
            <c:numRef>
              <c:f>公会計指標分析・財政指標組合せ分析表!$BP$77:$DC$77</c:f>
              <c:numCache>
                <c:formatCode>#,##0.0;"▲ "#,##0.0</c:formatCode>
                <c:ptCount val="40"/>
                <c:pt idx="0">
                  <c:v>21.4</c:v>
                </c:pt>
                <c:pt idx="8">
                  <c:v>12.8</c:v>
                </c:pt>
                <c:pt idx="16">
                  <c:v>0</c:v>
                </c:pt>
                <c:pt idx="24">
                  <c:v>0</c:v>
                </c:pt>
                <c:pt idx="32">
                  <c:v>0</c:v>
                </c:pt>
              </c:numCache>
            </c:numRef>
          </c:yVal>
          <c:smooth val="0"/>
          <c:extLst>
            <c:ext xmlns:c16="http://schemas.microsoft.com/office/drawing/2014/chart" uri="{C3380CC4-5D6E-409C-BE32-E72D297353CC}">
              <c16:uniqueId val="{00000013-8740-44D2-8004-2132E0C08D90}"/>
            </c:ext>
          </c:extLst>
        </c:ser>
        <c:dLbls>
          <c:showLegendKey val="0"/>
          <c:showVal val="1"/>
          <c:showCatName val="0"/>
          <c:showSerName val="0"/>
          <c:showPercent val="0"/>
          <c:showBubbleSize val="0"/>
        </c:dLbls>
        <c:axId val="84219776"/>
        <c:axId val="84234240"/>
      </c:scatterChart>
      <c:valAx>
        <c:axId val="84219776"/>
        <c:scaling>
          <c:orientation val="maxMin"/>
          <c:max val="7.8"/>
          <c:min val="6.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大阪府豊能町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交付税措置のある地方債のみ発行するという方針により、公債費の抑制に努めているため、元利償還金はほぼ一定の水準で推移している。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「公営企業債の元利償還金に対する繰入金」は</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増加したが</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、「組合等が起こした地方債の元利償還金に対する負担金等」は償還の終了に伴い</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減少し、</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これらの総額は減少している。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中長期的な視点で見ると、学校再編や公共施設再編などによる起債が見込まれ、公債費が増加する見込みである。整備にかかる費用を抑制し、公債費の抑制を図りつつ、過疎債などの地方債を適切に活用することが重要とな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400">
            <a:solidFill>
              <a:schemeClr val="tx1"/>
            </a:solidFill>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大阪府豊能町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地方債現在高の減少により将来負担額は減少し、交付税参入予定額の減により控除する充当可能な財源等が減となったが、</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分子全体がマイナスであったため、令和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年度の将来負担比率は算出されなかった。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今後については、令和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8</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開校予定の小中一貫校の施設整備により、歳出増加が見込まれる。公共施設の再編・再配置や、事務事業の廃止、縮小などの見直しを行い、民間委託や民営化の推進を行っていくとともに、再任用職員の活用など、人員の適正化を図り、歳出削減に努めていく。</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400">
            <a:solidFill>
              <a:schemeClr val="tx1"/>
            </a:solidFill>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大阪府豊能町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4</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年度は財政調整基金に前年度繰越金相当額である</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405</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百万円、ふるさとづくり基金にふるさと寄附金</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76</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百万円を積み立てた一方、財政調整基金</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200</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百万円、ふるさとづくり基金</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57</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百万円、退職金等引当基金を</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18</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百万円取り崩し、取り崩し額が積立額を下回ったことにより、残高が増加した。</a:t>
          </a:r>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年度は財政調整基金に前年度繰越金相当額である</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350</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百万円、ふるさとづくり基金にふるさと寄附金</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38</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百万円を積み立てた一方、財政調整基金</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138</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百万円、ふるさとづくり基金</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22</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百万円、退職金等引当基金を</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28</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百万円、旧吉川財産区基金を</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39</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百万円取り崩し、取り崩し額が積立額を下回ったことにより、残高が増加した。</a:t>
          </a:r>
        </a:p>
        <a:p>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　財政調整基金は引き続き前年度繰越金全額を積み立てるなど適切な運用に努めつつ、公共施設再編や効率的な人員配置などにより歳出削減の効果的な実施に努め、基金の取り崩しを可能な限り抑制していく。</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・退職金等引当基金：退職手当の支給</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・ふるさとづくり基金：ふるさとづくりの推進</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・公共施設整備基金：公共施設の整備</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・旧吉川財産区基金：住民福祉の増進</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・文化振興基金：文化の振興</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・森林環境譲与税基金：森林整備の促進</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（増減理由）</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年度分</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・退職金等引当基金：定年退職者等の退職金に充当するため、</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28</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百万円を取り崩したことにより、残高が減少した。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・ふるさとづくり基金：ふるさと寄附促進事業などに充当するため</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22</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百万円を取り崩したが、ふるさと寄附金</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38</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百万円を積み立てたため、残高</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が増加した。</a:t>
          </a:r>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・旧吉川財産区基金：旧吉川財産区区域における土地の購入に充当するため</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39</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百万円を取り崩したことにより、残高が減少した。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・森林環境譲与税基金：森林整備事業に充当するするため</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1</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百万円を取り崩したことにより、残高が減少した。</a:t>
          </a:r>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・文化振興基金、公共施設整備基金：残高の増減なし</a:t>
          </a:r>
        </a:p>
        <a:p>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　定年退職者のピークを過ぎ、退職金等引当基金の減少も落ち着くことから、更なる歳出削減の効果的な実施に努め、基金の取り崩しを可能な限り抑制していく。</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4</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年度は前年度繰越金相当額である</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405</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百万円を積み立てたものの、財源不足の恐れがあったため、</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200</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百万円を取り崩したことにより、残高が増加した。</a:t>
          </a:r>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年度は前年度繰越金相当額である</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350</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百万円を積み立てたものの、財源不足の恐れがあったため、</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138</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百万円を取り崩したことにより、残高が増加した。</a:t>
          </a:r>
        </a:p>
        <a:p>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　会計年度末時点で基金を取り崩す必要があるため、取り崩し額の余剰金が繰越額として翌年度に積み立てられる傾向となっている。引き続き前年度繰越金全額を積み立てつつ、適切な取り崩し額の算定を行う一方、公共施設再編や効率的な人員配置などにより歳出削減の効果的な実施に努め、基金の取り崩しを可能な限り抑制していく。</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4</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年度は増減なし。</a:t>
          </a:r>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年度は地方交付税で令和</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4</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年度臨時財政対策債の償還費として措置された</a:t>
          </a:r>
          <a:r>
            <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26</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百万円を積み立てたため、残高が増加した。</a:t>
          </a:r>
          <a:endParaRPr kumimoji="1" lang="en-US" altLang="ja-JP" sz="1400">
            <a:solidFill>
              <a:schemeClr val="tx1"/>
            </a:solidFill>
            <a:effectLst/>
            <a:latin typeface="ＭＳ Ｐゴシック" panose="020B0600070205080204" pitchFamily="50" charset="-128"/>
            <a:ea typeface="ＭＳ Ｐゴシック" panose="020B0600070205080204" pitchFamily="50" charset="-128"/>
            <a:cs typeface="+mn-cs"/>
          </a:endParaRPr>
        </a:p>
        <a:p>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　臨時財政対策債の償還費として措置されたものであるため、積み立てた額を今後の償還の際に取り崩していく。</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27615394-2607-4912-8D94-93AFB8E912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4D31E495-2924-4FD3-9CF1-5C7916726F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723AC303-2037-4F27-B9F2-E4F17CC20529}"/>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4DA18655-80D7-4C79-ACA1-3C15558296F4}"/>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F4127D80-2B76-4A87-8B94-026940E48828}"/>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3901DEEE-6759-4DF4-BFBF-55F9FA700C0F}"/>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E828DAAC-A2CB-4C6A-8354-BA60888DF233}"/>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ACE08C60-8B88-4C9D-8837-F5484CFCB69B}"/>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AF889CA8-FD9F-4B53-AD3E-C2CBFABB6A51}"/>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F9422533-5F5E-4590-BE59-D063CA6035FB}"/>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662DDEC3-1207-485A-B02D-51D4515AD9C3}"/>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972B070B-3DD2-4328-B640-B61106D943F6}"/>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22E3831C-6328-49E1-A1A6-47C4582C4204}"/>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9089CDB2-55D5-4321-B2F0-FC3C6DF5100E}"/>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B4324911-A18E-4E2E-B6E4-3F0312AE5002}"/>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2C0C1AFD-5D84-4B43-B3D2-288DB2037F57}"/>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大阪府豊能町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D6142851-7EE3-4B11-A923-0C1F8F2C0FB5}"/>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3388BC3E-56BD-4915-A3D7-ECF208964D65}"/>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CDB1C31F-9FDC-4ACF-93F6-EBC512071DB9}"/>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6319971E-B7C3-4451-9F5B-5BC2943895B2}"/>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191B1B41-C608-4FF8-9AFE-EBEC841A3945}"/>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B70262EC-7161-4649-A80E-ECB6B23ABD6B}"/>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18,183
18,046
34.34
7,938,573
7,362,274
439,054
5,088,160
5,159,699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61E508A6-5A39-4194-94E8-F14B0A382DA2}"/>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B86F7D5F-7199-4A79-A040-FA2769A81757}"/>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A91C76FC-F0D6-4B21-9954-53B4EA95F437}"/>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B28BA455-4FB1-4D15-9878-6D64CE41AF4A}"/>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CC45F05C-C220-477C-968E-E4506749B9AF}"/>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F4B13C20-A6FB-4C5C-9FE1-62BF80C4C8B8}"/>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32D34457-0D97-41E0-B0B7-594B05ADC3B2}"/>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8E313BE7-6D31-41DA-A7F5-75B211213A03}"/>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DBE7AF9A-0DA6-46A5-A2E5-4A89F35FB206}"/>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1E6D71BF-0CC3-4654-A44A-2DC1367A8ED3}"/>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595CF44C-1C62-48F0-8842-0AD831FCA090}"/>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43CAF841-2D8C-4F3F-88A9-1271809D47F4}"/>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BDB578FD-F519-440B-98CC-67C53EC66A1D}"/>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C4CFB1C5-C826-43FB-9EB3-D4D5802B900A}"/>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46665A70-8893-4FC2-8E32-7AD118FAE654}"/>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2BFBE4E4-AF5F-492B-8DFB-4F3953576C4D}"/>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AFAFDB7D-9C09-484A-BE12-16CF95E0DB06}"/>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2CA6C77-179D-42AE-9873-CE7BF7AF5EB8}"/>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CACB5675-8BD0-4CF2-898A-5175816C86FF}"/>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F90B5425-D32B-4684-A47D-D425451FB7D2}"/>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26831FE8-E4EA-4FF7-9B86-FEE51D966559}"/>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4906AC1B-69BB-42C3-AE7D-E5C7CD6C26C2}"/>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16FF5E0C-EEEE-437A-B507-7ED01050CE36}"/>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4C7786B9-E122-4843-8B44-359E5D36EB92}"/>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BC210B63-7E3D-44AE-9A3D-8A3893C788B8}"/>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[ 70.3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DB8740E6-AC69-44C1-BDA5-8E36E56A5146}"/>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935EC3C9-C2A9-4163-976F-2B08FA16CDBD}"/>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67221F06-A860-44FD-B9F8-36CD0B1FA151}"/>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66B535AA-9819-4186-8BC9-EDB7DB4A0CC0}"/>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C56C0F7-9C85-48F1-AF21-96DF79B3810A}"/>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3B9AED82-3A8F-4547-A3B9-DBF113CE87C6}"/>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7F248992-CFDE-42A0-A697-6FA0E5BFB23D}"/>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9446EAAA-DEE7-4EDE-A8FA-F9094E68F162}"/>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858DF0AF-98D7-4945-8AF5-67B13531DBB5}"/>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8BF7B63A-2BD8-476E-8FB9-CAD21628A0CD}"/>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年代から急速に開発が進み、公共施設やインフラが整備された。約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年経過しそれらが更新時期を迎えてきていることから、有形固定資産減価償却率が上昇傾向である。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令和８年度開校予定の小中一貫校施設整備の実施、公共施設再編に関する基本方針を策定し、老朽化した公共施設について統廃合等を進めるとともに、点検・診断や計画的な予防保全による長寿命化を進めていくなど、適正管理に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D0906AF9-D8C6-4DEF-9993-77E689869FCB}"/>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C764EA76-5C1E-42D7-859E-E905BF968182}"/>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C28CB473-CBBA-4E24-BCE9-0EA6E5DB8827}"/>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DBF2A984-97B1-412F-92C9-32649A303934}"/>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46264CF-ABBD-4156-B229-442B09C38C23}"/>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73E3CA2C-B2AE-455F-8C96-CC4BF2559478}"/>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3AB94EC6-07FA-419E-B1E2-DA6E9284847A}"/>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64EB6094-6025-4111-89FA-A90EA8EB955F}"/>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7B93CAC0-A059-47F6-A242-EB9F1FD07BBC}"/>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C508B87D-F9F2-4FC0-803D-8AA81ED0CBA8}"/>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0F21D2B6-A4D4-42F7-AA60-786703F7344A}"/>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864AB4CC-574E-468A-9C15-D00A093AF352}"/>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B9017015-038A-458A-B7AB-8144B10F65F6}"/>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93CEEF51-9327-4002-BD18-F8136FBD1039}"/>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26578158-2F95-4760-9A9C-5951C7301B58}"/>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67FBAAB6-7E62-4DEE-BA12-82672BC61A11}"/>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45297</xdr:rowOff>
    </xdr:from>
    <xdr:to>
      <xdr:col>23</xdr:col>
      <xdr:colOff>85090</xdr:colOff>
      <xdr:row>34</xdr:row>
      <xdr:rowOff>154940</xdr:rowOff>
    </xdr:to>
    <xdr:cxnSp macro="">
      <xdr:nvCxnSpPr>
        <xdr:cNvPr id="75" name="直線コネクタ 74">
          <a:extLst>
            <a:ext uri="{FF2B5EF4-FFF2-40B4-BE49-F238E27FC236}">
              <a16:creationId xmlns:a16="http://schemas.microsoft.com/office/drawing/2014/main" id="{A949AB9F-C64D-4D6C-9071-D9241D0F9007}"/>
            </a:ext>
          </a:extLst>
        </xdr:cNvPr>
        <xdr:cNvCxnSpPr/>
      </xdr:nvCxnSpPr>
      <xdr:spPr>
        <a:xfrm flipV="1">
          <a:off x="4206240" y="5341197"/>
          <a:ext cx="1270" cy="12831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158767</xdr:rowOff>
    </xdr:from>
    <xdr:ext cx="405111" cy="259045"/>
    <xdr:sp macro="" textlink="">
      <xdr:nvSpPr>
        <xdr:cNvPr id="76" name="有形固定資産減価償却率最小値テキスト">
          <a:extLst>
            <a:ext uri="{FF2B5EF4-FFF2-40B4-BE49-F238E27FC236}">
              <a16:creationId xmlns:a16="http://schemas.microsoft.com/office/drawing/2014/main" id="{3C79FEB5-1E23-4A7A-8CA6-A1847CBF6D15}"/>
            </a:ext>
          </a:extLst>
        </xdr:cNvPr>
        <xdr:cNvSpPr txBox="1"/>
      </xdr:nvSpPr>
      <xdr:spPr>
        <a:xfrm>
          <a:off x="4258945" y="6628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154940</xdr:rowOff>
    </xdr:from>
    <xdr:to>
      <xdr:col>23</xdr:col>
      <xdr:colOff>174625</xdr:colOff>
      <xdr:row>34</xdr:row>
      <xdr:rowOff>154940</xdr:rowOff>
    </xdr:to>
    <xdr:cxnSp macro="">
      <xdr:nvCxnSpPr>
        <xdr:cNvPr id="77" name="直線コネクタ 76">
          <a:extLst>
            <a:ext uri="{FF2B5EF4-FFF2-40B4-BE49-F238E27FC236}">
              <a16:creationId xmlns:a16="http://schemas.microsoft.com/office/drawing/2014/main" id="{698AE3AC-7BF3-49ED-AFD2-13D18B8757D5}"/>
            </a:ext>
          </a:extLst>
        </xdr:cNvPr>
        <xdr:cNvCxnSpPr/>
      </xdr:nvCxnSpPr>
      <xdr:spPr>
        <a:xfrm>
          <a:off x="4119245" y="6624320"/>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163424</xdr:rowOff>
    </xdr:from>
    <xdr:ext cx="405111" cy="259045"/>
    <xdr:sp macro="" textlink="">
      <xdr:nvSpPr>
        <xdr:cNvPr id="78" name="有形固定資産減価償却率最大値テキスト">
          <a:extLst>
            <a:ext uri="{FF2B5EF4-FFF2-40B4-BE49-F238E27FC236}">
              <a16:creationId xmlns:a16="http://schemas.microsoft.com/office/drawing/2014/main" id="{B2EB618D-9B23-4F8C-9BA5-152B41268E7E}"/>
            </a:ext>
          </a:extLst>
        </xdr:cNvPr>
        <xdr:cNvSpPr txBox="1"/>
      </xdr:nvSpPr>
      <xdr:spPr>
        <a:xfrm>
          <a:off x="4258945" y="5124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45297</xdr:rowOff>
    </xdr:from>
    <xdr:to>
      <xdr:col>23</xdr:col>
      <xdr:colOff>174625</xdr:colOff>
      <xdr:row>27</xdr:row>
      <xdr:rowOff>45297</xdr:rowOff>
    </xdr:to>
    <xdr:cxnSp macro="">
      <xdr:nvCxnSpPr>
        <xdr:cNvPr id="79" name="直線コネクタ 78">
          <a:extLst>
            <a:ext uri="{FF2B5EF4-FFF2-40B4-BE49-F238E27FC236}">
              <a16:creationId xmlns:a16="http://schemas.microsoft.com/office/drawing/2014/main" id="{C3C76E6F-0CB7-412D-A439-C7CC877855F1}"/>
            </a:ext>
          </a:extLst>
        </xdr:cNvPr>
        <xdr:cNvCxnSpPr/>
      </xdr:nvCxnSpPr>
      <xdr:spPr>
        <a:xfrm>
          <a:off x="4119245" y="5341197"/>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76429</xdr:rowOff>
    </xdr:from>
    <xdr:ext cx="405111" cy="259045"/>
    <xdr:sp macro="" textlink="">
      <xdr:nvSpPr>
        <xdr:cNvPr id="80" name="有形固定資産減価償却率平均値テキスト">
          <a:extLst>
            <a:ext uri="{FF2B5EF4-FFF2-40B4-BE49-F238E27FC236}">
              <a16:creationId xmlns:a16="http://schemas.microsoft.com/office/drawing/2014/main" id="{1D01B982-D0FC-40AC-9786-39875F6AE0DD}"/>
            </a:ext>
          </a:extLst>
        </xdr:cNvPr>
        <xdr:cNvSpPr txBox="1"/>
      </xdr:nvSpPr>
      <xdr:spPr>
        <a:xfrm>
          <a:off x="4258945" y="58752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53552</xdr:rowOff>
    </xdr:from>
    <xdr:to>
      <xdr:col>23</xdr:col>
      <xdr:colOff>136525</xdr:colOff>
      <xdr:row>31</xdr:row>
      <xdr:rowOff>155152</xdr:rowOff>
    </xdr:to>
    <xdr:sp macro="" textlink="">
      <xdr:nvSpPr>
        <xdr:cNvPr id="81" name="フローチャート: 判断 80">
          <a:extLst>
            <a:ext uri="{FF2B5EF4-FFF2-40B4-BE49-F238E27FC236}">
              <a16:creationId xmlns:a16="http://schemas.microsoft.com/office/drawing/2014/main" id="{4D72F5ED-76FE-4F92-8D37-50E4C4F69512}"/>
            </a:ext>
          </a:extLst>
        </xdr:cNvPr>
        <xdr:cNvSpPr/>
      </xdr:nvSpPr>
      <xdr:spPr>
        <a:xfrm>
          <a:off x="4157345" y="6020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46355</xdr:rowOff>
    </xdr:from>
    <xdr:to>
      <xdr:col>19</xdr:col>
      <xdr:colOff>187325</xdr:colOff>
      <xdr:row>31</xdr:row>
      <xdr:rowOff>147955</xdr:rowOff>
    </xdr:to>
    <xdr:sp macro="" textlink="">
      <xdr:nvSpPr>
        <xdr:cNvPr id="82" name="フローチャート: 判断 81">
          <a:extLst>
            <a:ext uri="{FF2B5EF4-FFF2-40B4-BE49-F238E27FC236}">
              <a16:creationId xmlns:a16="http://schemas.microsoft.com/office/drawing/2014/main" id="{1D902A75-531D-4330-BB0F-FA1475336746}"/>
            </a:ext>
          </a:extLst>
        </xdr:cNvPr>
        <xdr:cNvSpPr/>
      </xdr:nvSpPr>
      <xdr:spPr>
        <a:xfrm>
          <a:off x="3537585" y="601281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6773</xdr:rowOff>
    </xdr:from>
    <xdr:to>
      <xdr:col>15</xdr:col>
      <xdr:colOff>187325</xdr:colOff>
      <xdr:row>31</xdr:row>
      <xdr:rowOff>108373</xdr:rowOff>
    </xdr:to>
    <xdr:sp macro="" textlink="">
      <xdr:nvSpPr>
        <xdr:cNvPr id="83" name="フローチャート: 判断 82">
          <a:extLst>
            <a:ext uri="{FF2B5EF4-FFF2-40B4-BE49-F238E27FC236}">
              <a16:creationId xmlns:a16="http://schemas.microsoft.com/office/drawing/2014/main" id="{B43BCF37-5642-4335-892E-E078B3A0FF38}"/>
            </a:ext>
          </a:extLst>
        </xdr:cNvPr>
        <xdr:cNvSpPr/>
      </xdr:nvSpPr>
      <xdr:spPr>
        <a:xfrm>
          <a:off x="2867025" y="59732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109855</xdr:rowOff>
    </xdr:from>
    <xdr:to>
      <xdr:col>11</xdr:col>
      <xdr:colOff>187325</xdr:colOff>
      <xdr:row>31</xdr:row>
      <xdr:rowOff>40005</xdr:rowOff>
    </xdr:to>
    <xdr:sp macro="" textlink="">
      <xdr:nvSpPr>
        <xdr:cNvPr id="84" name="フローチャート: 判断 83">
          <a:extLst>
            <a:ext uri="{FF2B5EF4-FFF2-40B4-BE49-F238E27FC236}">
              <a16:creationId xmlns:a16="http://schemas.microsoft.com/office/drawing/2014/main" id="{BFC27F49-66EF-43E7-BB42-63BC969B8028}"/>
            </a:ext>
          </a:extLst>
        </xdr:cNvPr>
        <xdr:cNvSpPr/>
      </xdr:nvSpPr>
      <xdr:spPr>
        <a:xfrm>
          <a:off x="2196465" y="59086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95462</xdr:rowOff>
    </xdr:from>
    <xdr:to>
      <xdr:col>7</xdr:col>
      <xdr:colOff>187325</xdr:colOff>
      <xdr:row>31</xdr:row>
      <xdr:rowOff>25612</xdr:rowOff>
    </xdr:to>
    <xdr:sp macro="" textlink="">
      <xdr:nvSpPr>
        <xdr:cNvPr id="85" name="フローチャート: 判断 84">
          <a:extLst>
            <a:ext uri="{FF2B5EF4-FFF2-40B4-BE49-F238E27FC236}">
              <a16:creationId xmlns:a16="http://schemas.microsoft.com/office/drawing/2014/main" id="{5C484A56-0410-4BF9-8E53-1C07FF38D84B}"/>
            </a:ext>
          </a:extLst>
        </xdr:cNvPr>
        <xdr:cNvSpPr/>
      </xdr:nvSpPr>
      <xdr:spPr>
        <a:xfrm>
          <a:off x="1525905" y="58942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559B5F6E-4787-48F9-AEA7-A5FB542A60EE}"/>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2E16709B-48BE-45BD-90BB-7E57236473C3}"/>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849699BB-F0C4-4A6F-8353-614AAF59EA00}"/>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F609FC19-E325-42B1-B598-939CF9D9AB32}"/>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489EC926-F291-4CB3-82AA-23DDE079DB6B}"/>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94403</xdr:rowOff>
    </xdr:from>
    <xdr:to>
      <xdr:col>23</xdr:col>
      <xdr:colOff>136525</xdr:colOff>
      <xdr:row>33</xdr:row>
      <xdr:rowOff>24553</xdr:rowOff>
    </xdr:to>
    <xdr:sp macro="" textlink="">
      <xdr:nvSpPr>
        <xdr:cNvPr id="91" name="楕円 90">
          <a:extLst>
            <a:ext uri="{FF2B5EF4-FFF2-40B4-BE49-F238E27FC236}">
              <a16:creationId xmlns:a16="http://schemas.microsoft.com/office/drawing/2014/main" id="{4FDA25DD-E271-4B46-9522-3EB0ADA5471A}"/>
            </a:ext>
          </a:extLst>
        </xdr:cNvPr>
        <xdr:cNvSpPr/>
      </xdr:nvSpPr>
      <xdr:spPr>
        <a:xfrm>
          <a:off x="4157345" y="62285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72830</xdr:rowOff>
    </xdr:from>
    <xdr:ext cx="405111" cy="259045"/>
    <xdr:sp macro="" textlink="">
      <xdr:nvSpPr>
        <xdr:cNvPr id="92" name="有形固定資産減価償却率該当値テキスト">
          <a:extLst>
            <a:ext uri="{FF2B5EF4-FFF2-40B4-BE49-F238E27FC236}">
              <a16:creationId xmlns:a16="http://schemas.microsoft.com/office/drawing/2014/main" id="{186A1CC0-5969-4575-8582-C718042BBDC3}"/>
            </a:ext>
          </a:extLst>
        </xdr:cNvPr>
        <xdr:cNvSpPr txBox="1"/>
      </xdr:nvSpPr>
      <xdr:spPr>
        <a:xfrm>
          <a:off x="4258945" y="6206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22437</xdr:rowOff>
    </xdr:from>
    <xdr:to>
      <xdr:col>19</xdr:col>
      <xdr:colOff>187325</xdr:colOff>
      <xdr:row>32</xdr:row>
      <xdr:rowOff>124037</xdr:rowOff>
    </xdr:to>
    <xdr:sp macro="" textlink="">
      <xdr:nvSpPr>
        <xdr:cNvPr id="93" name="楕円 92">
          <a:extLst>
            <a:ext uri="{FF2B5EF4-FFF2-40B4-BE49-F238E27FC236}">
              <a16:creationId xmlns:a16="http://schemas.microsoft.com/office/drawing/2014/main" id="{7C01EB04-6F9E-45AF-9378-A3183F486624}"/>
            </a:ext>
          </a:extLst>
        </xdr:cNvPr>
        <xdr:cNvSpPr/>
      </xdr:nvSpPr>
      <xdr:spPr>
        <a:xfrm>
          <a:off x="3537585" y="615653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73237</xdr:rowOff>
    </xdr:from>
    <xdr:to>
      <xdr:col>23</xdr:col>
      <xdr:colOff>85725</xdr:colOff>
      <xdr:row>32</xdr:row>
      <xdr:rowOff>145203</xdr:rowOff>
    </xdr:to>
    <xdr:cxnSp macro="">
      <xdr:nvCxnSpPr>
        <xdr:cNvPr id="94" name="直線コネクタ 93">
          <a:extLst>
            <a:ext uri="{FF2B5EF4-FFF2-40B4-BE49-F238E27FC236}">
              <a16:creationId xmlns:a16="http://schemas.microsoft.com/office/drawing/2014/main" id="{6E3F6306-ABDF-4E65-B047-EA31CAE66C25}"/>
            </a:ext>
          </a:extLst>
        </xdr:cNvPr>
        <xdr:cNvCxnSpPr/>
      </xdr:nvCxnSpPr>
      <xdr:spPr>
        <a:xfrm>
          <a:off x="3588385" y="6207337"/>
          <a:ext cx="619760" cy="71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136313</xdr:rowOff>
    </xdr:from>
    <xdr:to>
      <xdr:col>15</xdr:col>
      <xdr:colOff>187325</xdr:colOff>
      <xdr:row>32</xdr:row>
      <xdr:rowOff>66463</xdr:rowOff>
    </xdr:to>
    <xdr:sp macro="" textlink="">
      <xdr:nvSpPr>
        <xdr:cNvPr id="95" name="楕円 94">
          <a:extLst>
            <a:ext uri="{FF2B5EF4-FFF2-40B4-BE49-F238E27FC236}">
              <a16:creationId xmlns:a16="http://schemas.microsoft.com/office/drawing/2014/main" id="{442CAE94-50AA-4DE7-A45D-71B53F7CC308}"/>
            </a:ext>
          </a:extLst>
        </xdr:cNvPr>
        <xdr:cNvSpPr/>
      </xdr:nvSpPr>
      <xdr:spPr>
        <a:xfrm>
          <a:off x="2867025" y="610277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15663</xdr:rowOff>
    </xdr:from>
    <xdr:to>
      <xdr:col>19</xdr:col>
      <xdr:colOff>136525</xdr:colOff>
      <xdr:row>32</xdr:row>
      <xdr:rowOff>73237</xdr:rowOff>
    </xdr:to>
    <xdr:cxnSp macro="">
      <xdr:nvCxnSpPr>
        <xdr:cNvPr id="96" name="直線コネクタ 95">
          <a:extLst>
            <a:ext uri="{FF2B5EF4-FFF2-40B4-BE49-F238E27FC236}">
              <a16:creationId xmlns:a16="http://schemas.microsoft.com/office/drawing/2014/main" id="{3334F84C-565F-44E1-95A2-76A564C7D96C}"/>
            </a:ext>
          </a:extLst>
        </xdr:cNvPr>
        <xdr:cNvCxnSpPr/>
      </xdr:nvCxnSpPr>
      <xdr:spPr>
        <a:xfrm>
          <a:off x="2917825" y="6149763"/>
          <a:ext cx="670560" cy="5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107527</xdr:rowOff>
    </xdr:from>
    <xdr:to>
      <xdr:col>11</xdr:col>
      <xdr:colOff>187325</xdr:colOff>
      <xdr:row>32</xdr:row>
      <xdr:rowOff>37677</xdr:rowOff>
    </xdr:to>
    <xdr:sp macro="" textlink="">
      <xdr:nvSpPr>
        <xdr:cNvPr id="97" name="楕円 96">
          <a:extLst>
            <a:ext uri="{FF2B5EF4-FFF2-40B4-BE49-F238E27FC236}">
              <a16:creationId xmlns:a16="http://schemas.microsoft.com/office/drawing/2014/main" id="{3B28A511-60A0-4AD8-9B48-311B969B0215}"/>
            </a:ext>
          </a:extLst>
        </xdr:cNvPr>
        <xdr:cNvSpPr/>
      </xdr:nvSpPr>
      <xdr:spPr>
        <a:xfrm>
          <a:off x="2196465" y="607398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158327</xdr:rowOff>
    </xdr:from>
    <xdr:to>
      <xdr:col>15</xdr:col>
      <xdr:colOff>136525</xdr:colOff>
      <xdr:row>32</xdr:row>
      <xdr:rowOff>15663</xdr:rowOff>
    </xdr:to>
    <xdr:cxnSp macro="">
      <xdr:nvCxnSpPr>
        <xdr:cNvPr id="98" name="直線コネクタ 97">
          <a:extLst>
            <a:ext uri="{FF2B5EF4-FFF2-40B4-BE49-F238E27FC236}">
              <a16:creationId xmlns:a16="http://schemas.microsoft.com/office/drawing/2014/main" id="{F2CAEC8F-A140-44BA-9AE5-72BE918CD969}"/>
            </a:ext>
          </a:extLst>
        </xdr:cNvPr>
        <xdr:cNvCxnSpPr/>
      </xdr:nvCxnSpPr>
      <xdr:spPr>
        <a:xfrm>
          <a:off x="2247265" y="6124787"/>
          <a:ext cx="670560" cy="24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124248</xdr:rowOff>
    </xdr:from>
    <xdr:to>
      <xdr:col>7</xdr:col>
      <xdr:colOff>187325</xdr:colOff>
      <xdr:row>31</xdr:row>
      <xdr:rowOff>54398</xdr:rowOff>
    </xdr:to>
    <xdr:sp macro="" textlink="">
      <xdr:nvSpPr>
        <xdr:cNvPr id="99" name="楕円 98">
          <a:extLst>
            <a:ext uri="{FF2B5EF4-FFF2-40B4-BE49-F238E27FC236}">
              <a16:creationId xmlns:a16="http://schemas.microsoft.com/office/drawing/2014/main" id="{00782F3E-58A1-4F5C-A7BB-AEAB6331967A}"/>
            </a:ext>
          </a:extLst>
        </xdr:cNvPr>
        <xdr:cNvSpPr/>
      </xdr:nvSpPr>
      <xdr:spPr>
        <a:xfrm>
          <a:off x="1525905" y="592306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3598</xdr:rowOff>
    </xdr:from>
    <xdr:to>
      <xdr:col>11</xdr:col>
      <xdr:colOff>136525</xdr:colOff>
      <xdr:row>31</xdr:row>
      <xdr:rowOff>158327</xdr:rowOff>
    </xdr:to>
    <xdr:cxnSp macro="">
      <xdr:nvCxnSpPr>
        <xdr:cNvPr id="100" name="直線コネクタ 99">
          <a:extLst>
            <a:ext uri="{FF2B5EF4-FFF2-40B4-BE49-F238E27FC236}">
              <a16:creationId xmlns:a16="http://schemas.microsoft.com/office/drawing/2014/main" id="{DF1985FD-4267-4221-8FA0-0E9C92C97377}"/>
            </a:ext>
          </a:extLst>
        </xdr:cNvPr>
        <xdr:cNvCxnSpPr/>
      </xdr:nvCxnSpPr>
      <xdr:spPr>
        <a:xfrm>
          <a:off x="1576705" y="5970058"/>
          <a:ext cx="670560" cy="154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164482</xdr:rowOff>
    </xdr:from>
    <xdr:ext cx="405111" cy="259045"/>
    <xdr:sp macro="" textlink="">
      <xdr:nvSpPr>
        <xdr:cNvPr id="101" name="n_1aveValue有形固定資産減価償却率">
          <a:extLst>
            <a:ext uri="{FF2B5EF4-FFF2-40B4-BE49-F238E27FC236}">
              <a16:creationId xmlns:a16="http://schemas.microsoft.com/office/drawing/2014/main" id="{3425A9F9-3488-4A27-822C-0CD6421BE917}"/>
            </a:ext>
          </a:extLst>
        </xdr:cNvPr>
        <xdr:cNvSpPr txBox="1"/>
      </xdr:nvSpPr>
      <xdr:spPr>
        <a:xfrm>
          <a:off x="3395989" y="5795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124900</xdr:rowOff>
    </xdr:from>
    <xdr:ext cx="405111" cy="259045"/>
    <xdr:sp macro="" textlink="">
      <xdr:nvSpPr>
        <xdr:cNvPr id="102" name="n_2aveValue有形固定資産減価償却率">
          <a:extLst>
            <a:ext uri="{FF2B5EF4-FFF2-40B4-BE49-F238E27FC236}">
              <a16:creationId xmlns:a16="http://schemas.microsoft.com/office/drawing/2014/main" id="{FEEE485B-43F8-498F-A608-344D5277B1CB}"/>
            </a:ext>
          </a:extLst>
        </xdr:cNvPr>
        <xdr:cNvSpPr txBox="1"/>
      </xdr:nvSpPr>
      <xdr:spPr>
        <a:xfrm>
          <a:off x="2738129" y="5756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56532</xdr:rowOff>
    </xdr:from>
    <xdr:ext cx="405111" cy="259045"/>
    <xdr:sp macro="" textlink="">
      <xdr:nvSpPr>
        <xdr:cNvPr id="103" name="n_3aveValue有形固定資産減価償却率">
          <a:extLst>
            <a:ext uri="{FF2B5EF4-FFF2-40B4-BE49-F238E27FC236}">
              <a16:creationId xmlns:a16="http://schemas.microsoft.com/office/drawing/2014/main" id="{94C9BA67-744E-40A9-9B26-60343D56963D}"/>
            </a:ext>
          </a:extLst>
        </xdr:cNvPr>
        <xdr:cNvSpPr txBox="1"/>
      </xdr:nvSpPr>
      <xdr:spPr>
        <a:xfrm>
          <a:off x="2067569" y="568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42139</xdr:rowOff>
    </xdr:from>
    <xdr:ext cx="405111" cy="259045"/>
    <xdr:sp macro="" textlink="">
      <xdr:nvSpPr>
        <xdr:cNvPr id="104" name="n_4aveValue有形固定資産減価償却率">
          <a:extLst>
            <a:ext uri="{FF2B5EF4-FFF2-40B4-BE49-F238E27FC236}">
              <a16:creationId xmlns:a16="http://schemas.microsoft.com/office/drawing/2014/main" id="{AE4450FF-BB45-446A-AE4E-AF58C6B435E1}"/>
            </a:ext>
          </a:extLst>
        </xdr:cNvPr>
        <xdr:cNvSpPr txBox="1"/>
      </xdr:nvSpPr>
      <xdr:spPr>
        <a:xfrm>
          <a:off x="1397009" y="5673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115164</xdr:rowOff>
    </xdr:from>
    <xdr:ext cx="405111" cy="259045"/>
    <xdr:sp macro="" textlink="">
      <xdr:nvSpPr>
        <xdr:cNvPr id="105" name="n_1mainValue有形固定資産減価償却率">
          <a:extLst>
            <a:ext uri="{FF2B5EF4-FFF2-40B4-BE49-F238E27FC236}">
              <a16:creationId xmlns:a16="http://schemas.microsoft.com/office/drawing/2014/main" id="{D4C62B22-635E-4D77-B80D-3E8FD8E90D4F}"/>
            </a:ext>
          </a:extLst>
        </xdr:cNvPr>
        <xdr:cNvSpPr txBox="1"/>
      </xdr:nvSpPr>
      <xdr:spPr>
        <a:xfrm>
          <a:off x="3395989" y="6249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57590</xdr:rowOff>
    </xdr:from>
    <xdr:ext cx="405111" cy="259045"/>
    <xdr:sp macro="" textlink="">
      <xdr:nvSpPr>
        <xdr:cNvPr id="106" name="n_2mainValue有形固定資産減価償却率">
          <a:extLst>
            <a:ext uri="{FF2B5EF4-FFF2-40B4-BE49-F238E27FC236}">
              <a16:creationId xmlns:a16="http://schemas.microsoft.com/office/drawing/2014/main" id="{5A491B61-C0A8-4FE5-BCA5-5A6B39EE1ADE}"/>
            </a:ext>
          </a:extLst>
        </xdr:cNvPr>
        <xdr:cNvSpPr txBox="1"/>
      </xdr:nvSpPr>
      <xdr:spPr>
        <a:xfrm>
          <a:off x="2738129" y="6191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28804</xdr:rowOff>
    </xdr:from>
    <xdr:ext cx="405111" cy="259045"/>
    <xdr:sp macro="" textlink="">
      <xdr:nvSpPr>
        <xdr:cNvPr id="107" name="n_3mainValue有形固定資産減価償却率">
          <a:extLst>
            <a:ext uri="{FF2B5EF4-FFF2-40B4-BE49-F238E27FC236}">
              <a16:creationId xmlns:a16="http://schemas.microsoft.com/office/drawing/2014/main" id="{61D7149C-DA1A-4057-8F8C-4D0594D62CD7}"/>
            </a:ext>
          </a:extLst>
        </xdr:cNvPr>
        <xdr:cNvSpPr txBox="1"/>
      </xdr:nvSpPr>
      <xdr:spPr>
        <a:xfrm>
          <a:off x="2067569" y="6162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45525</xdr:rowOff>
    </xdr:from>
    <xdr:ext cx="405111" cy="259045"/>
    <xdr:sp macro="" textlink="">
      <xdr:nvSpPr>
        <xdr:cNvPr id="108" name="n_4mainValue有形固定資産減価償却率">
          <a:extLst>
            <a:ext uri="{FF2B5EF4-FFF2-40B4-BE49-F238E27FC236}">
              <a16:creationId xmlns:a16="http://schemas.microsoft.com/office/drawing/2014/main" id="{E6D69C0B-63C8-4789-88CD-906771A0ED2E}"/>
            </a:ext>
          </a:extLst>
        </xdr:cNvPr>
        <xdr:cNvSpPr txBox="1"/>
      </xdr:nvSpPr>
      <xdr:spPr>
        <a:xfrm>
          <a:off x="1397009" y="6011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DA570CC0-1826-4271-9DF3-80AF5457293C}"/>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3EAC70EF-05CC-4652-9F36-55474AAD8B7A}"/>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A5C5BCDB-6CCE-40E6-B420-13AED6F0519A}"/>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[ 339.4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32DDF878-D1AA-4999-93AA-A747E6B1A4C7}"/>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76255818-2173-4510-BDFF-4AB8795EA9D5}"/>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8EFD5304-E58C-4812-A8DF-DF31D146DB1E}"/>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D38058AE-2F94-4129-9DCC-D112BA9A8D80}"/>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89CCE1C0-1F06-4C6F-A0AD-F66484AF5994}"/>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0B0C645-B932-454E-A1F0-87D6FA9B7142}"/>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8C0C7D8E-DF27-48A2-B24B-6377F3005C10}"/>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45BD8DA-5AFC-454E-99BC-B9862C319363}"/>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9F28A71-0EFC-48E8-B6AC-1773CD9B4439}"/>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C92C722F-007B-4704-BB00-C066B9758E10}"/>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地方債残高や一部事務組合への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将来</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負担</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見込</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が減少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したことにより将来負担額が減少した。さらに退職金や一部事務組合や消防事務委託等の負担金減少による経常経費の減少や、地方交付税の増加により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債務償還比率が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大きく減少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回った。</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本町では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令和８年度開校予定の小中一貫校施設整備や公共施設の再編・再配置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を計画していることから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、整備費にかかる地方債</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の借入が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し、将来負担額が増加する見込みであ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るため、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さらなる歳出抑制に取り組んでいく。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34D0E5DB-3F23-4015-9398-5558727C5A49}"/>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D0C29048-F602-4B91-BD76-6D5D6F169A20}"/>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70BB7642-236A-49B8-BC8A-4350F27EFD4F}"/>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AD2DC479-F803-4891-9872-6BD5547D014D}"/>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C5C7056C-BB73-4E97-8583-BDFA73FF2407}"/>
            </a:ext>
          </a:extLst>
        </xdr:cNvPr>
        <xdr:cNvSpPr txBox="1"/>
      </xdr:nvSpPr>
      <xdr:spPr>
        <a:xfrm>
          <a:off x="9486041" y="652692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8D074FD1-6947-4DA9-B365-EBF581222D8A}"/>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C154CC23-F06A-48A8-9627-034DA3264B85}"/>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D09DFA4E-A7FA-4D7F-BBEA-2D45A2C51DD0}"/>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CA5A6589-D288-43ED-A3F8-62EBE209C7E1}"/>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79B11175-06D6-4AD4-A687-A16D5D706F37}"/>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692DDB20-6690-40D6-AFE7-A14358870206}"/>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10FB2D3F-DC26-4ACA-AB0F-7ED7A0D80D92}"/>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49E45B63-309C-440A-B7D6-EDA0592FC80D}"/>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24EE76AD-7C4E-416E-A36E-2C17CD31C6CC}"/>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5F8EB706-3D4E-4DF8-B834-93FCBF0F4669}"/>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32</xdr:row>
      <xdr:rowOff>150481</xdr:rowOff>
    </xdr:to>
    <xdr:cxnSp macro="">
      <xdr:nvCxnSpPr>
        <xdr:cNvPr id="137" name="直線コネクタ 136">
          <a:extLst>
            <a:ext uri="{FF2B5EF4-FFF2-40B4-BE49-F238E27FC236}">
              <a16:creationId xmlns:a16="http://schemas.microsoft.com/office/drawing/2014/main" id="{80CF4BA4-FC86-496C-9169-FF4704AA0177}"/>
            </a:ext>
          </a:extLst>
        </xdr:cNvPr>
        <xdr:cNvCxnSpPr/>
      </xdr:nvCxnSpPr>
      <xdr:spPr>
        <a:xfrm flipV="1">
          <a:off x="13027660" y="5211868"/>
          <a:ext cx="1269" cy="1072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32</xdr:row>
      <xdr:rowOff>154308</xdr:rowOff>
    </xdr:from>
    <xdr:ext cx="469744" cy="259045"/>
    <xdr:sp macro="" textlink="">
      <xdr:nvSpPr>
        <xdr:cNvPr id="138" name="債務償還比率最小値テキスト">
          <a:extLst>
            <a:ext uri="{FF2B5EF4-FFF2-40B4-BE49-F238E27FC236}">
              <a16:creationId xmlns:a16="http://schemas.microsoft.com/office/drawing/2014/main" id="{E9F11C42-2610-461B-A5B9-68D90693187F}"/>
            </a:ext>
          </a:extLst>
        </xdr:cNvPr>
        <xdr:cNvSpPr txBox="1"/>
      </xdr:nvSpPr>
      <xdr:spPr>
        <a:xfrm>
          <a:off x="13080365" y="6288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32</xdr:row>
      <xdr:rowOff>150481</xdr:rowOff>
    </xdr:from>
    <xdr:to>
      <xdr:col>76</xdr:col>
      <xdr:colOff>111125</xdr:colOff>
      <xdr:row>32</xdr:row>
      <xdr:rowOff>150481</xdr:rowOff>
    </xdr:to>
    <xdr:cxnSp macro="">
      <xdr:nvCxnSpPr>
        <xdr:cNvPr id="139" name="直線コネクタ 138">
          <a:extLst>
            <a:ext uri="{FF2B5EF4-FFF2-40B4-BE49-F238E27FC236}">
              <a16:creationId xmlns:a16="http://schemas.microsoft.com/office/drawing/2014/main" id="{71167889-0F4D-4B9F-A436-1E1C77D2C482}"/>
            </a:ext>
          </a:extLst>
        </xdr:cNvPr>
        <xdr:cNvCxnSpPr/>
      </xdr:nvCxnSpPr>
      <xdr:spPr>
        <a:xfrm>
          <a:off x="12963525" y="62845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25278264-2B69-4E48-831A-9B7CEBC34595}"/>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06C258E4-D748-46B1-9E2C-39AC942F22BF}"/>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145354</xdr:rowOff>
    </xdr:from>
    <xdr:ext cx="469744" cy="259045"/>
    <xdr:sp macro="" textlink="">
      <xdr:nvSpPr>
        <xdr:cNvPr id="142" name="債務償還比率平均値テキスト">
          <a:extLst>
            <a:ext uri="{FF2B5EF4-FFF2-40B4-BE49-F238E27FC236}">
              <a16:creationId xmlns:a16="http://schemas.microsoft.com/office/drawing/2014/main" id="{01AE5F3A-7989-4DEC-BE1D-16968B672D66}"/>
            </a:ext>
          </a:extLst>
        </xdr:cNvPr>
        <xdr:cNvSpPr txBox="1"/>
      </xdr:nvSpPr>
      <xdr:spPr>
        <a:xfrm>
          <a:off x="13080365" y="56088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166927</xdr:rowOff>
    </xdr:from>
    <xdr:to>
      <xdr:col>76</xdr:col>
      <xdr:colOff>73025</xdr:colOff>
      <xdr:row>29</xdr:row>
      <xdr:rowOff>97077</xdr:rowOff>
    </xdr:to>
    <xdr:sp macro="" textlink="">
      <xdr:nvSpPr>
        <xdr:cNvPr id="143" name="フローチャート: 判断 142">
          <a:extLst>
            <a:ext uri="{FF2B5EF4-FFF2-40B4-BE49-F238E27FC236}">
              <a16:creationId xmlns:a16="http://schemas.microsoft.com/office/drawing/2014/main" id="{9A06255E-44C2-44C8-942E-AFF856ECCC77}"/>
            </a:ext>
          </a:extLst>
        </xdr:cNvPr>
        <xdr:cNvSpPr/>
      </xdr:nvSpPr>
      <xdr:spPr>
        <a:xfrm>
          <a:off x="13001625" y="56304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35299</xdr:rowOff>
    </xdr:from>
    <xdr:to>
      <xdr:col>72</xdr:col>
      <xdr:colOff>123825</xdr:colOff>
      <xdr:row>29</xdr:row>
      <xdr:rowOff>136899</xdr:rowOff>
    </xdr:to>
    <xdr:sp macro="" textlink="">
      <xdr:nvSpPr>
        <xdr:cNvPr id="144" name="フローチャート: 判断 143">
          <a:extLst>
            <a:ext uri="{FF2B5EF4-FFF2-40B4-BE49-F238E27FC236}">
              <a16:creationId xmlns:a16="http://schemas.microsoft.com/office/drawing/2014/main" id="{447AD56F-BB4C-4329-BC17-426C07E1F055}"/>
            </a:ext>
          </a:extLst>
        </xdr:cNvPr>
        <xdr:cNvSpPr/>
      </xdr:nvSpPr>
      <xdr:spPr>
        <a:xfrm>
          <a:off x="12359005" y="5666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10830</xdr:rowOff>
    </xdr:from>
    <xdr:to>
      <xdr:col>68</xdr:col>
      <xdr:colOff>123825</xdr:colOff>
      <xdr:row>29</xdr:row>
      <xdr:rowOff>112430</xdr:rowOff>
    </xdr:to>
    <xdr:sp macro="" textlink="">
      <xdr:nvSpPr>
        <xdr:cNvPr id="145" name="フローチャート: 判断 144">
          <a:extLst>
            <a:ext uri="{FF2B5EF4-FFF2-40B4-BE49-F238E27FC236}">
              <a16:creationId xmlns:a16="http://schemas.microsoft.com/office/drawing/2014/main" id="{BB0C857F-A29A-4E38-990D-E14FC5B25B47}"/>
            </a:ext>
          </a:extLst>
        </xdr:cNvPr>
        <xdr:cNvSpPr/>
      </xdr:nvSpPr>
      <xdr:spPr>
        <a:xfrm>
          <a:off x="11688445" y="56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15939</xdr:rowOff>
    </xdr:from>
    <xdr:to>
      <xdr:col>64</xdr:col>
      <xdr:colOff>123825</xdr:colOff>
      <xdr:row>30</xdr:row>
      <xdr:rowOff>117539</xdr:rowOff>
    </xdr:to>
    <xdr:sp macro="" textlink="">
      <xdr:nvSpPr>
        <xdr:cNvPr id="146" name="フローチャート: 判断 145">
          <a:extLst>
            <a:ext uri="{FF2B5EF4-FFF2-40B4-BE49-F238E27FC236}">
              <a16:creationId xmlns:a16="http://schemas.microsoft.com/office/drawing/2014/main" id="{A74255BB-DCED-4317-B1EA-67AFA30E7972}"/>
            </a:ext>
          </a:extLst>
        </xdr:cNvPr>
        <xdr:cNvSpPr/>
      </xdr:nvSpPr>
      <xdr:spPr>
        <a:xfrm>
          <a:off x="11017885" y="5814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53841</xdr:rowOff>
    </xdr:from>
    <xdr:to>
      <xdr:col>60</xdr:col>
      <xdr:colOff>123825</xdr:colOff>
      <xdr:row>30</xdr:row>
      <xdr:rowOff>155441</xdr:rowOff>
    </xdr:to>
    <xdr:sp macro="" textlink="">
      <xdr:nvSpPr>
        <xdr:cNvPr id="147" name="フローチャート: 判断 146">
          <a:extLst>
            <a:ext uri="{FF2B5EF4-FFF2-40B4-BE49-F238E27FC236}">
              <a16:creationId xmlns:a16="http://schemas.microsoft.com/office/drawing/2014/main" id="{6F7FE892-C467-42C1-A05B-A34966772E6F}"/>
            </a:ext>
          </a:extLst>
        </xdr:cNvPr>
        <xdr:cNvSpPr/>
      </xdr:nvSpPr>
      <xdr:spPr>
        <a:xfrm>
          <a:off x="10347325" y="5852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CEC90C65-28D9-4BA1-9347-440CFE80005E}"/>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5D246C68-DA2E-400F-A4B2-510A98707864}"/>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809F7C56-DDB9-4A8E-ADAF-0369B49B9A69}"/>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12B0F11A-BE74-42EE-A767-CC6CB364DC92}"/>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5D2A47B0-64FE-40A3-A209-BFF07944B88B}"/>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97000</xdr:rowOff>
    </xdr:from>
    <xdr:to>
      <xdr:col>76</xdr:col>
      <xdr:colOff>73025</xdr:colOff>
      <xdr:row>29</xdr:row>
      <xdr:rowOff>27150</xdr:rowOff>
    </xdr:to>
    <xdr:sp macro="" textlink="">
      <xdr:nvSpPr>
        <xdr:cNvPr id="153" name="楕円 152">
          <a:extLst>
            <a:ext uri="{FF2B5EF4-FFF2-40B4-BE49-F238E27FC236}">
              <a16:creationId xmlns:a16="http://schemas.microsoft.com/office/drawing/2014/main" id="{A965F964-7C90-4CF7-B908-E068A2892713}"/>
            </a:ext>
          </a:extLst>
        </xdr:cNvPr>
        <xdr:cNvSpPr/>
      </xdr:nvSpPr>
      <xdr:spPr>
        <a:xfrm>
          <a:off x="13001625" y="55605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119877</xdr:rowOff>
    </xdr:from>
    <xdr:ext cx="469744" cy="259045"/>
    <xdr:sp macro="" textlink="">
      <xdr:nvSpPr>
        <xdr:cNvPr id="154" name="債務償還比率該当値テキスト">
          <a:extLst>
            <a:ext uri="{FF2B5EF4-FFF2-40B4-BE49-F238E27FC236}">
              <a16:creationId xmlns:a16="http://schemas.microsoft.com/office/drawing/2014/main" id="{D121402B-DC2A-44FD-8DF9-F0DE12BD0EAE}"/>
            </a:ext>
          </a:extLst>
        </xdr:cNvPr>
        <xdr:cNvSpPr txBox="1"/>
      </xdr:nvSpPr>
      <xdr:spPr>
        <a:xfrm>
          <a:off x="13080365" y="541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88435</xdr:rowOff>
    </xdr:from>
    <xdr:to>
      <xdr:col>72</xdr:col>
      <xdr:colOff>123825</xdr:colOff>
      <xdr:row>30</xdr:row>
      <xdr:rowOff>18585</xdr:rowOff>
    </xdr:to>
    <xdr:sp macro="" textlink="">
      <xdr:nvSpPr>
        <xdr:cNvPr id="155" name="楕円 154">
          <a:extLst>
            <a:ext uri="{FF2B5EF4-FFF2-40B4-BE49-F238E27FC236}">
              <a16:creationId xmlns:a16="http://schemas.microsoft.com/office/drawing/2014/main" id="{9E1CB65B-EAE0-4046-B2BA-38CB8201C316}"/>
            </a:ext>
          </a:extLst>
        </xdr:cNvPr>
        <xdr:cNvSpPr/>
      </xdr:nvSpPr>
      <xdr:spPr>
        <a:xfrm>
          <a:off x="12359005" y="57196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147800</xdr:rowOff>
    </xdr:from>
    <xdr:to>
      <xdr:col>76</xdr:col>
      <xdr:colOff>22225</xdr:colOff>
      <xdr:row>29</xdr:row>
      <xdr:rowOff>139235</xdr:rowOff>
    </xdr:to>
    <xdr:cxnSp macro="">
      <xdr:nvCxnSpPr>
        <xdr:cNvPr id="156" name="直線コネクタ 155">
          <a:extLst>
            <a:ext uri="{FF2B5EF4-FFF2-40B4-BE49-F238E27FC236}">
              <a16:creationId xmlns:a16="http://schemas.microsoft.com/office/drawing/2014/main" id="{9CCF0F6D-5A04-4B48-8316-CAAC8EE9D2B3}"/>
            </a:ext>
          </a:extLst>
        </xdr:cNvPr>
        <xdr:cNvCxnSpPr/>
      </xdr:nvCxnSpPr>
      <xdr:spPr>
        <a:xfrm flipV="1">
          <a:off x="12409805" y="5611340"/>
          <a:ext cx="619760" cy="15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164409</xdr:rowOff>
    </xdr:from>
    <xdr:to>
      <xdr:col>68</xdr:col>
      <xdr:colOff>123825</xdr:colOff>
      <xdr:row>29</xdr:row>
      <xdr:rowOff>94559</xdr:rowOff>
    </xdr:to>
    <xdr:sp macro="" textlink="">
      <xdr:nvSpPr>
        <xdr:cNvPr id="157" name="楕円 156">
          <a:extLst>
            <a:ext uri="{FF2B5EF4-FFF2-40B4-BE49-F238E27FC236}">
              <a16:creationId xmlns:a16="http://schemas.microsoft.com/office/drawing/2014/main" id="{02554029-3F71-471B-B530-9285692461B7}"/>
            </a:ext>
          </a:extLst>
        </xdr:cNvPr>
        <xdr:cNvSpPr/>
      </xdr:nvSpPr>
      <xdr:spPr>
        <a:xfrm>
          <a:off x="11688445" y="56279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43759</xdr:rowOff>
    </xdr:from>
    <xdr:to>
      <xdr:col>72</xdr:col>
      <xdr:colOff>73025</xdr:colOff>
      <xdr:row>29</xdr:row>
      <xdr:rowOff>139235</xdr:rowOff>
    </xdr:to>
    <xdr:cxnSp macro="">
      <xdr:nvCxnSpPr>
        <xdr:cNvPr id="158" name="直線コネクタ 157">
          <a:extLst>
            <a:ext uri="{FF2B5EF4-FFF2-40B4-BE49-F238E27FC236}">
              <a16:creationId xmlns:a16="http://schemas.microsoft.com/office/drawing/2014/main" id="{4096B304-1454-4910-87AC-1C534AE1EE4B}"/>
            </a:ext>
          </a:extLst>
        </xdr:cNvPr>
        <xdr:cNvCxnSpPr/>
      </xdr:nvCxnSpPr>
      <xdr:spPr>
        <a:xfrm>
          <a:off x="11739245" y="5674939"/>
          <a:ext cx="670560" cy="9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129166</xdr:rowOff>
    </xdr:from>
    <xdr:to>
      <xdr:col>64</xdr:col>
      <xdr:colOff>123825</xdr:colOff>
      <xdr:row>31</xdr:row>
      <xdr:rowOff>59316</xdr:rowOff>
    </xdr:to>
    <xdr:sp macro="" textlink="">
      <xdr:nvSpPr>
        <xdr:cNvPr id="159" name="楕円 158">
          <a:extLst>
            <a:ext uri="{FF2B5EF4-FFF2-40B4-BE49-F238E27FC236}">
              <a16:creationId xmlns:a16="http://schemas.microsoft.com/office/drawing/2014/main" id="{67E3675D-23C7-46A3-AE46-AAB85FCEC909}"/>
            </a:ext>
          </a:extLst>
        </xdr:cNvPr>
        <xdr:cNvSpPr/>
      </xdr:nvSpPr>
      <xdr:spPr>
        <a:xfrm>
          <a:off x="11017885" y="59279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43759</xdr:rowOff>
    </xdr:from>
    <xdr:to>
      <xdr:col>68</xdr:col>
      <xdr:colOff>73025</xdr:colOff>
      <xdr:row>31</xdr:row>
      <xdr:rowOff>8516</xdr:rowOff>
    </xdr:to>
    <xdr:cxnSp macro="">
      <xdr:nvCxnSpPr>
        <xdr:cNvPr id="160" name="直線コネクタ 159">
          <a:extLst>
            <a:ext uri="{FF2B5EF4-FFF2-40B4-BE49-F238E27FC236}">
              <a16:creationId xmlns:a16="http://schemas.microsoft.com/office/drawing/2014/main" id="{16F5FCCE-AE08-4933-A142-388F99CE6C4B}"/>
            </a:ext>
          </a:extLst>
        </xdr:cNvPr>
        <xdr:cNvCxnSpPr/>
      </xdr:nvCxnSpPr>
      <xdr:spPr>
        <a:xfrm flipV="1">
          <a:off x="11068685" y="5674939"/>
          <a:ext cx="670560" cy="300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47696</xdr:rowOff>
    </xdr:from>
    <xdr:to>
      <xdr:col>60</xdr:col>
      <xdr:colOff>123825</xdr:colOff>
      <xdr:row>33</xdr:row>
      <xdr:rowOff>149296</xdr:rowOff>
    </xdr:to>
    <xdr:sp macro="" textlink="">
      <xdr:nvSpPr>
        <xdr:cNvPr id="161" name="楕円 160">
          <a:extLst>
            <a:ext uri="{FF2B5EF4-FFF2-40B4-BE49-F238E27FC236}">
              <a16:creationId xmlns:a16="http://schemas.microsoft.com/office/drawing/2014/main" id="{0890D4D0-4E20-4553-A3A2-64A65969DACD}"/>
            </a:ext>
          </a:extLst>
        </xdr:cNvPr>
        <xdr:cNvSpPr/>
      </xdr:nvSpPr>
      <xdr:spPr>
        <a:xfrm>
          <a:off x="10347325" y="634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8516</xdr:rowOff>
    </xdr:from>
    <xdr:to>
      <xdr:col>64</xdr:col>
      <xdr:colOff>73025</xdr:colOff>
      <xdr:row>33</xdr:row>
      <xdr:rowOff>98496</xdr:rowOff>
    </xdr:to>
    <xdr:cxnSp macro="">
      <xdr:nvCxnSpPr>
        <xdr:cNvPr id="162" name="直線コネクタ 161">
          <a:extLst>
            <a:ext uri="{FF2B5EF4-FFF2-40B4-BE49-F238E27FC236}">
              <a16:creationId xmlns:a16="http://schemas.microsoft.com/office/drawing/2014/main" id="{D4E1C50E-3DF0-470C-86B3-25001B9BBDD8}"/>
            </a:ext>
          </a:extLst>
        </xdr:cNvPr>
        <xdr:cNvCxnSpPr/>
      </xdr:nvCxnSpPr>
      <xdr:spPr>
        <a:xfrm flipV="1">
          <a:off x="10398125" y="5974976"/>
          <a:ext cx="670560" cy="42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153426</xdr:rowOff>
    </xdr:from>
    <xdr:ext cx="469744" cy="259045"/>
    <xdr:sp macro="" textlink="">
      <xdr:nvSpPr>
        <xdr:cNvPr id="163" name="n_1aveValue債務償還比率">
          <a:extLst>
            <a:ext uri="{FF2B5EF4-FFF2-40B4-BE49-F238E27FC236}">
              <a16:creationId xmlns:a16="http://schemas.microsoft.com/office/drawing/2014/main" id="{11567745-3BA8-4B37-BB48-039920048BBC}"/>
            </a:ext>
          </a:extLst>
        </xdr:cNvPr>
        <xdr:cNvSpPr txBox="1"/>
      </xdr:nvSpPr>
      <xdr:spPr>
        <a:xfrm>
          <a:off x="12185092" y="5449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103557</xdr:rowOff>
    </xdr:from>
    <xdr:ext cx="469744" cy="259045"/>
    <xdr:sp macro="" textlink="">
      <xdr:nvSpPr>
        <xdr:cNvPr id="164" name="n_2aveValue債務償還比率">
          <a:extLst>
            <a:ext uri="{FF2B5EF4-FFF2-40B4-BE49-F238E27FC236}">
              <a16:creationId xmlns:a16="http://schemas.microsoft.com/office/drawing/2014/main" id="{1E070648-0977-4D73-A164-F11EE140C20D}"/>
            </a:ext>
          </a:extLst>
        </xdr:cNvPr>
        <xdr:cNvSpPr txBox="1"/>
      </xdr:nvSpPr>
      <xdr:spPr>
        <a:xfrm>
          <a:off x="11527232" y="5734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134066</xdr:rowOff>
    </xdr:from>
    <xdr:ext cx="469744" cy="259045"/>
    <xdr:sp macro="" textlink="">
      <xdr:nvSpPr>
        <xdr:cNvPr id="165" name="n_3aveValue債務償還比率">
          <a:extLst>
            <a:ext uri="{FF2B5EF4-FFF2-40B4-BE49-F238E27FC236}">
              <a16:creationId xmlns:a16="http://schemas.microsoft.com/office/drawing/2014/main" id="{FEB819E3-99C0-4989-BADE-1BC49ABDE202}"/>
            </a:ext>
          </a:extLst>
        </xdr:cNvPr>
        <xdr:cNvSpPr txBox="1"/>
      </xdr:nvSpPr>
      <xdr:spPr>
        <a:xfrm>
          <a:off x="10856672" y="5597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518</xdr:rowOff>
    </xdr:from>
    <xdr:ext cx="469744" cy="259045"/>
    <xdr:sp macro="" textlink="">
      <xdr:nvSpPr>
        <xdr:cNvPr id="166" name="n_4aveValue債務償還比率">
          <a:extLst>
            <a:ext uri="{FF2B5EF4-FFF2-40B4-BE49-F238E27FC236}">
              <a16:creationId xmlns:a16="http://schemas.microsoft.com/office/drawing/2014/main" id="{E3357C5D-1417-4F77-8B4D-9AEBFE0D7A1A}"/>
            </a:ext>
          </a:extLst>
        </xdr:cNvPr>
        <xdr:cNvSpPr txBox="1"/>
      </xdr:nvSpPr>
      <xdr:spPr>
        <a:xfrm>
          <a:off x="10186112" y="5631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9712</xdr:rowOff>
    </xdr:from>
    <xdr:ext cx="469744" cy="259045"/>
    <xdr:sp macro="" textlink="">
      <xdr:nvSpPr>
        <xdr:cNvPr id="167" name="n_1mainValue債務償還比率">
          <a:extLst>
            <a:ext uri="{FF2B5EF4-FFF2-40B4-BE49-F238E27FC236}">
              <a16:creationId xmlns:a16="http://schemas.microsoft.com/office/drawing/2014/main" id="{DD20FCEC-D100-41FC-B66D-1CC81757B6FC}"/>
            </a:ext>
          </a:extLst>
        </xdr:cNvPr>
        <xdr:cNvSpPr txBox="1"/>
      </xdr:nvSpPr>
      <xdr:spPr>
        <a:xfrm>
          <a:off x="12185092" y="580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111086</xdr:rowOff>
    </xdr:from>
    <xdr:ext cx="469744" cy="259045"/>
    <xdr:sp macro="" textlink="">
      <xdr:nvSpPr>
        <xdr:cNvPr id="168" name="n_2mainValue債務償還比率">
          <a:extLst>
            <a:ext uri="{FF2B5EF4-FFF2-40B4-BE49-F238E27FC236}">
              <a16:creationId xmlns:a16="http://schemas.microsoft.com/office/drawing/2014/main" id="{C849A0AE-6532-40DE-8F84-4972551226F9}"/>
            </a:ext>
          </a:extLst>
        </xdr:cNvPr>
        <xdr:cNvSpPr txBox="1"/>
      </xdr:nvSpPr>
      <xdr:spPr>
        <a:xfrm>
          <a:off x="11527232" y="5406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50443</xdr:rowOff>
    </xdr:from>
    <xdr:ext cx="469744" cy="259045"/>
    <xdr:sp macro="" textlink="">
      <xdr:nvSpPr>
        <xdr:cNvPr id="169" name="n_3mainValue債務償還比率">
          <a:extLst>
            <a:ext uri="{FF2B5EF4-FFF2-40B4-BE49-F238E27FC236}">
              <a16:creationId xmlns:a16="http://schemas.microsoft.com/office/drawing/2014/main" id="{8A8B2D2D-E246-4066-BD92-900ADAF2E38A}"/>
            </a:ext>
          </a:extLst>
        </xdr:cNvPr>
        <xdr:cNvSpPr txBox="1"/>
      </xdr:nvSpPr>
      <xdr:spPr>
        <a:xfrm>
          <a:off x="10856672" y="6016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33</xdr:row>
      <xdr:rowOff>140423</xdr:rowOff>
    </xdr:from>
    <xdr:ext cx="560923" cy="259045"/>
    <xdr:sp macro="" textlink="">
      <xdr:nvSpPr>
        <xdr:cNvPr id="170" name="n_4mainValue債務償還比率">
          <a:extLst>
            <a:ext uri="{FF2B5EF4-FFF2-40B4-BE49-F238E27FC236}">
              <a16:creationId xmlns:a16="http://schemas.microsoft.com/office/drawing/2014/main" id="{DC83B110-0461-4240-8AF2-09C3C3F4F735}"/>
            </a:ext>
          </a:extLst>
        </xdr:cNvPr>
        <xdr:cNvSpPr txBox="1"/>
      </xdr:nvSpPr>
      <xdr:spPr>
        <a:xfrm>
          <a:off x="10155763" y="644216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93393661-05C5-423E-808E-6E70BD6EBB46}"/>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C6B03A71-2910-430D-B8B7-2B4CE0B9DAB9}"/>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8FE980A1-A766-45D3-9BB6-E2E9510A7894}"/>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D550FB31-32CB-45CB-8DF6-6EB7A21E4616}"/>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A61428D5-AA5C-4F1B-9DEE-622A0721C523}"/>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074E955A-2B5C-4C8B-9034-ACFCE6E478AA}"/>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E800335-3BE0-4D73-AB2D-DB2DE0EE508C}"/>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F6C93D5-6A63-4818-A8CD-39D63142BF0B}"/>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BC8440D-EBFF-49FE-B87F-7C874E44368B}"/>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734D778-9ED4-424F-A619-210B632CE706}"/>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18D31BB-3935-412A-9375-8F0B068A5B66}"/>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2F9A9A6-3A11-4751-8887-C9DCCD7C7DF6}"/>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6EDD441-1820-4846-B333-659B8755CEF1}"/>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7D7FB53-D8D4-44C5-9ED3-F6F20D5C2DA7}"/>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E5FB215-4BEA-4E02-A08B-3B008C97350B}"/>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D838836-9A18-45F7-8ECB-3EEEC9EF9C49}"/>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18,183
18,046
34.34
7,938,573
7,362,274
439,054
5,088,160
5,159,699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3CF77D9-21F0-499C-B02E-CB10752126BA}"/>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867A750-7F2B-4104-9FF7-1CB7949AAA92}"/>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BB76C86-6756-4309-A444-6FCD92DC801A}"/>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9A810C8-B371-4FC4-AB97-AF6BDA162998}"/>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0D4FFBC-24C5-4679-B4DD-12FBEB3C5699}"/>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E797328-0636-497F-8FE5-C7D0AC11C12C}"/>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DED5FC0-F41B-4E7B-A49A-5FB92F2D4133}"/>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E6AFAAC-3AF0-4AAF-AD35-48593D9E41A7}"/>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CE7CDFD-4808-49D0-B087-BE18A446C9B5}"/>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5B5351D-BC7C-47A9-BFB7-9F6512106D23}"/>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D2AE844-322B-4680-967F-AC88347D6E05}"/>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08AD1BE-A407-46E2-9856-F7708B043163}"/>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A74B9EA-9840-46D5-89BD-4C46205168DC}"/>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ED2D4C1-1A94-4661-9B3A-9E6C9DD73FCD}"/>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1422AB4-C4CD-4E75-BBD4-23B16432AB89}"/>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BE04D71-7DBE-4F53-B59E-5A0C312877EF}"/>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492BB3C-A3C5-40EE-956D-480CF14F9D2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2174F77-379A-4021-9925-8AA700C8F99E}"/>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D87703B-FD65-4848-A156-A636617C9AC8}"/>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E6FC053-F076-48AC-9BCB-4B653B5BDD69}"/>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EAFDCFD-8443-4258-BEC8-2B729B4FA116}"/>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5654D4A-15C3-4F37-9682-634DC44278A8}"/>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F108F88-1837-483B-8742-A393A35703B4}"/>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1979EED-2614-42DF-B167-3A1C1D65F967}"/>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D618726-FBCF-486E-AB41-3EE49A22BE14}"/>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371C527-2C42-497C-9B4F-96EA29FA5FC6}"/>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29EA8A3-944B-4F7B-93E9-41BE672B2F67}"/>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5911CCB-5F10-43F8-B821-9C02AD2ED0AA}"/>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6D5A7A8-7B3C-4077-A331-6625F4B88D4D}"/>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5D45167-B597-4A1F-A999-78F98073DABE}"/>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ABBCDAA-43DC-4C41-860C-9FC8DD70188F}"/>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BA278C8-17C8-4FDF-AB44-C3A31FCBFD91}"/>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7B531377-39EB-42CF-8B44-006C505D79C0}"/>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EA84C226-E4E0-47D4-A954-3A9F3EA5FD09}"/>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17F562AB-CC9B-4952-A776-3CB086D8AC3F}"/>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72C0747F-4A4F-4BD0-88CD-7B9AC41CA622}"/>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C7B9584C-E2D3-45B8-8607-5FA3ADC2261D}"/>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9711286D-6600-40AB-9F1D-5B1E87C5A08F}"/>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9BD379BB-0A5A-4B69-AAEE-E2BC4B16AD17}"/>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BE617FD6-A3E2-4251-A3DE-E986EB9812E2}"/>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F9AC4EB5-4C68-4765-9475-64424B3D6485}"/>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F0C59386-71C0-4A4A-8B92-58D1D27B7780}"/>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87DA2105-701F-4C80-9573-B485A39B44DF}"/>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89EFD224-90DE-446A-88C7-3B0882B2FBC2}"/>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231DA5A5-0342-4D0B-BE6D-34907B724FE8}"/>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112395</xdr:rowOff>
    </xdr:from>
    <xdr:to>
      <xdr:col>24</xdr:col>
      <xdr:colOff>62865</xdr:colOff>
      <xdr:row>41</xdr:row>
      <xdr:rowOff>102870</xdr:rowOff>
    </xdr:to>
    <xdr:cxnSp macro="">
      <xdr:nvCxnSpPr>
        <xdr:cNvPr id="57" name="直線コネクタ 56">
          <a:extLst>
            <a:ext uri="{FF2B5EF4-FFF2-40B4-BE49-F238E27FC236}">
              <a16:creationId xmlns:a16="http://schemas.microsoft.com/office/drawing/2014/main" id="{2F8A399A-0A64-45B4-BE93-98520CBCE17A}"/>
            </a:ext>
          </a:extLst>
        </xdr:cNvPr>
        <xdr:cNvCxnSpPr/>
      </xdr:nvCxnSpPr>
      <xdr:spPr>
        <a:xfrm flipV="1">
          <a:off x="4086225" y="5644515"/>
          <a:ext cx="0" cy="13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106697</xdr:rowOff>
    </xdr:from>
    <xdr:ext cx="405111" cy="259045"/>
    <xdr:sp macro="" textlink="">
      <xdr:nvSpPr>
        <xdr:cNvPr id="58" name="【道路】&#10;有形固定資産減価償却率最小値テキスト">
          <a:extLst>
            <a:ext uri="{FF2B5EF4-FFF2-40B4-BE49-F238E27FC236}">
              <a16:creationId xmlns:a16="http://schemas.microsoft.com/office/drawing/2014/main" id="{B5029258-7101-45A5-A198-7214328BCBB2}"/>
            </a:ext>
          </a:extLst>
        </xdr:cNvPr>
        <xdr:cNvSpPr txBox="1"/>
      </xdr:nvSpPr>
      <xdr:spPr>
        <a:xfrm>
          <a:off x="4124960" y="697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102870</xdr:rowOff>
    </xdr:from>
    <xdr:to>
      <xdr:col>24</xdr:col>
      <xdr:colOff>152400</xdr:colOff>
      <xdr:row>41</xdr:row>
      <xdr:rowOff>102870</xdr:rowOff>
    </xdr:to>
    <xdr:cxnSp macro="">
      <xdr:nvCxnSpPr>
        <xdr:cNvPr id="59" name="直線コネクタ 58">
          <a:extLst>
            <a:ext uri="{FF2B5EF4-FFF2-40B4-BE49-F238E27FC236}">
              <a16:creationId xmlns:a16="http://schemas.microsoft.com/office/drawing/2014/main" id="{A3EE6E31-73CE-4C63-A3B0-A9E68016A600}"/>
            </a:ext>
          </a:extLst>
        </xdr:cNvPr>
        <xdr:cNvCxnSpPr/>
      </xdr:nvCxnSpPr>
      <xdr:spPr>
        <a:xfrm>
          <a:off x="4020820" y="69761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59072</xdr:rowOff>
    </xdr:from>
    <xdr:ext cx="405111" cy="259045"/>
    <xdr:sp macro="" textlink="">
      <xdr:nvSpPr>
        <xdr:cNvPr id="60" name="【道路】&#10;有形固定資産減価償却率最大値テキスト">
          <a:extLst>
            <a:ext uri="{FF2B5EF4-FFF2-40B4-BE49-F238E27FC236}">
              <a16:creationId xmlns:a16="http://schemas.microsoft.com/office/drawing/2014/main" id="{E011577B-3680-464A-AD36-1D76A1D33CB9}"/>
            </a:ext>
          </a:extLst>
        </xdr:cNvPr>
        <xdr:cNvSpPr txBox="1"/>
      </xdr:nvSpPr>
      <xdr:spPr>
        <a:xfrm>
          <a:off x="4124960" y="542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112395</xdr:rowOff>
    </xdr:from>
    <xdr:to>
      <xdr:col>24</xdr:col>
      <xdr:colOff>152400</xdr:colOff>
      <xdr:row>33</xdr:row>
      <xdr:rowOff>112395</xdr:rowOff>
    </xdr:to>
    <xdr:cxnSp macro="">
      <xdr:nvCxnSpPr>
        <xdr:cNvPr id="61" name="直線コネクタ 60">
          <a:extLst>
            <a:ext uri="{FF2B5EF4-FFF2-40B4-BE49-F238E27FC236}">
              <a16:creationId xmlns:a16="http://schemas.microsoft.com/office/drawing/2014/main" id="{94D496C0-8963-4727-9294-AD32C71F3653}"/>
            </a:ext>
          </a:extLst>
        </xdr:cNvPr>
        <xdr:cNvCxnSpPr/>
      </xdr:nvCxnSpPr>
      <xdr:spPr>
        <a:xfrm>
          <a:off x="4020820" y="56445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76852</xdr:rowOff>
    </xdr:from>
    <xdr:ext cx="405111" cy="259045"/>
    <xdr:sp macro="" textlink="">
      <xdr:nvSpPr>
        <xdr:cNvPr id="62" name="【道路】&#10;有形固定資産減価償却率平均値テキスト">
          <a:extLst>
            <a:ext uri="{FF2B5EF4-FFF2-40B4-BE49-F238E27FC236}">
              <a16:creationId xmlns:a16="http://schemas.microsoft.com/office/drawing/2014/main" id="{E747F456-CF2B-4C9A-9C0D-079850CA399C}"/>
            </a:ext>
          </a:extLst>
        </xdr:cNvPr>
        <xdr:cNvSpPr txBox="1"/>
      </xdr:nvSpPr>
      <xdr:spPr>
        <a:xfrm>
          <a:off x="4124960" y="62795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53975</xdr:rowOff>
    </xdr:from>
    <xdr:to>
      <xdr:col>24</xdr:col>
      <xdr:colOff>114300</xdr:colOff>
      <xdr:row>38</xdr:row>
      <xdr:rowOff>155575</xdr:rowOff>
    </xdr:to>
    <xdr:sp macro="" textlink="">
      <xdr:nvSpPr>
        <xdr:cNvPr id="63" name="フローチャート: 判断 62">
          <a:extLst>
            <a:ext uri="{FF2B5EF4-FFF2-40B4-BE49-F238E27FC236}">
              <a16:creationId xmlns:a16="http://schemas.microsoft.com/office/drawing/2014/main" id="{9E653153-1401-467B-8AFE-1A19B1EB11FB}"/>
            </a:ext>
          </a:extLst>
        </xdr:cNvPr>
        <xdr:cNvSpPr/>
      </xdr:nvSpPr>
      <xdr:spPr>
        <a:xfrm>
          <a:off x="403606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57785</xdr:rowOff>
    </xdr:from>
    <xdr:to>
      <xdr:col>20</xdr:col>
      <xdr:colOff>38100</xdr:colOff>
      <xdr:row>38</xdr:row>
      <xdr:rowOff>159385</xdr:rowOff>
    </xdr:to>
    <xdr:sp macro="" textlink="">
      <xdr:nvSpPr>
        <xdr:cNvPr id="64" name="フローチャート: 判断 63">
          <a:extLst>
            <a:ext uri="{FF2B5EF4-FFF2-40B4-BE49-F238E27FC236}">
              <a16:creationId xmlns:a16="http://schemas.microsoft.com/office/drawing/2014/main" id="{BDBD36E1-0CFD-446A-800B-FFF230F60820}"/>
            </a:ext>
          </a:extLst>
        </xdr:cNvPr>
        <xdr:cNvSpPr/>
      </xdr:nvSpPr>
      <xdr:spPr>
        <a:xfrm>
          <a:off x="3312160" y="642810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31115</xdr:rowOff>
    </xdr:from>
    <xdr:to>
      <xdr:col>15</xdr:col>
      <xdr:colOff>101600</xdr:colOff>
      <xdr:row>38</xdr:row>
      <xdr:rowOff>132715</xdr:rowOff>
    </xdr:to>
    <xdr:sp macro="" textlink="">
      <xdr:nvSpPr>
        <xdr:cNvPr id="65" name="フローチャート: 判断 64">
          <a:extLst>
            <a:ext uri="{FF2B5EF4-FFF2-40B4-BE49-F238E27FC236}">
              <a16:creationId xmlns:a16="http://schemas.microsoft.com/office/drawing/2014/main" id="{AE8896FD-598C-4680-81E3-D6F0822CB50F}"/>
            </a:ext>
          </a:extLst>
        </xdr:cNvPr>
        <xdr:cNvSpPr/>
      </xdr:nvSpPr>
      <xdr:spPr>
        <a:xfrm>
          <a:off x="2514600" y="640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143510</xdr:rowOff>
    </xdr:from>
    <xdr:to>
      <xdr:col>10</xdr:col>
      <xdr:colOff>165100</xdr:colOff>
      <xdr:row>38</xdr:row>
      <xdr:rowOff>73660</xdr:rowOff>
    </xdr:to>
    <xdr:sp macro="" textlink="">
      <xdr:nvSpPr>
        <xdr:cNvPr id="66" name="フローチャート: 判断 65">
          <a:extLst>
            <a:ext uri="{FF2B5EF4-FFF2-40B4-BE49-F238E27FC236}">
              <a16:creationId xmlns:a16="http://schemas.microsoft.com/office/drawing/2014/main" id="{82579910-08D0-43DF-8E03-DA48FC38E8D5}"/>
            </a:ext>
          </a:extLst>
        </xdr:cNvPr>
        <xdr:cNvSpPr/>
      </xdr:nvSpPr>
      <xdr:spPr>
        <a:xfrm>
          <a:off x="1739900" y="63461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124460</xdr:rowOff>
    </xdr:from>
    <xdr:to>
      <xdr:col>6</xdr:col>
      <xdr:colOff>38100</xdr:colOff>
      <xdr:row>38</xdr:row>
      <xdr:rowOff>54610</xdr:rowOff>
    </xdr:to>
    <xdr:sp macro="" textlink="">
      <xdr:nvSpPr>
        <xdr:cNvPr id="67" name="フローチャート: 判断 66">
          <a:extLst>
            <a:ext uri="{FF2B5EF4-FFF2-40B4-BE49-F238E27FC236}">
              <a16:creationId xmlns:a16="http://schemas.microsoft.com/office/drawing/2014/main" id="{9B506F99-6A9E-411D-A402-E6482CE8A646}"/>
            </a:ext>
          </a:extLst>
        </xdr:cNvPr>
        <xdr:cNvSpPr/>
      </xdr:nvSpPr>
      <xdr:spPr>
        <a:xfrm>
          <a:off x="965200" y="63271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28860BEF-EE5F-42E7-A18E-3AD952932115}"/>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69B5FE25-9869-4EE0-BA9D-95EDEA21C2A1}"/>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6DA307DD-AFAB-4B99-B527-6E75ACA0787C}"/>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E1275EB-DBDD-4ECA-B1BE-93C97955714B}"/>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E15BF59E-ADDF-4325-9998-A515FE37C1B6}"/>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73" name="楕円 72">
          <a:extLst>
            <a:ext uri="{FF2B5EF4-FFF2-40B4-BE49-F238E27FC236}">
              <a16:creationId xmlns:a16="http://schemas.microsoft.com/office/drawing/2014/main" id="{4C6068B7-A262-4CAA-86C5-916A264E8D8C}"/>
            </a:ext>
          </a:extLst>
        </xdr:cNvPr>
        <xdr:cNvSpPr/>
      </xdr:nvSpPr>
      <xdr:spPr>
        <a:xfrm>
          <a:off x="4036060" y="643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38117</xdr:rowOff>
    </xdr:from>
    <xdr:ext cx="405111" cy="259045"/>
    <xdr:sp macro="" textlink="">
      <xdr:nvSpPr>
        <xdr:cNvPr id="74" name="【道路】&#10;有形固定資産減価償却率該当値テキスト">
          <a:extLst>
            <a:ext uri="{FF2B5EF4-FFF2-40B4-BE49-F238E27FC236}">
              <a16:creationId xmlns:a16="http://schemas.microsoft.com/office/drawing/2014/main" id="{0F45336B-EC22-45B4-8728-0444D703F55C}"/>
            </a:ext>
          </a:extLst>
        </xdr:cNvPr>
        <xdr:cNvSpPr txBox="1"/>
      </xdr:nvSpPr>
      <xdr:spPr>
        <a:xfrm>
          <a:off x="4124960" y="6408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10160</xdr:rowOff>
    </xdr:from>
    <xdr:to>
      <xdr:col>20</xdr:col>
      <xdr:colOff>38100</xdr:colOff>
      <xdr:row>38</xdr:row>
      <xdr:rowOff>111760</xdr:rowOff>
    </xdr:to>
    <xdr:sp macro="" textlink="">
      <xdr:nvSpPr>
        <xdr:cNvPr id="75" name="楕円 74">
          <a:extLst>
            <a:ext uri="{FF2B5EF4-FFF2-40B4-BE49-F238E27FC236}">
              <a16:creationId xmlns:a16="http://schemas.microsoft.com/office/drawing/2014/main" id="{83515646-9617-47B4-9C85-D260F16D163C}"/>
            </a:ext>
          </a:extLst>
        </xdr:cNvPr>
        <xdr:cNvSpPr/>
      </xdr:nvSpPr>
      <xdr:spPr>
        <a:xfrm>
          <a:off x="3312160" y="63804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60960</xdr:rowOff>
    </xdr:from>
    <xdr:to>
      <xdr:col>24</xdr:col>
      <xdr:colOff>63500</xdr:colOff>
      <xdr:row>38</xdr:row>
      <xdr:rowOff>110490</xdr:rowOff>
    </xdr:to>
    <xdr:cxnSp macro="">
      <xdr:nvCxnSpPr>
        <xdr:cNvPr id="76" name="直線コネクタ 75">
          <a:extLst>
            <a:ext uri="{FF2B5EF4-FFF2-40B4-BE49-F238E27FC236}">
              <a16:creationId xmlns:a16="http://schemas.microsoft.com/office/drawing/2014/main" id="{6BBB977D-19B9-47AC-97A0-F39B2DB3393A}"/>
            </a:ext>
          </a:extLst>
        </xdr:cNvPr>
        <xdr:cNvCxnSpPr/>
      </xdr:nvCxnSpPr>
      <xdr:spPr>
        <a:xfrm>
          <a:off x="3355340" y="6431280"/>
          <a:ext cx="73152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132080</xdr:rowOff>
    </xdr:from>
    <xdr:to>
      <xdr:col>15</xdr:col>
      <xdr:colOff>101600</xdr:colOff>
      <xdr:row>38</xdr:row>
      <xdr:rowOff>62230</xdr:rowOff>
    </xdr:to>
    <xdr:sp macro="" textlink="">
      <xdr:nvSpPr>
        <xdr:cNvPr id="77" name="楕円 76">
          <a:extLst>
            <a:ext uri="{FF2B5EF4-FFF2-40B4-BE49-F238E27FC236}">
              <a16:creationId xmlns:a16="http://schemas.microsoft.com/office/drawing/2014/main" id="{5401A887-5E56-4198-AA67-D205DDD05DA2}"/>
            </a:ext>
          </a:extLst>
        </xdr:cNvPr>
        <xdr:cNvSpPr/>
      </xdr:nvSpPr>
      <xdr:spPr>
        <a:xfrm>
          <a:off x="2514600" y="63347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11430</xdr:rowOff>
    </xdr:from>
    <xdr:to>
      <xdr:col>19</xdr:col>
      <xdr:colOff>177800</xdr:colOff>
      <xdr:row>38</xdr:row>
      <xdr:rowOff>60960</xdr:rowOff>
    </xdr:to>
    <xdr:cxnSp macro="">
      <xdr:nvCxnSpPr>
        <xdr:cNvPr id="78" name="直線コネクタ 77">
          <a:extLst>
            <a:ext uri="{FF2B5EF4-FFF2-40B4-BE49-F238E27FC236}">
              <a16:creationId xmlns:a16="http://schemas.microsoft.com/office/drawing/2014/main" id="{607DC50E-9267-40EB-A508-6A10812C5EDD}"/>
            </a:ext>
          </a:extLst>
        </xdr:cNvPr>
        <xdr:cNvCxnSpPr/>
      </xdr:nvCxnSpPr>
      <xdr:spPr>
        <a:xfrm>
          <a:off x="2565400" y="6381750"/>
          <a:ext cx="78994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97790</xdr:rowOff>
    </xdr:from>
    <xdr:to>
      <xdr:col>10</xdr:col>
      <xdr:colOff>165100</xdr:colOff>
      <xdr:row>38</xdr:row>
      <xdr:rowOff>27940</xdr:rowOff>
    </xdr:to>
    <xdr:sp macro="" textlink="">
      <xdr:nvSpPr>
        <xdr:cNvPr id="79" name="楕円 78">
          <a:extLst>
            <a:ext uri="{FF2B5EF4-FFF2-40B4-BE49-F238E27FC236}">
              <a16:creationId xmlns:a16="http://schemas.microsoft.com/office/drawing/2014/main" id="{8B30BDB3-E590-4D66-BE92-E4B6714CBFFC}"/>
            </a:ext>
          </a:extLst>
        </xdr:cNvPr>
        <xdr:cNvSpPr/>
      </xdr:nvSpPr>
      <xdr:spPr>
        <a:xfrm>
          <a:off x="1739900" y="6300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148590</xdr:rowOff>
    </xdr:from>
    <xdr:to>
      <xdr:col>15</xdr:col>
      <xdr:colOff>50800</xdr:colOff>
      <xdr:row>38</xdr:row>
      <xdr:rowOff>11430</xdr:rowOff>
    </xdr:to>
    <xdr:cxnSp macro="">
      <xdr:nvCxnSpPr>
        <xdr:cNvPr id="80" name="直線コネクタ 79">
          <a:extLst>
            <a:ext uri="{FF2B5EF4-FFF2-40B4-BE49-F238E27FC236}">
              <a16:creationId xmlns:a16="http://schemas.microsoft.com/office/drawing/2014/main" id="{04F95AD5-0C61-4204-B232-A74E5012249F}"/>
            </a:ext>
          </a:extLst>
        </xdr:cNvPr>
        <xdr:cNvCxnSpPr/>
      </xdr:nvCxnSpPr>
      <xdr:spPr>
        <a:xfrm>
          <a:off x="1790700" y="6351270"/>
          <a:ext cx="7747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73025</xdr:rowOff>
    </xdr:from>
    <xdr:to>
      <xdr:col>6</xdr:col>
      <xdr:colOff>38100</xdr:colOff>
      <xdr:row>38</xdr:row>
      <xdr:rowOff>3175</xdr:rowOff>
    </xdr:to>
    <xdr:sp macro="" textlink="">
      <xdr:nvSpPr>
        <xdr:cNvPr id="81" name="楕円 80">
          <a:extLst>
            <a:ext uri="{FF2B5EF4-FFF2-40B4-BE49-F238E27FC236}">
              <a16:creationId xmlns:a16="http://schemas.microsoft.com/office/drawing/2014/main" id="{F47C9076-6100-4E81-BC25-BCD42C944F87}"/>
            </a:ext>
          </a:extLst>
        </xdr:cNvPr>
        <xdr:cNvSpPr/>
      </xdr:nvSpPr>
      <xdr:spPr>
        <a:xfrm>
          <a:off x="965200" y="62757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123825</xdr:rowOff>
    </xdr:from>
    <xdr:to>
      <xdr:col>10</xdr:col>
      <xdr:colOff>114300</xdr:colOff>
      <xdr:row>37</xdr:row>
      <xdr:rowOff>148590</xdr:rowOff>
    </xdr:to>
    <xdr:cxnSp macro="">
      <xdr:nvCxnSpPr>
        <xdr:cNvPr id="82" name="直線コネクタ 81">
          <a:extLst>
            <a:ext uri="{FF2B5EF4-FFF2-40B4-BE49-F238E27FC236}">
              <a16:creationId xmlns:a16="http://schemas.microsoft.com/office/drawing/2014/main" id="{0FD92F53-92DE-4C6B-A97D-64D9CD9984DF}"/>
            </a:ext>
          </a:extLst>
        </xdr:cNvPr>
        <xdr:cNvCxnSpPr/>
      </xdr:nvCxnSpPr>
      <xdr:spPr>
        <a:xfrm>
          <a:off x="1008380" y="6326505"/>
          <a:ext cx="78232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150512</xdr:rowOff>
    </xdr:from>
    <xdr:ext cx="405111" cy="259045"/>
    <xdr:sp macro="" textlink="">
      <xdr:nvSpPr>
        <xdr:cNvPr id="83" name="n_1aveValue【道路】&#10;有形固定資産減価償却率">
          <a:extLst>
            <a:ext uri="{FF2B5EF4-FFF2-40B4-BE49-F238E27FC236}">
              <a16:creationId xmlns:a16="http://schemas.microsoft.com/office/drawing/2014/main" id="{21F7427A-A8AD-458A-90F3-164056049FA2}"/>
            </a:ext>
          </a:extLst>
        </xdr:cNvPr>
        <xdr:cNvSpPr txBox="1"/>
      </xdr:nvSpPr>
      <xdr:spPr>
        <a:xfrm>
          <a:off x="3170564" y="652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123842</xdr:rowOff>
    </xdr:from>
    <xdr:ext cx="405111" cy="259045"/>
    <xdr:sp macro="" textlink="">
      <xdr:nvSpPr>
        <xdr:cNvPr id="84" name="n_2aveValue【道路】&#10;有形固定資産減価償却率">
          <a:extLst>
            <a:ext uri="{FF2B5EF4-FFF2-40B4-BE49-F238E27FC236}">
              <a16:creationId xmlns:a16="http://schemas.microsoft.com/office/drawing/2014/main" id="{3B546969-C678-41E5-AD6B-89712663F949}"/>
            </a:ext>
          </a:extLst>
        </xdr:cNvPr>
        <xdr:cNvSpPr txBox="1"/>
      </xdr:nvSpPr>
      <xdr:spPr>
        <a:xfrm>
          <a:off x="2385704" y="649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64787</xdr:rowOff>
    </xdr:from>
    <xdr:ext cx="405111" cy="259045"/>
    <xdr:sp macro="" textlink="">
      <xdr:nvSpPr>
        <xdr:cNvPr id="85" name="n_3aveValue【道路】&#10;有形固定資産減価償却率">
          <a:extLst>
            <a:ext uri="{FF2B5EF4-FFF2-40B4-BE49-F238E27FC236}">
              <a16:creationId xmlns:a16="http://schemas.microsoft.com/office/drawing/2014/main" id="{275B58DD-04D0-49CA-B805-32194C953C5B}"/>
            </a:ext>
          </a:extLst>
        </xdr:cNvPr>
        <xdr:cNvSpPr txBox="1"/>
      </xdr:nvSpPr>
      <xdr:spPr>
        <a:xfrm>
          <a:off x="1611004" y="643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45737</xdr:rowOff>
    </xdr:from>
    <xdr:ext cx="405111" cy="259045"/>
    <xdr:sp macro="" textlink="">
      <xdr:nvSpPr>
        <xdr:cNvPr id="86" name="n_4aveValue【道路】&#10;有形固定資産減価償却率">
          <a:extLst>
            <a:ext uri="{FF2B5EF4-FFF2-40B4-BE49-F238E27FC236}">
              <a16:creationId xmlns:a16="http://schemas.microsoft.com/office/drawing/2014/main" id="{BC708A68-C717-4E24-946D-19204802AC71}"/>
            </a:ext>
          </a:extLst>
        </xdr:cNvPr>
        <xdr:cNvSpPr txBox="1"/>
      </xdr:nvSpPr>
      <xdr:spPr>
        <a:xfrm>
          <a:off x="836304" y="641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128287</xdr:rowOff>
    </xdr:from>
    <xdr:ext cx="405111" cy="259045"/>
    <xdr:sp macro="" textlink="">
      <xdr:nvSpPr>
        <xdr:cNvPr id="87" name="n_1mainValue【道路】&#10;有形固定資産減価償却率">
          <a:extLst>
            <a:ext uri="{FF2B5EF4-FFF2-40B4-BE49-F238E27FC236}">
              <a16:creationId xmlns:a16="http://schemas.microsoft.com/office/drawing/2014/main" id="{E6360955-1CEC-42C1-BFF7-1AE2857A258A}"/>
            </a:ext>
          </a:extLst>
        </xdr:cNvPr>
        <xdr:cNvSpPr txBox="1"/>
      </xdr:nvSpPr>
      <xdr:spPr>
        <a:xfrm>
          <a:off x="3170564" y="616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78757</xdr:rowOff>
    </xdr:from>
    <xdr:ext cx="405111" cy="259045"/>
    <xdr:sp macro="" textlink="">
      <xdr:nvSpPr>
        <xdr:cNvPr id="88" name="n_2mainValue【道路】&#10;有形固定資産減価償却率">
          <a:extLst>
            <a:ext uri="{FF2B5EF4-FFF2-40B4-BE49-F238E27FC236}">
              <a16:creationId xmlns:a16="http://schemas.microsoft.com/office/drawing/2014/main" id="{7682892B-66B1-4BE9-B58D-BAE584FC3045}"/>
            </a:ext>
          </a:extLst>
        </xdr:cNvPr>
        <xdr:cNvSpPr txBox="1"/>
      </xdr:nvSpPr>
      <xdr:spPr>
        <a:xfrm>
          <a:off x="2385704"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44467</xdr:rowOff>
    </xdr:from>
    <xdr:ext cx="405111" cy="259045"/>
    <xdr:sp macro="" textlink="">
      <xdr:nvSpPr>
        <xdr:cNvPr id="89" name="n_3mainValue【道路】&#10;有形固定資産減価償却率">
          <a:extLst>
            <a:ext uri="{FF2B5EF4-FFF2-40B4-BE49-F238E27FC236}">
              <a16:creationId xmlns:a16="http://schemas.microsoft.com/office/drawing/2014/main" id="{4146D9F2-6FFB-4BDA-B97F-D7AB2EBB3160}"/>
            </a:ext>
          </a:extLst>
        </xdr:cNvPr>
        <xdr:cNvSpPr txBox="1"/>
      </xdr:nvSpPr>
      <xdr:spPr>
        <a:xfrm>
          <a:off x="1611004" y="607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19702</xdr:rowOff>
    </xdr:from>
    <xdr:ext cx="405111" cy="259045"/>
    <xdr:sp macro="" textlink="">
      <xdr:nvSpPr>
        <xdr:cNvPr id="90" name="n_4mainValue【道路】&#10;有形固定資産減価償却率">
          <a:extLst>
            <a:ext uri="{FF2B5EF4-FFF2-40B4-BE49-F238E27FC236}">
              <a16:creationId xmlns:a16="http://schemas.microsoft.com/office/drawing/2014/main" id="{FB8B612C-E9E4-4B97-9AEF-6D6117627FA2}"/>
            </a:ext>
          </a:extLst>
        </xdr:cNvPr>
        <xdr:cNvSpPr txBox="1"/>
      </xdr:nvSpPr>
      <xdr:spPr>
        <a:xfrm>
          <a:off x="836304" y="605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9B49C16A-958A-43FA-B43F-010571721A6D}"/>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B62A24A4-9905-4109-8991-1E96D74AA8C2}"/>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9DE7655-4C9B-41D1-A292-B6C8AC6F5555}"/>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BAFF8861-42D9-4157-8394-4336F0371FC5}"/>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A6AEAC8-75C1-4E7E-8B4A-471BFCF96DBF}"/>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C2B9E1B7-0EF2-4F60-BE8A-8E3AF68A6493}"/>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1F9AFCB2-CBFF-4769-9CB5-42A42B4E1BD5}"/>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C2D608E3-7136-4DCE-AD9A-EF275B3E62C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40714BC0-A600-4DCE-89DE-1AFE38F9D4DF}"/>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8CBF160E-8E00-4C35-B048-F61E90CA46AF}"/>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FBFA99DC-3A77-4143-AD1A-DC772084B583}"/>
            </a:ext>
          </a:extLst>
        </xdr:cNvPr>
        <xdr:cNvCxnSpPr/>
      </xdr:nvCxnSpPr>
      <xdr:spPr>
        <a:xfrm>
          <a:off x="5826760" y="713340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CF9CAF04-E575-4DB9-BAF5-CDBE553F473B}"/>
            </a:ext>
          </a:extLst>
        </xdr:cNvPr>
        <xdr:cNvSpPr txBox="1"/>
      </xdr:nvSpPr>
      <xdr:spPr>
        <a:xfrm>
          <a:off x="54053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557ACC2C-598B-4691-95F5-5C403CB137FB}"/>
            </a:ext>
          </a:extLst>
        </xdr:cNvPr>
        <xdr:cNvCxnSpPr/>
      </xdr:nvCxnSpPr>
      <xdr:spPr>
        <a:xfrm>
          <a:off x="5826760" y="681445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138084</xdr:rowOff>
    </xdr:from>
    <xdr:ext cx="595419" cy="259045"/>
    <xdr:sp macro="" textlink="">
      <xdr:nvSpPr>
        <xdr:cNvPr id="104" name="テキスト ボックス 103">
          <a:extLst>
            <a:ext uri="{FF2B5EF4-FFF2-40B4-BE49-F238E27FC236}">
              <a16:creationId xmlns:a16="http://schemas.microsoft.com/office/drawing/2014/main" id="{3D86B937-9C77-454E-B93B-E74C1849DCA6}"/>
            </a:ext>
          </a:extLst>
        </xdr:cNvPr>
        <xdr:cNvSpPr txBox="1"/>
      </xdr:nvSpPr>
      <xdr:spPr>
        <a:xfrm>
          <a:off x="5299921" y="667604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0C52762C-1A50-433D-9525-7B0D0A86A657}"/>
            </a:ext>
          </a:extLst>
        </xdr:cNvPr>
        <xdr:cNvCxnSpPr/>
      </xdr:nvCxnSpPr>
      <xdr:spPr>
        <a:xfrm>
          <a:off x="5826760" y="649550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37</xdr:row>
      <xdr:rowOff>154412</xdr:rowOff>
    </xdr:from>
    <xdr:ext cx="595419" cy="259045"/>
    <xdr:sp macro="" textlink="">
      <xdr:nvSpPr>
        <xdr:cNvPr id="106" name="テキスト ボックス 105">
          <a:extLst>
            <a:ext uri="{FF2B5EF4-FFF2-40B4-BE49-F238E27FC236}">
              <a16:creationId xmlns:a16="http://schemas.microsoft.com/office/drawing/2014/main" id="{3DFE608D-6FBD-42E9-8737-A84D705CDB55}"/>
            </a:ext>
          </a:extLst>
        </xdr:cNvPr>
        <xdr:cNvSpPr txBox="1"/>
      </xdr:nvSpPr>
      <xdr:spPr>
        <a:xfrm>
          <a:off x="5299921" y="63570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CB3F8D25-CB90-40EE-B64A-E7399769CA22}"/>
            </a:ext>
          </a:extLst>
        </xdr:cNvPr>
        <xdr:cNvCxnSpPr/>
      </xdr:nvCxnSpPr>
      <xdr:spPr>
        <a:xfrm>
          <a:off x="5826760" y="617655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170741</xdr:rowOff>
    </xdr:from>
    <xdr:ext cx="595419" cy="259045"/>
    <xdr:sp macro="" textlink="">
      <xdr:nvSpPr>
        <xdr:cNvPr id="108" name="テキスト ボックス 107">
          <a:extLst>
            <a:ext uri="{FF2B5EF4-FFF2-40B4-BE49-F238E27FC236}">
              <a16:creationId xmlns:a16="http://schemas.microsoft.com/office/drawing/2014/main" id="{8EA8B186-C9B8-43C5-A8E1-CDDDDD195E55}"/>
            </a:ext>
          </a:extLst>
        </xdr:cNvPr>
        <xdr:cNvSpPr txBox="1"/>
      </xdr:nvSpPr>
      <xdr:spPr>
        <a:xfrm>
          <a:off x="5299921" y="603814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1C314177-1958-4D85-8541-1435F36B3650}"/>
            </a:ext>
          </a:extLst>
        </xdr:cNvPr>
        <xdr:cNvCxnSpPr/>
      </xdr:nvCxnSpPr>
      <xdr:spPr>
        <a:xfrm>
          <a:off x="5826760" y="585760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15620</xdr:rowOff>
    </xdr:from>
    <xdr:ext cx="595419" cy="259045"/>
    <xdr:sp macro="" textlink="">
      <xdr:nvSpPr>
        <xdr:cNvPr id="110" name="テキスト ボックス 109">
          <a:extLst>
            <a:ext uri="{FF2B5EF4-FFF2-40B4-BE49-F238E27FC236}">
              <a16:creationId xmlns:a16="http://schemas.microsoft.com/office/drawing/2014/main" id="{DD3632A3-319C-4D6F-8A85-632ED498966F}"/>
            </a:ext>
          </a:extLst>
        </xdr:cNvPr>
        <xdr:cNvSpPr txBox="1"/>
      </xdr:nvSpPr>
      <xdr:spPr>
        <a:xfrm>
          <a:off x="5299921" y="571538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669C5125-8226-425C-941E-FF6BD2071ECC}"/>
            </a:ext>
          </a:extLst>
        </xdr:cNvPr>
        <xdr:cNvCxnSpPr/>
      </xdr:nvCxnSpPr>
      <xdr:spPr>
        <a:xfrm>
          <a:off x="5826760" y="553484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31949</xdr:rowOff>
    </xdr:from>
    <xdr:ext cx="685572" cy="259045"/>
    <xdr:sp macro="" textlink="">
      <xdr:nvSpPr>
        <xdr:cNvPr id="112" name="テキスト ボックス 111">
          <a:extLst>
            <a:ext uri="{FF2B5EF4-FFF2-40B4-BE49-F238E27FC236}">
              <a16:creationId xmlns:a16="http://schemas.microsoft.com/office/drawing/2014/main" id="{4E0E36D3-6E9C-4787-8555-1D513174EA63}"/>
            </a:ext>
          </a:extLst>
        </xdr:cNvPr>
        <xdr:cNvSpPr txBox="1"/>
      </xdr:nvSpPr>
      <xdr:spPr>
        <a:xfrm>
          <a:off x="5209768" y="539642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47C3C0D3-570F-4F2E-9921-9D9B734417E7}"/>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4" name="テキスト ボックス 113">
          <a:extLst>
            <a:ext uri="{FF2B5EF4-FFF2-40B4-BE49-F238E27FC236}">
              <a16:creationId xmlns:a16="http://schemas.microsoft.com/office/drawing/2014/main" id="{F26A96CA-DA26-4799-9541-E5DE4AD6F7C6}"/>
            </a:ext>
          </a:extLst>
        </xdr:cNvPr>
        <xdr:cNvSpPr txBox="1"/>
      </xdr:nvSpPr>
      <xdr:spPr>
        <a:xfrm>
          <a:off x="520976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1165CEC8-721A-4ED6-B627-A06A75BE324E}"/>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35671</xdr:rowOff>
    </xdr:from>
    <xdr:to>
      <xdr:col>54</xdr:col>
      <xdr:colOff>189865</xdr:colOff>
      <xdr:row>42</xdr:row>
      <xdr:rowOff>87813</xdr:rowOff>
    </xdr:to>
    <xdr:cxnSp macro="">
      <xdr:nvCxnSpPr>
        <xdr:cNvPr id="116" name="直線コネクタ 115">
          <a:extLst>
            <a:ext uri="{FF2B5EF4-FFF2-40B4-BE49-F238E27FC236}">
              <a16:creationId xmlns:a16="http://schemas.microsoft.com/office/drawing/2014/main" id="{9596727D-13E0-4BAF-BAB2-DFD50626A04F}"/>
            </a:ext>
          </a:extLst>
        </xdr:cNvPr>
        <xdr:cNvCxnSpPr/>
      </xdr:nvCxnSpPr>
      <xdr:spPr>
        <a:xfrm flipV="1">
          <a:off x="9219565" y="5567791"/>
          <a:ext cx="0" cy="1560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91640</xdr:rowOff>
    </xdr:from>
    <xdr:ext cx="469744" cy="259045"/>
    <xdr:sp macro="" textlink="">
      <xdr:nvSpPr>
        <xdr:cNvPr id="117" name="【道路】&#10;一人当たり延長最小値テキスト">
          <a:extLst>
            <a:ext uri="{FF2B5EF4-FFF2-40B4-BE49-F238E27FC236}">
              <a16:creationId xmlns:a16="http://schemas.microsoft.com/office/drawing/2014/main" id="{2F0D5F42-B0D0-45BA-98BF-C64387889E68}"/>
            </a:ext>
          </a:extLst>
        </xdr:cNvPr>
        <xdr:cNvSpPr txBox="1"/>
      </xdr:nvSpPr>
      <xdr:spPr>
        <a:xfrm>
          <a:off x="9258300" y="7132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87813</xdr:rowOff>
    </xdr:from>
    <xdr:to>
      <xdr:col>55</xdr:col>
      <xdr:colOff>88900</xdr:colOff>
      <xdr:row>42</xdr:row>
      <xdr:rowOff>87813</xdr:rowOff>
    </xdr:to>
    <xdr:cxnSp macro="">
      <xdr:nvCxnSpPr>
        <xdr:cNvPr id="118" name="直線コネクタ 117">
          <a:extLst>
            <a:ext uri="{FF2B5EF4-FFF2-40B4-BE49-F238E27FC236}">
              <a16:creationId xmlns:a16="http://schemas.microsoft.com/office/drawing/2014/main" id="{3B8DD40D-31E2-4D8D-BF79-91719727890A}"/>
            </a:ext>
          </a:extLst>
        </xdr:cNvPr>
        <xdr:cNvCxnSpPr/>
      </xdr:nvCxnSpPr>
      <xdr:spPr>
        <a:xfrm>
          <a:off x="9154160" y="71286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153798</xdr:rowOff>
    </xdr:from>
    <xdr:ext cx="599010" cy="259045"/>
    <xdr:sp macro="" textlink="">
      <xdr:nvSpPr>
        <xdr:cNvPr id="119" name="【道路】&#10;一人当たり延長最大値テキスト">
          <a:extLst>
            <a:ext uri="{FF2B5EF4-FFF2-40B4-BE49-F238E27FC236}">
              <a16:creationId xmlns:a16="http://schemas.microsoft.com/office/drawing/2014/main" id="{6C16F2F1-E3D5-4A4D-B68F-1B6164B0A7D5}"/>
            </a:ext>
          </a:extLst>
        </xdr:cNvPr>
        <xdr:cNvSpPr txBox="1"/>
      </xdr:nvSpPr>
      <xdr:spPr>
        <a:xfrm>
          <a:off x="9258300" y="5350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35671</xdr:rowOff>
    </xdr:from>
    <xdr:to>
      <xdr:col>55</xdr:col>
      <xdr:colOff>88900</xdr:colOff>
      <xdr:row>33</xdr:row>
      <xdr:rowOff>35671</xdr:rowOff>
    </xdr:to>
    <xdr:cxnSp macro="">
      <xdr:nvCxnSpPr>
        <xdr:cNvPr id="120" name="直線コネクタ 119">
          <a:extLst>
            <a:ext uri="{FF2B5EF4-FFF2-40B4-BE49-F238E27FC236}">
              <a16:creationId xmlns:a16="http://schemas.microsoft.com/office/drawing/2014/main" id="{BE814A42-271D-47AF-A9CA-F4B33F8A7B69}"/>
            </a:ext>
          </a:extLst>
        </xdr:cNvPr>
        <xdr:cNvCxnSpPr/>
      </xdr:nvCxnSpPr>
      <xdr:spPr>
        <a:xfrm>
          <a:off x="9154160" y="55677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4681</xdr:rowOff>
    </xdr:from>
    <xdr:ext cx="534377" cy="259045"/>
    <xdr:sp macro="" textlink="">
      <xdr:nvSpPr>
        <xdr:cNvPr id="121" name="【道路】&#10;一人当たり延長平均値テキスト">
          <a:extLst>
            <a:ext uri="{FF2B5EF4-FFF2-40B4-BE49-F238E27FC236}">
              <a16:creationId xmlns:a16="http://schemas.microsoft.com/office/drawing/2014/main" id="{DB13A21D-844D-4EB7-9D8C-390510528979}"/>
            </a:ext>
          </a:extLst>
        </xdr:cNvPr>
        <xdr:cNvSpPr txBox="1"/>
      </xdr:nvSpPr>
      <xdr:spPr>
        <a:xfrm>
          <a:off x="9258300" y="68779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153254</xdr:rowOff>
    </xdr:from>
    <xdr:to>
      <xdr:col>55</xdr:col>
      <xdr:colOff>50800</xdr:colOff>
      <xdr:row>42</xdr:row>
      <xdr:rowOff>83404</xdr:rowOff>
    </xdr:to>
    <xdr:sp macro="" textlink="">
      <xdr:nvSpPr>
        <xdr:cNvPr id="122" name="フローチャート: 判断 121">
          <a:extLst>
            <a:ext uri="{FF2B5EF4-FFF2-40B4-BE49-F238E27FC236}">
              <a16:creationId xmlns:a16="http://schemas.microsoft.com/office/drawing/2014/main" id="{1232E0B9-D019-4A70-A6BA-E49ED7BC87C2}"/>
            </a:ext>
          </a:extLst>
        </xdr:cNvPr>
        <xdr:cNvSpPr/>
      </xdr:nvSpPr>
      <xdr:spPr>
        <a:xfrm>
          <a:off x="9192260" y="70264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137187</xdr:rowOff>
    </xdr:from>
    <xdr:to>
      <xdr:col>50</xdr:col>
      <xdr:colOff>165100</xdr:colOff>
      <xdr:row>42</xdr:row>
      <xdr:rowOff>67337</xdr:rowOff>
    </xdr:to>
    <xdr:sp macro="" textlink="">
      <xdr:nvSpPr>
        <xdr:cNvPr id="123" name="フローチャート: 判断 122">
          <a:extLst>
            <a:ext uri="{FF2B5EF4-FFF2-40B4-BE49-F238E27FC236}">
              <a16:creationId xmlns:a16="http://schemas.microsoft.com/office/drawing/2014/main" id="{87573B9E-BF73-467D-94D2-1E503E8B3A2F}"/>
            </a:ext>
          </a:extLst>
        </xdr:cNvPr>
        <xdr:cNvSpPr/>
      </xdr:nvSpPr>
      <xdr:spPr>
        <a:xfrm>
          <a:off x="8445500" y="70104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137603</xdr:rowOff>
    </xdr:from>
    <xdr:to>
      <xdr:col>46</xdr:col>
      <xdr:colOff>38100</xdr:colOff>
      <xdr:row>42</xdr:row>
      <xdr:rowOff>67753</xdr:rowOff>
    </xdr:to>
    <xdr:sp macro="" textlink="">
      <xdr:nvSpPr>
        <xdr:cNvPr id="124" name="フローチャート: 判断 123">
          <a:extLst>
            <a:ext uri="{FF2B5EF4-FFF2-40B4-BE49-F238E27FC236}">
              <a16:creationId xmlns:a16="http://schemas.microsoft.com/office/drawing/2014/main" id="{B87155EA-3C87-4615-8CAB-9AD7A34C3E41}"/>
            </a:ext>
          </a:extLst>
        </xdr:cNvPr>
        <xdr:cNvSpPr/>
      </xdr:nvSpPr>
      <xdr:spPr>
        <a:xfrm>
          <a:off x="7670800" y="701084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132476</xdr:rowOff>
    </xdr:from>
    <xdr:to>
      <xdr:col>41</xdr:col>
      <xdr:colOff>101600</xdr:colOff>
      <xdr:row>42</xdr:row>
      <xdr:rowOff>62626</xdr:rowOff>
    </xdr:to>
    <xdr:sp macro="" textlink="">
      <xdr:nvSpPr>
        <xdr:cNvPr id="125" name="フローチャート: 判断 124">
          <a:extLst>
            <a:ext uri="{FF2B5EF4-FFF2-40B4-BE49-F238E27FC236}">
              <a16:creationId xmlns:a16="http://schemas.microsoft.com/office/drawing/2014/main" id="{AD664EBD-A522-48D3-9990-13242829DEC8}"/>
            </a:ext>
          </a:extLst>
        </xdr:cNvPr>
        <xdr:cNvSpPr/>
      </xdr:nvSpPr>
      <xdr:spPr>
        <a:xfrm>
          <a:off x="6873240" y="70057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139527</xdr:rowOff>
    </xdr:from>
    <xdr:to>
      <xdr:col>36</xdr:col>
      <xdr:colOff>165100</xdr:colOff>
      <xdr:row>42</xdr:row>
      <xdr:rowOff>69677</xdr:rowOff>
    </xdr:to>
    <xdr:sp macro="" textlink="">
      <xdr:nvSpPr>
        <xdr:cNvPr id="126" name="フローチャート: 判断 125">
          <a:extLst>
            <a:ext uri="{FF2B5EF4-FFF2-40B4-BE49-F238E27FC236}">
              <a16:creationId xmlns:a16="http://schemas.microsoft.com/office/drawing/2014/main" id="{6D87CAF5-1D59-46B3-B6A0-6CF665B7931F}"/>
            </a:ext>
          </a:extLst>
        </xdr:cNvPr>
        <xdr:cNvSpPr/>
      </xdr:nvSpPr>
      <xdr:spPr>
        <a:xfrm>
          <a:off x="6098540" y="70127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FF1DC41F-306D-4586-A9E0-6EF30D393466}"/>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B939ECD5-C2C3-4081-A941-3A7B9BC20504}"/>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6CC4CC21-CB32-4B3B-82BA-DF003DED8A14}"/>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12612E8F-8252-4E21-9A16-7DF51ACB7466}"/>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5E38A977-267D-4760-9A7C-B987975B9846}"/>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42</xdr:row>
      <xdr:rowOff>28481</xdr:rowOff>
    </xdr:from>
    <xdr:to>
      <xdr:col>55</xdr:col>
      <xdr:colOff>50800</xdr:colOff>
      <xdr:row>42</xdr:row>
      <xdr:rowOff>130081</xdr:rowOff>
    </xdr:to>
    <xdr:sp macro="" textlink="">
      <xdr:nvSpPr>
        <xdr:cNvPr id="132" name="楕円 131">
          <a:extLst>
            <a:ext uri="{FF2B5EF4-FFF2-40B4-BE49-F238E27FC236}">
              <a16:creationId xmlns:a16="http://schemas.microsoft.com/office/drawing/2014/main" id="{934838C2-2975-43C4-B808-7A036BA72D00}"/>
            </a:ext>
          </a:extLst>
        </xdr:cNvPr>
        <xdr:cNvSpPr/>
      </xdr:nvSpPr>
      <xdr:spPr>
        <a:xfrm>
          <a:off x="9192260" y="706936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131681</xdr:rowOff>
    </xdr:from>
    <xdr:ext cx="469744" cy="259045"/>
    <xdr:sp macro="" textlink="">
      <xdr:nvSpPr>
        <xdr:cNvPr id="133" name="【道路】&#10;一人当たり延長該当値テキスト">
          <a:extLst>
            <a:ext uri="{FF2B5EF4-FFF2-40B4-BE49-F238E27FC236}">
              <a16:creationId xmlns:a16="http://schemas.microsoft.com/office/drawing/2014/main" id="{FDCBB032-8F26-4A28-A380-2EC166F0AF07}"/>
            </a:ext>
          </a:extLst>
        </xdr:cNvPr>
        <xdr:cNvSpPr txBox="1"/>
      </xdr:nvSpPr>
      <xdr:spPr>
        <a:xfrm>
          <a:off x="9258300" y="7004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42</xdr:row>
      <xdr:rowOff>28728</xdr:rowOff>
    </xdr:from>
    <xdr:to>
      <xdr:col>50</xdr:col>
      <xdr:colOff>165100</xdr:colOff>
      <xdr:row>42</xdr:row>
      <xdr:rowOff>130328</xdr:rowOff>
    </xdr:to>
    <xdr:sp macro="" textlink="">
      <xdr:nvSpPr>
        <xdr:cNvPr id="134" name="楕円 133">
          <a:extLst>
            <a:ext uri="{FF2B5EF4-FFF2-40B4-BE49-F238E27FC236}">
              <a16:creationId xmlns:a16="http://schemas.microsoft.com/office/drawing/2014/main" id="{D041AAAC-3ACB-4521-838C-DB824CD5803C}"/>
            </a:ext>
          </a:extLst>
        </xdr:cNvPr>
        <xdr:cNvSpPr/>
      </xdr:nvSpPr>
      <xdr:spPr>
        <a:xfrm>
          <a:off x="8445500" y="706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79281</xdr:rowOff>
    </xdr:from>
    <xdr:to>
      <xdr:col>55</xdr:col>
      <xdr:colOff>0</xdr:colOff>
      <xdr:row>42</xdr:row>
      <xdr:rowOff>79528</xdr:rowOff>
    </xdr:to>
    <xdr:cxnSp macro="">
      <xdr:nvCxnSpPr>
        <xdr:cNvPr id="135" name="直線コネクタ 134">
          <a:extLst>
            <a:ext uri="{FF2B5EF4-FFF2-40B4-BE49-F238E27FC236}">
              <a16:creationId xmlns:a16="http://schemas.microsoft.com/office/drawing/2014/main" id="{D92BBD26-F597-41E8-BC57-690AE254D3A0}"/>
            </a:ext>
          </a:extLst>
        </xdr:cNvPr>
        <xdr:cNvCxnSpPr/>
      </xdr:nvCxnSpPr>
      <xdr:spPr>
        <a:xfrm flipV="1">
          <a:off x="8496300" y="7120161"/>
          <a:ext cx="723900" cy="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42</xdr:row>
      <xdr:rowOff>28932</xdr:rowOff>
    </xdr:from>
    <xdr:to>
      <xdr:col>46</xdr:col>
      <xdr:colOff>38100</xdr:colOff>
      <xdr:row>42</xdr:row>
      <xdr:rowOff>130532</xdr:rowOff>
    </xdr:to>
    <xdr:sp macro="" textlink="">
      <xdr:nvSpPr>
        <xdr:cNvPr id="136" name="楕円 135">
          <a:extLst>
            <a:ext uri="{FF2B5EF4-FFF2-40B4-BE49-F238E27FC236}">
              <a16:creationId xmlns:a16="http://schemas.microsoft.com/office/drawing/2014/main" id="{75CA041B-A00E-46FE-AF88-3E96ECB14ACE}"/>
            </a:ext>
          </a:extLst>
        </xdr:cNvPr>
        <xdr:cNvSpPr/>
      </xdr:nvSpPr>
      <xdr:spPr>
        <a:xfrm>
          <a:off x="7670800" y="706981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42</xdr:row>
      <xdr:rowOff>79528</xdr:rowOff>
    </xdr:from>
    <xdr:to>
      <xdr:col>50</xdr:col>
      <xdr:colOff>114300</xdr:colOff>
      <xdr:row>42</xdr:row>
      <xdr:rowOff>79732</xdr:rowOff>
    </xdr:to>
    <xdr:cxnSp macro="">
      <xdr:nvCxnSpPr>
        <xdr:cNvPr id="137" name="直線コネクタ 136">
          <a:extLst>
            <a:ext uri="{FF2B5EF4-FFF2-40B4-BE49-F238E27FC236}">
              <a16:creationId xmlns:a16="http://schemas.microsoft.com/office/drawing/2014/main" id="{1D1F6C52-B768-4E91-AE45-6E2405659C5D}"/>
            </a:ext>
          </a:extLst>
        </xdr:cNvPr>
        <xdr:cNvCxnSpPr/>
      </xdr:nvCxnSpPr>
      <xdr:spPr>
        <a:xfrm flipV="1">
          <a:off x="7713980" y="7120408"/>
          <a:ext cx="782320" cy="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42</xdr:row>
      <xdr:rowOff>29113</xdr:rowOff>
    </xdr:from>
    <xdr:to>
      <xdr:col>41</xdr:col>
      <xdr:colOff>101600</xdr:colOff>
      <xdr:row>42</xdr:row>
      <xdr:rowOff>130713</xdr:rowOff>
    </xdr:to>
    <xdr:sp macro="" textlink="">
      <xdr:nvSpPr>
        <xdr:cNvPr id="138" name="楕円 137">
          <a:extLst>
            <a:ext uri="{FF2B5EF4-FFF2-40B4-BE49-F238E27FC236}">
              <a16:creationId xmlns:a16="http://schemas.microsoft.com/office/drawing/2014/main" id="{EFB8B2E3-E612-4D4B-B30A-482318F5E64B}"/>
            </a:ext>
          </a:extLst>
        </xdr:cNvPr>
        <xdr:cNvSpPr/>
      </xdr:nvSpPr>
      <xdr:spPr>
        <a:xfrm>
          <a:off x="6873240" y="7069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42</xdr:row>
      <xdr:rowOff>79732</xdr:rowOff>
    </xdr:from>
    <xdr:to>
      <xdr:col>45</xdr:col>
      <xdr:colOff>177800</xdr:colOff>
      <xdr:row>42</xdr:row>
      <xdr:rowOff>79913</xdr:rowOff>
    </xdr:to>
    <xdr:cxnSp macro="">
      <xdr:nvCxnSpPr>
        <xdr:cNvPr id="139" name="直線コネクタ 138">
          <a:extLst>
            <a:ext uri="{FF2B5EF4-FFF2-40B4-BE49-F238E27FC236}">
              <a16:creationId xmlns:a16="http://schemas.microsoft.com/office/drawing/2014/main" id="{6B53D135-02E5-4E6F-A77A-CC4117AA325E}"/>
            </a:ext>
          </a:extLst>
        </xdr:cNvPr>
        <xdr:cNvCxnSpPr/>
      </xdr:nvCxnSpPr>
      <xdr:spPr>
        <a:xfrm flipV="1">
          <a:off x="6924040" y="7120612"/>
          <a:ext cx="789940" cy="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42</xdr:row>
      <xdr:rowOff>29235</xdr:rowOff>
    </xdr:from>
    <xdr:to>
      <xdr:col>36</xdr:col>
      <xdr:colOff>165100</xdr:colOff>
      <xdr:row>42</xdr:row>
      <xdr:rowOff>130835</xdr:rowOff>
    </xdr:to>
    <xdr:sp macro="" textlink="">
      <xdr:nvSpPr>
        <xdr:cNvPr id="140" name="楕円 139">
          <a:extLst>
            <a:ext uri="{FF2B5EF4-FFF2-40B4-BE49-F238E27FC236}">
              <a16:creationId xmlns:a16="http://schemas.microsoft.com/office/drawing/2014/main" id="{4F1B7EC2-6DB1-45FF-86C5-75ACF5A1ED0B}"/>
            </a:ext>
          </a:extLst>
        </xdr:cNvPr>
        <xdr:cNvSpPr/>
      </xdr:nvSpPr>
      <xdr:spPr>
        <a:xfrm>
          <a:off x="6098540" y="707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42</xdr:row>
      <xdr:rowOff>79913</xdr:rowOff>
    </xdr:from>
    <xdr:to>
      <xdr:col>41</xdr:col>
      <xdr:colOff>50800</xdr:colOff>
      <xdr:row>42</xdr:row>
      <xdr:rowOff>80035</xdr:rowOff>
    </xdr:to>
    <xdr:cxnSp macro="">
      <xdr:nvCxnSpPr>
        <xdr:cNvPr id="141" name="直線コネクタ 140">
          <a:extLst>
            <a:ext uri="{FF2B5EF4-FFF2-40B4-BE49-F238E27FC236}">
              <a16:creationId xmlns:a16="http://schemas.microsoft.com/office/drawing/2014/main" id="{21A1DCA8-DE2A-45A4-B9A6-73CA6FAC7DB7}"/>
            </a:ext>
          </a:extLst>
        </xdr:cNvPr>
        <xdr:cNvCxnSpPr/>
      </xdr:nvCxnSpPr>
      <xdr:spPr>
        <a:xfrm flipV="1">
          <a:off x="6149340" y="7120793"/>
          <a:ext cx="774700" cy="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83864</xdr:rowOff>
    </xdr:from>
    <xdr:ext cx="534377" cy="259045"/>
    <xdr:sp macro="" textlink="">
      <xdr:nvSpPr>
        <xdr:cNvPr id="142" name="n_1aveValue【道路】&#10;一人当たり延長">
          <a:extLst>
            <a:ext uri="{FF2B5EF4-FFF2-40B4-BE49-F238E27FC236}">
              <a16:creationId xmlns:a16="http://schemas.microsoft.com/office/drawing/2014/main" id="{1F7E9814-54BC-43B6-B245-C9E03058D405}"/>
            </a:ext>
          </a:extLst>
        </xdr:cNvPr>
        <xdr:cNvSpPr txBox="1"/>
      </xdr:nvSpPr>
      <xdr:spPr>
        <a:xfrm>
          <a:off x="8239271" y="6789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84280</xdr:rowOff>
    </xdr:from>
    <xdr:ext cx="534377" cy="259045"/>
    <xdr:sp macro="" textlink="">
      <xdr:nvSpPr>
        <xdr:cNvPr id="143" name="n_2aveValue【道路】&#10;一人当たり延長">
          <a:extLst>
            <a:ext uri="{FF2B5EF4-FFF2-40B4-BE49-F238E27FC236}">
              <a16:creationId xmlns:a16="http://schemas.microsoft.com/office/drawing/2014/main" id="{CA89537F-888D-409B-9590-75B5CB8346AC}"/>
            </a:ext>
          </a:extLst>
        </xdr:cNvPr>
        <xdr:cNvSpPr txBox="1"/>
      </xdr:nvSpPr>
      <xdr:spPr>
        <a:xfrm>
          <a:off x="7477271" y="6789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79153</xdr:rowOff>
    </xdr:from>
    <xdr:ext cx="534377" cy="259045"/>
    <xdr:sp macro="" textlink="">
      <xdr:nvSpPr>
        <xdr:cNvPr id="144" name="n_3aveValue【道路】&#10;一人当たり延長">
          <a:extLst>
            <a:ext uri="{FF2B5EF4-FFF2-40B4-BE49-F238E27FC236}">
              <a16:creationId xmlns:a16="http://schemas.microsoft.com/office/drawing/2014/main" id="{82E3877F-05F6-498D-B88E-D9F1E2E704CD}"/>
            </a:ext>
          </a:extLst>
        </xdr:cNvPr>
        <xdr:cNvSpPr txBox="1"/>
      </xdr:nvSpPr>
      <xdr:spPr>
        <a:xfrm>
          <a:off x="6702571" y="6784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86204</xdr:rowOff>
    </xdr:from>
    <xdr:ext cx="534377" cy="259045"/>
    <xdr:sp macro="" textlink="">
      <xdr:nvSpPr>
        <xdr:cNvPr id="145" name="n_4aveValue【道路】&#10;一人当たり延長">
          <a:extLst>
            <a:ext uri="{FF2B5EF4-FFF2-40B4-BE49-F238E27FC236}">
              <a16:creationId xmlns:a16="http://schemas.microsoft.com/office/drawing/2014/main" id="{1134F394-3F15-4986-AACB-F9BE86A74302}"/>
            </a:ext>
          </a:extLst>
        </xdr:cNvPr>
        <xdr:cNvSpPr txBox="1"/>
      </xdr:nvSpPr>
      <xdr:spPr>
        <a:xfrm>
          <a:off x="5905011" y="6791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121455</xdr:rowOff>
    </xdr:from>
    <xdr:ext cx="469744" cy="259045"/>
    <xdr:sp macro="" textlink="">
      <xdr:nvSpPr>
        <xdr:cNvPr id="146" name="n_1mainValue【道路】&#10;一人当たり延長">
          <a:extLst>
            <a:ext uri="{FF2B5EF4-FFF2-40B4-BE49-F238E27FC236}">
              <a16:creationId xmlns:a16="http://schemas.microsoft.com/office/drawing/2014/main" id="{C83648C1-F5EC-451D-9565-6E14A59B503D}"/>
            </a:ext>
          </a:extLst>
        </xdr:cNvPr>
        <xdr:cNvSpPr txBox="1"/>
      </xdr:nvSpPr>
      <xdr:spPr>
        <a:xfrm>
          <a:off x="8271587" y="7162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121659</xdr:rowOff>
    </xdr:from>
    <xdr:ext cx="469744" cy="259045"/>
    <xdr:sp macro="" textlink="">
      <xdr:nvSpPr>
        <xdr:cNvPr id="147" name="n_2mainValue【道路】&#10;一人当たり延長">
          <a:extLst>
            <a:ext uri="{FF2B5EF4-FFF2-40B4-BE49-F238E27FC236}">
              <a16:creationId xmlns:a16="http://schemas.microsoft.com/office/drawing/2014/main" id="{C76180A3-1E41-42C6-AD4C-E23428AEF36C}"/>
            </a:ext>
          </a:extLst>
        </xdr:cNvPr>
        <xdr:cNvSpPr txBox="1"/>
      </xdr:nvSpPr>
      <xdr:spPr>
        <a:xfrm>
          <a:off x="7509587" y="7162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121840</xdr:rowOff>
    </xdr:from>
    <xdr:ext cx="469744" cy="259045"/>
    <xdr:sp macro="" textlink="">
      <xdr:nvSpPr>
        <xdr:cNvPr id="148" name="n_3mainValue【道路】&#10;一人当たり延長">
          <a:extLst>
            <a:ext uri="{FF2B5EF4-FFF2-40B4-BE49-F238E27FC236}">
              <a16:creationId xmlns:a16="http://schemas.microsoft.com/office/drawing/2014/main" id="{CB466CC1-F833-4350-A72E-E1D17EB84A03}"/>
            </a:ext>
          </a:extLst>
        </xdr:cNvPr>
        <xdr:cNvSpPr txBox="1"/>
      </xdr:nvSpPr>
      <xdr:spPr>
        <a:xfrm>
          <a:off x="6712027" y="7162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121962</xdr:rowOff>
    </xdr:from>
    <xdr:ext cx="469744" cy="259045"/>
    <xdr:sp macro="" textlink="">
      <xdr:nvSpPr>
        <xdr:cNvPr id="149" name="n_4mainValue【道路】&#10;一人当たり延長">
          <a:extLst>
            <a:ext uri="{FF2B5EF4-FFF2-40B4-BE49-F238E27FC236}">
              <a16:creationId xmlns:a16="http://schemas.microsoft.com/office/drawing/2014/main" id="{FBCB08C0-0C6B-4700-BC18-8234ABFF2C01}"/>
            </a:ext>
          </a:extLst>
        </xdr:cNvPr>
        <xdr:cNvSpPr txBox="1"/>
      </xdr:nvSpPr>
      <xdr:spPr>
        <a:xfrm>
          <a:off x="5937327" y="716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496DB647-9B92-494E-80C3-49E76DCEE253}"/>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C61777E8-FDE2-4158-9B6A-97E08E540FE9}"/>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622AD6ED-8E91-488E-A127-CB5267CC7A35}"/>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18B4FFB1-4252-44E8-A64D-53FF97950B99}"/>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53E011AC-63AB-4A7E-A1D5-89AFC21D4131}"/>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F223D4B3-99B0-4005-9A9A-3DCA254CBAB9}"/>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41EF720F-B0AF-4C7F-B577-CC7770DC271A}"/>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B268233A-7BC2-4A77-9E3A-14F0856CC1BE}"/>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ABF8F521-8B69-4885-915F-A87A0E6BAF0C}"/>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A8397FC7-B55A-4964-9301-F6BA1522D35A}"/>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F4F7F1E5-6011-48EF-A037-0F5DC1DBDC25}"/>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1" name="直線コネクタ 160">
          <a:extLst>
            <a:ext uri="{FF2B5EF4-FFF2-40B4-BE49-F238E27FC236}">
              <a16:creationId xmlns:a16="http://schemas.microsoft.com/office/drawing/2014/main" id="{67746B7B-DE22-4C8F-95C6-F7C2820F689A}"/>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2" name="テキスト ボックス 161">
          <a:extLst>
            <a:ext uri="{FF2B5EF4-FFF2-40B4-BE49-F238E27FC236}">
              <a16:creationId xmlns:a16="http://schemas.microsoft.com/office/drawing/2014/main" id="{B378C6D2-943C-4242-9F7E-645D16D3BFD0}"/>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3" name="直線コネクタ 162">
          <a:extLst>
            <a:ext uri="{FF2B5EF4-FFF2-40B4-BE49-F238E27FC236}">
              <a16:creationId xmlns:a16="http://schemas.microsoft.com/office/drawing/2014/main" id="{87C8A13C-6971-4186-B4B9-C698E05DBD22}"/>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4" name="テキスト ボックス 163">
          <a:extLst>
            <a:ext uri="{FF2B5EF4-FFF2-40B4-BE49-F238E27FC236}">
              <a16:creationId xmlns:a16="http://schemas.microsoft.com/office/drawing/2014/main" id="{17FBB113-42FC-4C55-899A-19A12F416884}"/>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5" name="直線コネクタ 164">
          <a:extLst>
            <a:ext uri="{FF2B5EF4-FFF2-40B4-BE49-F238E27FC236}">
              <a16:creationId xmlns:a16="http://schemas.microsoft.com/office/drawing/2014/main" id="{AEB82B63-71A4-48CC-9C92-2770E1B94867}"/>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6" name="テキスト ボックス 165">
          <a:extLst>
            <a:ext uri="{FF2B5EF4-FFF2-40B4-BE49-F238E27FC236}">
              <a16:creationId xmlns:a16="http://schemas.microsoft.com/office/drawing/2014/main" id="{321D7F31-D9C6-413E-BCBD-AAB48A61EE63}"/>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7" name="直線コネクタ 166">
          <a:extLst>
            <a:ext uri="{FF2B5EF4-FFF2-40B4-BE49-F238E27FC236}">
              <a16:creationId xmlns:a16="http://schemas.microsoft.com/office/drawing/2014/main" id="{67007425-B273-468D-8E4E-8E895ED6CB80}"/>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8" name="テキスト ボックス 167">
          <a:extLst>
            <a:ext uri="{FF2B5EF4-FFF2-40B4-BE49-F238E27FC236}">
              <a16:creationId xmlns:a16="http://schemas.microsoft.com/office/drawing/2014/main" id="{1EB2D8B3-1B3B-4934-ACC5-85754411E4A2}"/>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9" name="直線コネクタ 168">
          <a:extLst>
            <a:ext uri="{FF2B5EF4-FFF2-40B4-BE49-F238E27FC236}">
              <a16:creationId xmlns:a16="http://schemas.microsoft.com/office/drawing/2014/main" id="{D5F1B48E-EA8A-4CF2-9A04-C68535CD1288}"/>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0" name="テキスト ボックス 169">
          <a:extLst>
            <a:ext uri="{FF2B5EF4-FFF2-40B4-BE49-F238E27FC236}">
              <a16:creationId xmlns:a16="http://schemas.microsoft.com/office/drawing/2014/main" id="{38770AD5-B359-47A6-93BE-6841472388F1}"/>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F1C602A3-A751-4615-818C-E8FD77485AD3}"/>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2" name="テキスト ボックス 171">
          <a:extLst>
            <a:ext uri="{FF2B5EF4-FFF2-40B4-BE49-F238E27FC236}">
              <a16:creationId xmlns:a16="http://schemas.microsoft.com/office/drawing/2014/main" id="{9EC8648F-4A8D-4910-B4AB-32F2229BBBCB}"/>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a:extLst>
            <a:ext uri="{FF2B5EF4-FFF2-40B4-BE49-F238E27FC236}">
              <a16:creationId xmlns:a16="http://schemas.microsoft.com/office/drawing/2014/main" id="{34460427-29B4-419F-A65A-F611AB9BF2E9}"/>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0</xdr:rowOff>
    </xdr:from>
    <xdr:to>
      <xdr:col>24</xdr:col>
      <xdr:colOff>62865</xdr:colOff>
      <xdr:row>64</xdr:row>
      <xdr:rowOff>30480</xdr:rowOff>
    </xdr:to>
    <xdr:cxnSp macro="">
      <xdr:nvCxnSpPr>
        <xdr:cNvPr id="174" name="直線コネクタ 173">
          <a:extLst>
            <a:ext uri="{FF2B5EF4-FFF2-40B4-BE49-F238E27FC236}">
              <a16:creationId xmlns:a16="http://schemas.microsoft.com/office/drawing/2014/main" id="{5DE48C2F-7779-4460-9F80-67F68797BC13}"/>
            </a:ext>
          </a:extLst>
        </xdr:cNvPr>
        <xdr:cNvCxnSpPr/>
      </xdr:nvCxnSpPr>
      <xdr:spPr>
        <a:xfrm flipV="1">
          <a:off x="4086225" y="938784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34307</xdr:rowOff>
    </xdr:from>
    <xdr:ext cx="405111" cy="259045"/>
    <xdr:sp macro="" textlink="">
      <xdr:nvSpPr>
        <xdr:cNvPr id="175" name="【橋りょう・トンネル】&#10;有形固定資産減価償却率最小値テキスト">
          <a:extLst>
            <a:ext uri="{FF2B5EF4-FFF2-40B4-BE49-F238E27FC236}">
              <a16:creationId xmlns:a16="http://schemas.microsoft.com/office/drawing/2014/main" id="{E243C66E-F0DC-44DF-9A94-A79CDBF16818}"/>
            </a:ext>
          </a:extLst>
        </xdr:cNvPr>
        <xdr:cNvSpPr txBox="1"/>
      </xdr:nvSpPr>
      <xdr:spPr>
        <a:xfrm>
          <a:off x="4124960" y="1076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30480</xdr:rowOff>
    </xdr:from>
    <xdr:to>
      <xdr:col>24</xdr:col>
      <xdr:colOff>152400</xdr:colOff>
      <xdr:row>64</xdr:row>
      <xdr:rowOff>30480</xdr:rowOff>
    </xdr:to>
    <xdr:cxnSp macro="">
      <xdr:nvCxnSpPr>
        <xdr:cNvPr id="176" name="直線コネクタ 175">
          <a:extLst>
            <a:ext uri="{FF2B5EF4-FFF2-40B4-BE49-F238E27FC236}">
              <a16:creationId xmlns:a16="http://schemas.microsoft.com/office/drawing/2014/main" id="{4A082C4F-40EA-47F5-8EDF-60F7387546FC}"/>
            </a:ext>
          </a:extLst>
        </xdr:cNvPr>
        <xdr:cNvCxnSpPr/>
      </xdr:nvCxnSpPr>
      <xdr:spPr>
        <a:xfrm>
          <a:off x="4020820" y="107594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118127</xdr:rowOff>
    </xdr:from>
    <xdr:ext cx="405111" cy="259045"/>
    <xdr:sp macro="" textlink="">
      <xdr:nvSpPr>
        <xdr:cNvPr id="177" name="【橋りょう・トンネル】&#10;有形固定資産減価償却率最大値テキスト">
          <a:extLst>
            <a:ext uri="{FF2B5EF4-FFF2-40B4-BE49-F238E27FC236}">
              <a16:creationId xmlns:a16="http://schemas.microsoft.com/office/drawing/2014/main" id="{A0471EEE-55A0-4534-A672-BBDBBE9E3E6E}"/>
            </a:ext>
          </a:extLst>
        </xdr:cNvPr>
        <xdr:cNvSpPr txBox="1"/>
      </xdr:nvSpPr>
      <xdr:spPr>
        <a:xfrm>
          <a:off x="4124960" y="9170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0</xdr:rowOff>
    </xdr:from>
    <xdr:to>
      <xdr:col>24</xdr:col>
      <xdr:colOff>152400</xdr:colOff>
      <xdr:row>56</xdr:row>
      <xdr:rowOff>0</xdr:rowOff>
    </xdr:to>
    <xdr:cxnSp macro="">
      <xdr:nvCxnSpPr>
        <xdr:cNvPr id="178" name="直線コネクタ 177">
          <a:extLst>
            <a:ext uri="{FF2B5EF4-FFF2-40B4-BE49-F238E27FC236}">
              <a16:creationId xmlns:a16="http://schemas.microsoft.com/office/drawing/2014/main" id="{B8E087BF-0669-4DFF-99FE-1DD743BFD4AA}"/>
            </a:ext>
          </a:extLst>
        </xdr:cNvPr>
        <xdr:cNvCxnSpPr/>
      </xdr:nvCxnSpPr>
      <xdr:spPr>
        <a:xfrm>
          <a:off x="4020820" y="9387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8272</xdr:rowOff>
    </xdr:from>
    <xdr:ext cx="405111" cy="259045"/>
    <xdr:sp macro="" textlink="">
      <xdr:nvSpPr>
        <xdr:cNvPr id="179" name="【橋りょう・トンネル】&#10;有形固定資産減価償却率平均値テキスト">
          <a:extLst>
            <a:ext uri="{FF2B5EF4-FFF2-40B4-BE49-F238E27FC236}">
              <a16:creationId xmlns:a16="http://schemas.microsoft.com/office/drawing/2014/main" id="{E7EF1877-437B-4504-9DF4-33D88373CECE}"/>
            </a:ext>
          </a:extLst>
        </xdr:cNvPr>
        <xdr:cNvSpPr txBox="1"/>
      </xdr:nvSpPr>
      <xdr:spPr>
        <a:xfrm>
          <a:off x="4124960" y="98990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156845</xdr:rowOff>
    </xdr:from>
    <xdr:to>
      <xdr:col>24</xdr:col>
      <xdr:colOff>114300</xdr:colOff>
      <xdr:row>60</xdr:row>
      <xdr:rowOff>86995</xdr:rowOff>
    </xdr:to>
    <xdr:sp macro="" textlink="">
      <xdr:nvSpPr>
        <xdr:cNvPr id="180" name="フローチャート: 判断 179">
          <a:extLst>
            <a:ext uri="{FF2B5EF4-FFF2-40B4-BE49-F238E27FC236}">
              <a16:creationId xmlns:a16="http://schemas.microsoft.com/office/drawing/2014/main" id="{40D357A3-F65F-4D83-8B0A-37CE5AAB925C}"/>
            </a:ext>
          </a:extLst>
        </xdr:cNvPr>
        <xdr:cNvSpPr/>
      </xdr:nvSpPr>
      <xdr:spPr>
        <a:xfrm>
          <a:off x="4036060" y="100476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130175</xdr:rowOff>
    </xdr:from>
    <xdr:to>
      <xdr:col>20</xdr:col>
      <xdr:colOff>38100</xdr:colOff>
      <xdr:row>60</xdr:row>
      <xdr:rowOff>60325</xdr:rowOff>
    </xdr:to>
    <xdr:sp macro="" textlink="">
      <xdr:nvSpPr>
        <xdr:cNvPr id="181" name="フローチャート: 判断 180">
          <a:extLst>
            <a:ext uri="{FF2B5EF4-FFF2-40B4-BE49-F238E27FC236}">
              <a16:creationId xmlns:a16="http://schemas.microsoft.com/office/drawing/2014/main" id="{BB608811-768E-4693-8F18-AE13D3805B05}"/>
            </a:ext>
          </a:extLst>
        </xdr:cNvPr>
        <xdr:cNvSpPr/>
      </xdr:nvSpPr>
      <xdr:spPr>
        <a:xfrm>
          <a:off x="3312160" y="100209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113030</xdr:rowOff>
    </xdr:from>
    <xdr:to>
      <xdr:col>15</xdr:col>
      <xdr:colOff>101600</xdr:colOff>
      <xdr:row>60</xdr:row>
      <xdr:rowOff>43180</xdr:rowOff>
    </xdr:to>
    <xdr:sp macro="" textlink="">
      <xdr:nvSpPr>
        <xdr:cNvPr id="182" name="フローチャート: 判断 181">
          <a:extLst>
            <a:ext uri="{FF2B5EF4-FFF2-40B4-BE49-F238E27FC236}">
              <a16:creationId xmlns:a16="http://schemas.microsoft.com/office/drawing/2014/main" id="{F1E5EB0A-B46B-4505-9BA1-413908C3279D}"/>
            </a:ext>
          </a:extLst>
        </xdr:cNvPr>
        <xdr:cNvSpPr/>
      </xdr:nvSpPr>
      <xdr:spPr>
        <a:xfrm>
          <a:off x="2514600" y="100037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95885</xdr:rowOff>
    </xdr:from>
    <xdr:to>
      <xdr:col>10</xdr:col>
      <xdr:colOff>165100</xdr:colOff>
      <xdr:row>60</xdr:row>
      <xdr:rowOff>26035</xdr:rowOff>
    </xdr:to>
    <xdr:sp macro="" textlink="">
      <xdr:nvSpPr>
        <xdr:cNvPr id="183" name="フローチャート: 判断 182">
          <a:extLst>
            <a:ext uri="{FF2B5EF4-FFF2-40B4-BE49-F238E27FC236}">
              <a16:creationId xmlns:a16="http://schemas.microsoft.com/office/drawing/2014/main" id="{66F6C2D7-5DF8-4D98-997B-CEC056CFCEB4}"/>
            </a:ext>
          </a:extLst>
        </xdr:cNvPr>
        <xdr:cNvSpPr/>
      </xdr:nvSpPr>
      <xdr:spPr>
        <a:xfrm>
          <a:off x="1739900" y="99866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74930</xdr:rowOff>
    </xdr:from>
    <xdr:to>
      <xdr:col>6</xdr:col>
      <xdr:colOff>38100</xdr:colOff>
      <xdr:row>60</xdr:row>
      <xdr:rowOff>5080</xdr:rowOff>
    </xdr:to>
    <xdr:sp macro="" textlink="">
      <xdr:nvSpPr>
        <xdr:cNvPr id="184" name="フローチャート: 判断 183">
          <a:extLst>
            <a:ext uri="{FF2B5EF4-FFF2-40B4-BE49-F238E27FC236}">
              <a16:creationId xmlns:a16="http://schemas.microsoft.com/office/drawing/2014/main" id="{7D9CC8CD-3BBB-4478-A55E-AD149465B1AE}"/>
            </a:ext>
          </a:extLst>
        </xdr:cNvPr>
        <xdr:cNvSpPr/>
      </xdr:nvSpPr>
      <xdr:spPr>
        <a:xfrm>
          <a:off x="965200" y="99656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F0420847-D4A1-4544-98C4-8672C8E4F8A7}"/>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EE5027D-3D8E-4324-AE02-66A69DEC87C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5483B4D9-84F2-4D3F-BACA-FB3CFD490C35}"/>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4B6E2659-4F3A-430D-BED9-FF3AC11145C7}"/>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B1BF3DD5-A704-4D5D-9BF5-C6AD451F516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4445</xdr:rowOff>
    </xdr:from>
    <xdr:to>
      <xdr:col>24</xdr:col>
      <xdr:colOff>114300</xdr:colOff>
      <xdr:row>62</xdr:row>
      <xdr:rowOff>106045</xdr:rowOff>
    </xdr:to>
    <xdr:sp macro="" textlink="">
      <xdr:nvSpPr>
        <xdr:cNvPr id="190" name="楕円 189">
          <a:extLst>
            <a:ext uri="{FF2B5EF4-FFF2-40B4-BE49-F238E27FC236}">
              <a16:creationId xmlns:a16="http://schemas.microsoft.com/office/drawing/2014/main" id="{2724CEC2-6419-4A6D-9FEB-C8064F7622DA}"/>
            </a:ext>
          </a:extLst>
        </xdr:cNvPr>
        <xdr:cNvSpPr/>
      </xdr:nvSpPr>
      <xdr:spPr>
        <a:xfrm>
          <a:off x="4036060" y="1039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154322</xdr:rowOff>
    </xdr:from>
    <xdr:ext cx="405111" cy="259045"/>
    <xdr:sp macro="" textlink="">
      <xdr:nvSpPr>
        <xdr:cNvPr id="191" name="【橋りょう・トンネル】&#10;有形固定資産減価償却率該当値テキスト">
          <a:extLst>
            <a:ext uri="{FF2B5EF4-FFF2-40B4-BE49-F238E27FC236}">
              <a16:creationId xmlns:a16="http://schemas.microsoft.com/office/drawing/2014/main" id="{B27B4082-BF11-44CE-B0CC-A4B24A372BE3}"/>
            </a:ext>
          </a:extLst>
        </xdr:cNvPr>
        <xdr:cNvSpPr txBox="1"/>
      </xdr:nvSpPr>
      <xdr:spPr>
        <a:xfrm>
          <a:off x="4124960" y="1038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156845</xdr:rowOff>
    </xdr:from>
    <xdr:to>
      <xdr:col>20</xdr:col>
      <xdr:colOff>38100</xdr:colOff>
      <xdr:row>62</xdr:row>
      <xdr:rowOff>86995</xdr:rowOff>
    </xdr:to>
    <xdr:sp macro="" textlink="">
      <xdr:nvSpPr>
        <xdr:cNvPr id="192" name="楕円 191">
          <a:extLst>
            <a:ext uri="{FF2B5EF4-FFF2-40B4-BE49-F238E27FC236}">
              <a16:creationId xmlns:a16="http://schemas.microsoft.com/office/drawing/2014/main" id="{DFF28213-8663-4975-9218-3708427D9665}"/>
            </a:ext>
          </a:extLst>
        </xdr:cNvPr>
        <xdr:cNvSpPr/>
      </xdr:nvSpPr>
      <xdr:spPr>
        <a:xfrm>
          <a:off x="3312160" y="103828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36195</xdr:rowOff>
    </xdr:from>
    <xdr:to>
      <xdr:col>24</xdr:col>
      <xdr:colOff>63500</xdr:colOff>
      <xdr:row>62</xdr:row>
      <xdr:rowOff>55245</xdr:rowOff>
    </xdr:to>
    <xdr:cxnSp macro="">
      <xdr:nvCxnSpPr>
        <xdr:cNvPr id="193" name="直線コネクタ 192">
          <a:extLst>
            <a:ext uri="{FF2B5EF4-FFF2-40B4-BE49-F238E27FC236}">
              <a16:creationId xmlns:a16="http://schemas.microsoft.com/office/drawing/2014/main" id="{39B674FC-24F1-4F55-9DE2-8D3BA352A07D}"/>
            </a:ext>
          </a:extLst>
        </xdr:cNvPr>
        <xdr:cNvCxnSpPr/>
      </xdr:nvCxnSpPr>
      <xdr:spPr>
        <a:xfrm>
          <a:off x="3355340" y="10429875"/>
          <a:ext cx="7315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137795</xdr:rowOff>
    </xdr:from>
    <xdr:to>
      <xdr:col>15</xdr:col>
      <xdr:colOff>101600</xdr:colOff>
      <xdr:row>62</xdr:row>
      <xdr:rowOff>67945</xdr:rowOff>
    </xdr:to>
    <xdr:sp macro="" textlink="">
      <xdr:nvSpPr>
        <xdr:cNvPr id="194" name="楕円 193">
          <a:extLst>
            <a:ext uri="{FF2B5EF4-FFF2-40B4-BE49-F238E27FC236}">
              <a16:creationId xmlns:a16="http://schemas.microsoft.com/office/drawing/2014/main" id="{659C5856-EA13-4265-914B-DBC561865EF4}"/>
            </a:ext>
          </a:extLst>
        </xdr:cNvPr>
        <xdr:cNvSpPr/>
      </xdr:nvSpPr>
      <xdr:spPr>
        <a:xfrm>
          <a:off x="2514600" y="103638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17145</xdr:rowOff>
    </xdr:from>
    <xdr:to>
      <xdr:col>19</xdr:col>
      <xdr:colOff>177800</xdr:colOff>
      <xdr:row>62</xdr:row>
      <xdr:rowOff>36195</xdr:rowOff>
    </xdr:to>
    <xdr:cxnSp macro="">
      <xdr:nvCxnSpPr>
        <xdr:cNvPr id="195" name="直線コネクタ 194">
          <a:extLst>
            <a:ext uri="{FF2B5EF4-FFF2-40B4-BE49-F238E27FC236}">
              <a16:creationId xmlns:a16="http://schemas.microsoft.com/office/drawing/2014/main" id="{B40B4CBB-3173-47F2-A4D3-D131EC17A35A}"/>
            </a:ext>
          </a:extLst>
        </xdr:cNvPr>
        <xdr:cNvCxnSpPr/>
      </xdr:nvCxnSpPr>
      <xdr:spPr>
        <a:xfrm>
          <a:off x="2565400" y="10410825"/>
          <a:ext cx="78994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143510</xdr:rowOff>
    </xdr:from>
    <xdr:to>
      <xdr:col>10</xdr:col>
      <xdr:colOff>165100</xdr:colOff>
      <xdr:row>62</xdr:row>
      <xdr:rowOff>73660</xdr:rowOff>
    </xdr:to>
    <xdr:sp macro="" textlink="">
      <xdr:nvSpPr>
        <xdr:cNvPr id="196" name="楕円 195">
          <a:extLst>
            <a:ext uri="{FF2B5EF4-FFF2-40B4-BE49-F238E27FC236}">
              <a16:creationId xmlns:a16="http://schemas.microsoft.com/office/drawing/2014/main" id="{5C91EB7A-5C45-4CAA-8D2E-5EBC3D068DF1}"/>
            </a:ext>
          </a:extLst>
        </xdr:cNvPr>
        <xdr:cNvSpPr/>
      </xdr:nvSpPr>
      <xdr:spPr>
        <a:xfrm>
          <a:off x="1739900" y="103695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17145</xdr:rowOff>
    </xdr:from>
    <xdr:to>
      <xdr:col>15</xdr:col>
      <xdr:colOff>50800</xdr:colOff>
      <xdr:row>62</xdr:row>
      <xdr:rowOff>22860</xdr:rowOff>
    </xdr:to>
    <xdr:cxnSp macro="">
      <xdr:nvCxnSpPr>
        <xdr:cNvPr id="197" name="直線コネクタ 196">
          <a:extLst>
            <a:ext uri="{FF2B5EF4-FFF2-40B4-BE49-F238E27FC236}">
              <a16:creationId xmlns:a16="http://schemas.microsoft.com/office/drawing/2014/main" id="{F760321B-08A4-4198-9275-290421C51DFA}"/>
            </a:ext>
          </a:extLst>
        </xdr:cNvPr>
        <xdr:cNvCxnSpPr/>
      </xdr:nvCxnSpPr>
      <xdr:spPr>
        <a:xfrm flipV="1">
          <a:off x="1790700" y="10410825"/>
          <a:ext cx="7747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122555</xdr:rowOff>
    </xdr:from>
    <xdr:to>
      <xdr:col>6</xdr:col>
      <xdr:colOff>38100</xdr:colOff>
      <xdr:row>62</xdr:row>
      <xdr:rowOff>52705</xdr:rowOff>
    </xdr:to>
    <xdr:sp macro="" textlink="">
      <xdr:nvSpPr>
        <xdr:cNvPr id="198" name="楕円 197">
          <a:extLst>
            <a:ext uri="{FF2B5EF4-FFF2-40B4-BE49-F238E27FC236}">
              <a16:creationId xmlns:a16="http://schemas.microsoft.com/office/drawing/2014/main" id="{D093EBBD-522A-4B1B-A19B-A741D99D60F2}"/>
            </a:ext>
          </a:extLst>
        </xdr:cNvPr>
        <xdr:cNvSpPr/>
      </xdr:nvSpPr>
      <xdr:spPr>
        <a:xfrm>
          <a:off x="965200" y="103485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1905</xdr:rowOff>
    </xdr:from>
    <xdr:to>
      <xdr:col>10</xdr:col>
      <xdr:colOff>114300</xdr:colOff>
      <xdr:row>62</xdr:row>
      <xdr:rowOff>22860</xdr:rowOff>
    </xdr:to>
    <xdr:cxnSp macro="">
      <xdr:nvCxnSpPr>
        <xdr:cNvPr id="199" name="直線コネクタ 198">
          <a:extLst>
            <a:ext uri="{FF2B5EF4-FFF2-40B4-BE49-F238E27FC236}">
              <a16:creationId xmlns:a16="http://schemas.microsoft.com/office/drawing/2014/main" id="{208A8FCF-C75F-46B8-A698-20C8B06E21F9}"/>
            </a:ext>
          </a:extLst>
        </xdr:cNvPr>
        <xdr:cNvCxnSpPr/>
      </xdr:nvCxnSpPr>
      <xdr:spPr>
        <a:xfrm>
          <a:off x="1008380" y="10395585"/>
          <a:ext cx="78232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76852</xdr:rowOff>
    </xdr:from>
    <xdr:ext cx="405111" cy="259045"/>
    <xdr:sp macro="" textlink="">
      <xdr:nvSpPr>
        <xdr:cNvPr id="200" name="n_1aveValue【橋りょう・トンネル】&#10;有形固定資産減価償却率">
          <a:extLst>
            <a:ext uri="{FF2B5EF4-FFF2-40B4-BE49-F238E27FC236}">
              <a16:creationId xmlns:a16="http://schemas.microsoft.com/office/drawing/2014/main" id="{2CDB9930-C335-44B8-96F8-6C0CDADBD054}"/>
            </a:ext>
          </a:extLst>
        </xdr:cNvPr>
        <xdr:cNvSpPr txBox="1"/>
      </xdr:nvSpPr>
      <xdr:spPr>
        <a:xfrm>
          <a:off x="3170564" y="979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59707</xdr:rowOff>
    </xdr:from>
    <xdr:ext cx="405111" cy="259045"/>
    <xdr:sp macro="" textlink="">
      <xdr:nvSpPr>
        <xdr:cNvPr id="201" name="n_2aveValue【橋りょう・トンネル】&#10;有形固定資産減価償却率">
          <a:extLst>
            <a:ext uri="{FF2B5EF4-FFF2-40B4-BE49-F238E27FC236}">
              <a16:creationId xmlns:a16="http://schemas.microsoft.com/office/drawing/2014/main" id="{C9263AE9-A828-4356-B9F2-1AB55C4371D0}"/>
            </a:ext>
          </a:extLst>
        </xdr:cNvPr>
        <xdr:cNvSpPr txBox="1"/>
      </xdr:nvSpPr>
      <xdr:spPr>
        <a:xfrm>
          <a:off x="2385704" y="978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42562</xdr:rowOff>
    </xdr:from>
    <xdr:ext cx="405111" cy="259045"/>
    <xdr:sp macro="" textlink="">
      <xdr:nvSpPr>
        <xdr:cNvPr id="202" name="n_3aveValue【橋りょう・トンネル】&#10;有形固定資産減価償却率">
          <a:extLst>
            <a:ext uri="{FF2B5EF4-FFF2-40B4-BE49-F238E27FC236}">
              <a16:creationId xmlns:a16="http://schemas.microsoft.com/office/drawing/2014/main" id="{E1E888F4-D6A8-46E2-8C3B-5BAEA419B112}"/>
            </a:ext>
          </a:extLst>
        </xdr:cNvPr>
        <xdr:cNvSpPr txBox="1"/>
      </xdr:nvSpPr>
      <xdr:spPr>
        <a:xfrm>
          <a:off x="1611004" y="976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21607</xdr:rowOff>
    </xdr:from>
    <xdr:ext cx="405111" cy="259045"/>
    <xdr:sp macro="" textlink="">
      <xdr:nvSpPr>
        <xdr:cNvPr id="203" name="n_4aveValue【橋りょう・トンネル】&#10;有形固定資産減価償却率">
          <a:extLst>
            <a:ext uri="{FF2B5EF4-FFF2-40B4-BE49-F238E27FC236}">
              <a16:creationId xmlns:a16="http://schemas.microsoft.com/office/drawing/2014/main" id="{3B3FCE56-B8AC-4339-9884-A38CC66104DE}"/>
            </a:ext>
          </a:extLst>
        </xdr:cNvPr>
        <xdr:cNvSpPr txBox="1"/>
      </xdr:nvSpPr>
      <xdr:spPr>
        <a:xfrm>
          <a:off x="836304" y="974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78122</xdr:rowOff>
    </xdr:from>
    <xdr:ext cx="405111" cy="259045"/>
    <xdr:sp macro="" textlink="">
      <xdr:nvSpPr>
        <xdr:cNvPr id="204" name="n_1mainValue【橋りょう・トンネル】&#10;有形固定資産減価償却率">
          <a:extLst>
            <a:ext uri="{FF2B5EF4-FFF2-40B4-BE49-F238E27FC236}">
              <a16:creationId xmlns:a16="http://schemas.microsoft.com/office/drawing/2014/main" id="{BFCDCF23-6094-4D4F-A890-9B7AC34C042E}"/>
            </a:ext>
          </a:extLst>
        </xdr:cNvPr>
        <xdr:cNvSpPr txBox="1"/>
      </xdr:nvSpPr>
      <xdr:spPr>
        <a:xfrm>
          <a:off x="3170564" y="1047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59072</xdr:rowOff>
    </xdr:from>
    <xdr:ext cx="405111" cy="259045"/>
    <xdr:sp macro="" textlink="">
      <xdr:nvSpPr>
        <xdr:cNvPr id="205" name="n_2mainValue【橋りょう・トンネル】&#10;有形固定資産減価償却率">
          <a:extLst>
            <a:ext uri="{FF2B5EF4-FFF2-40B4-BE49-F238E27FC236}">
              <a16:creationId xmlns:a16="http://schemas.microsoft.com/office/drawing/2014/main" id="{AD7B9737-F5A5-41CF-823E-5A57707B7ED4}"/>
            </a:ext>
          </a:extLst>
        </xdr:cNvPr>
        <xdr:cNvSpPr txBox="1"/>
      </xdr:nvSpPr>
      <xdr:spPr>
        <a:xfrm>
          <a:off x="2385704" y="1045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64787</xdr:rowOff>
    </xdr:from>
    <xdr:ext cx="405111" cy="259045"/>
    <xdr:sp macro="" textlink="">
      <xdr:nvSpPr>
        <xdr:cNvPr id="206" name="n_3mainValue【橋りょう・トンネル】&#10;有形固定資産減価償却率">
          <a:extLst>
            <a:ext uri="{FF2B5EF4-FFF2-40B4-BE49-F238E27FC236}">
              <a16:creationId xmlns:a16="http://schemas.microsoft.com/office/drawing/2014/main" id="{5A1D195F-97AD-4FD9-9555-5763A9FFEB34}"/>
            </a:ext>
          </a:extLst>
        </xdr:cNvPr>
        <xdr:cNvSpPr txBox="1"/>
      </xdr:nvSpPr>
      <xdr:spPr>
        <a:xfrm>
          <a:off x="1611004" y="1045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43832</xdr:rowOff>
    </xdr:from>
    <xdr:ext cx="405111" cy="259045"/>
    <xdr:sp macro="" textlink="">
      <xdr:nvSpPr>
        <xdr:cNvPr id="207" name="n_4mainValue【橋りょう・トンネル】&#10;有形固定資産減価償却率">
          <a:extLst>
            <a:ext uri="{FF2B5EF4-FFF2-40B4-BE49-F238E27FC236}">
              <a16:creationId xmlns:a16="http://schemas.microsoft.com/office/drawing/2014/main" id="{9F1A650F-8B46-47AC-9DC0-D6A35F80F01E}"/>
            </a:ext>
          </a:extLst>
        </xdr:cNvPr>
        <xdr:cNvSpPr txBox="1"/>
      </xdr:nvSpPr>
      <xdr:spPr>
        <a:xfrm>
          <a:off x="836304" y="1043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A853A1F1-706A-4619-B334-E7998E237E87}"/>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52207BF0-190A-4429-AD10-1EE6AC944E4F}"/>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3B00F850-398E-4309-82D8-979F69672751}"/>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82BC7863-1072-45BB-9E9C-3FE926B70857}"/>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08E3BB90-B675-4C2F-ACC1-F6C2112C4FEB}"/>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2612C66C-F6E5-4313-AB1B-35F0985E206D}"/>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9879C98D-5DB9-4A37-A1DE-C7CEBA28DDBE}"/>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C36F6091-5AA4-4107-9F8F-C17C3EE074CC}"/>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6692C086-7CA5-42C1-9A64-36A400B8740E}"/>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BE6E19F9-65EE-4E85-BB07-93502638335F}"/>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8" name="直線コネクタ 217">
          <a:extLst>
            <a:ext uri="{FF2B5EF4-FFF2-40B4-BE49-F238E27FC236}">
              <a16:creationId xmlns:a16="http://schemas.microsoft.com/office/drawing/2014/main" id="{815D6019-4CED-4635-9208-DE9FAD40D630}"/>
            </a:ext>
          </a:extLst>
        </xdr:cNvPr>
        <xdr:cNvCxnSpPr/>
      </xdr:nvCxnSpPr>
      <xdr:spPr>
        <a:xfrm>
          <a:off x="5826760" y="10728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9" name="テキスト ボックス 218">
          <a:extLst>
            <a:ext uri="{FF2B5EF4-FFF2-40B4-BE49-F238E27FC236}">
              <a16:creationId xmlns:a16="http://schemas.microsoft.com/office/drawing/2014/main" id="{F43134FB-2DB8-4624-87E9-D8C49ACB6556}"/>
            </a:ext>
          </a:extLst>
        </xdr:cNvPr>
        <xdr:cNvSpPr txBox="1"/>
      </xdr:nvSpPr>
      <xdr:spPr>
        <a:xfrm>
          <a:off x="5600834" y="105905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0" name="直線コネクタ 219">
          <a:extLst>
            <a:ext uri="{FF2B5EF4-FFF2-40B4-BE49-F238E27FC236}">
              <a16:creationId xmlns:a16="http://schemas.microsoft.com/office/drawing/2014/main" id="{FD30C5A4-3A14-4EDD-A4AC-E221CB798A8D}"/>
            </a:ext>
          </a:extLst>
        </xdr:cNvPr>
        <xdr:cNvCxnSpPr/>
      </xdr:nvCxnSpPr>
      <xdr:spPr>
        <a:xfrm>
          <a:off x="5826760" y="10283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21" name="テキスト ボックス 220">
          <a:extLst>
            <a:ext uri="{FF2B5EF4-FFF2-40B4-BE49-F238E27FC236}">
              <a16:creationId xmlns:a16="http://schemas.microsoft.com/office/drawing/2014/main" id="{D7BA53A0-F98F-47FA-9C0C-098BF52D9655}"/>
            </a:ext>
          </a:extLst>
        </xdr:cNvPr>
        <xdr:cNvSpPr txBox="1"/>
      </xdr:nvSpPr>
      <xdr:spPr>
        <a:xfrm>
          <a:off x="520976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2" name="直線コネクタ 221">
          <a:extLst>
            <a:ext uri="{FF2B5EF4-FFF2-40B4-BE49-F238E27FC236}">
              <a16:creationId xmlns:a16="http://schemas.microsoft.com/office/drawing/2014/main" id="{40557FB5-7C8F-4B78-B959-BE0722D44358}"/>
            </a:ext>
          </a:extLst>
        </xdr:cNvPr>
        <xdr:cNvCxnSpPr/>
      </xdr:nvCxnSpPr>
      <xdr:spPr>
        <a:xfrm>
          <a:off x="5826760" y="9837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3" name="テキスト ボックス 222">
          <a:extLst>
            <a:ext uri="{FF2B5EF4-FFF2-40B4-BE49-F238E27FC236}">
              <a16:creationId xmlns:a16="http://schemas.microsoft.com/office/drawing/2014/main" id="{49498575-A8D8-455B-84C9-565A173FE152}"/>
            </a:ext>
          </a:extLst>
        </xdr:cNvPr>
        <xdr:cNvSpPr txBox="1"/>
      </xdr:nvSpPr>
      <xdr:spPr>
        <a:xfrm>
          <a:off x="5209768" y="96990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4" name="直線コネクタ 223">
          <a:extLst>
            <a:ext uri="{FF2B5EF4-FFF2-40B4-BE49-F238E27FC236}">
              <a16:creationId xmlns:a16="http://schemas.microsoft.com/office/drawing/2014/main" id="{FDB99291-21A8-48ED-BDFA-8BAFCB67B3F4}"/>
            </a:ext>
          </a:extLst>
        </xdr:cNvPr>
        <xdr:cNvCxnSpPr/>
      </xdr:nvCxnSpPr>
      <xdr:spPr>
        <a:xfrm>
          <a:off x="5826760" y="9387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5" name="テキスト ボックス 224">
          <a:extLst>
            <a:ext uri="{FF2B5EF4-FFF2-40B4-BE49-F238E27FC236}">
              <a16:creationId xmlns:a16="http://schemas.microsoft.com/office/drawing/2014/main" id="{8194DB92-6E93-4664-A7CA-6E3B4A8A854A}"/>
            </a:ext>
          </a:extLst>
        </xdr:cNvPr>
        <xdr:cNvSpPr txBox="1"/>
      </xdr:nvSpPr>
      <xdr:spPr>
        <a:xfrm>
          <a:off x="5209768" y="92494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14D38E90-EEF1-4A71-9F31-A92D44D80046}"/>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41C831B7-0574-4488-A308-6B20F6ABF2F9}"/>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34DDF329-BF96-4AA3-8FC1-1BFF67B0C934}"/>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1264</xdr:rowOff>
    </xdr:from>
    <xdr:to>
      <xdr:col>54</xdr:col>
      <xdr:colOff>189865</xdr:colOff>
      <xdr:row>63</xdr:row>
      <xdr:rowOff>170697</xdr:rowOff>
    </xdr:to>
    <xdr:cxnSp macro="">
      <xdr:nvCxnSpPr>
        <xdr:cNvPr id="229" name="直線コネクタ 228">
          <a:extLst>
            <a:ext uri="{FF2B5EF4-FFF2-40B4-BE49-F238E27FC236}">
              <a16:creationId xmlns:a16="http://schemas.microsoft.com/office/drawing/2014/main" id="{AF32B6F2-6E0C-4F25-97DF-2B04426381C0}"/>
            </a:ext>
          </a:extLst>
        </xdr:cNvPr>
        <xdr:cNvCxnSpPr/>
      </xdr:nvCxnSpPr>
      <xdr:spPr>
        <a:xfrm flipV="1">
          <a:off x="9219565" y="9556744"/>
          <a:ext cx="0" cy="1175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3074</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4E715A96-26B8-4C98-88BF-744E7F6AC0D5}"/>
            </a:ext>
          </a:extLst>
        </xdr:cNvPr>
        <xdr:cNvSpPr txBox="1"/>
      </xdr:nvSpPr>
      <xdr:spPr>
        <a:xfrm>
          <a:off x="9258300" y="10732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170697</xdr:rowOff>
    </xdr:from>
    <xdr:to>
      <xdr:col>55</xdr:col>
      <xdr:colOff>88900</xdr:colOff>
      <xdr:row>63</xdr:row>
      <xdr:rowOff>170697</xdr:rowOff>
    </xdr:to>
    <xdr:cxnSp macro="">
      <xdr:nvCxnSpPr>
        <xdr:cNvPr id="231" name="直線コネクタ 230">
          <a:extLst>
            <a:ext uri="{FF2B5EF4-FFF2-40B4-BE49-F238E27FC236}">
              <a16:creationId xmlns:a16="http://schemas.microsoft.com/office/drawing/2014/main" id="{C9C13ED8-B3E5-4B55-92F5-8D084CB124D0}"/>
            </a:ext>
          </a:extLst>
        </xdr:cNvPr>
        <xdr:cNvCxnSpPr/>
      </xdr:nvCxnSpPr>
      <xdr:spPr>
        <a:xfrm>
          <a:off x="9154160" y="107320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119391</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F9A9C124-5792-4C81-99C5-24E2E3CAC68B}"/>
            </a:ext>
          </a:extLst>
        </xdr:cNvPr>
        <xdr:cNvSpPr txBox="1"/>
      </xdr:nvSpPr>
      <xdr:spPr>
        <a:xfrm>
          <a:off x="9258300" y="93395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5,244,471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1264</xdr:rowOff>
    </xdr:from>
    <xdr:to>
      <xdr:col>55</xdr:col>
      <xdr:colOff>88900</xdr:colOff>
      <xdr:row>57</xdr:row>
      <xdr:rowOff>1264</xdr:rowOff>
    </xdr:to>
    <xdr:cxnSp macro="">
      <xdr:nvCxnSpPr>
        <xdr:cNvPr id="233" name="直線コネクタ 232">
          <a:extLst>
            <a:ext uri="{FF2B5EF4-FFF2-40B4-BE49-F238E27FC236}">
              <a16:creationId xmlns:a16="http://schemas.microsoft.com/office/drawing/2014/main" id="{65DF4B53-EFC7-4239-B796-14D57B0281F9}"/>
            </a:ext>
          </a:extLst>
        </xdr:cNvPr>
        <xdr:cNvCxnSpPr/>
      </xdr:nvCxnSpPr>
      <xdr:spPr>
        <a:xfrm>
          <a:off x="9154160" y="95567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23607</xdr:rowOff>
    </xdr:from>
    <xdr:ext cx="599010" cy="259045"/>
    <xdr:sp macro="" textlink="">
      <xdr:nvSpPr>
        <xdr:cNvPr id="234" name="【橋りょう・トンネル】&#10;一人当たり有形固定資産（償却資産）額平均値テキスト">
          <a:extLst>
            <a:ext uri="{FF2B5EF4-FFF2-40B4-BE49-F238E27FC236}">
              <a16:creationId xmlns:a16="http://schemas.microsoft.com/office/drawing/2014/main" id="{A58294D5-AC72-4F78-A948-DE728DE30DC4}"/>
            </a:ext>
          </a:extLst>
        </xdr:cNvPr>
        <xdr:cNvSpPr txBox="1"/>
      </xdr:nvSpPr>
      <xdr:spPr>
        <a:xfrm>
          <a:off x="9258300" y="10417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730</xdr:rowOff>
    </xdr:from>
    <xdr:to>
      <xdr:col>55</xdr:col>
      <xdr:colOff>50800</xdr:colOff>
      <xdr:row>63</xdr:row>
      <xdr:rowOff>102330</xdr:rowOff>
    </xdr:to>
    <xdr:sp macro="" textlink="">
      <xdr:nvSpPr>
        <xdr:cNvPr id="235" name="フローチャート: 判断 234">
          <a:extLst>
            <a:ext uri="{FF2B5EF4-FFF2-40B4-BE49-F238E27FC236}">
              <a16:creationId xmlns:a16="http://schemas.microsoft.com/office/drawing/2014/main" id="{A1A5465B-62F2-45C0-93E2-2F7F1DD63868}"/>
            </a:ext>
          </a:extLst>
        </xdr:cNvPr>
        <xdr:cNvSpPr/>
      </xdr:nvSpPr>
      <xdr:spPr>
        <a:xfrm>
          <a:off x="9192260" y="105620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3009</xdr:rowOff>
    </xdr:from>
    <xdr:to>
      <xdr:col>50</xdr:col>
      <xdr:colOff>165100</xdr:colOff>
      <xdr:row>63</xdr:row>
      <xdr:rowOff>104609</xdr:rowOff>
    </xdr:to>
    <xdr:sp macro="" textlink="">
      <xdr:nvSpPr>
        <xdr:cNvPr id="236" name="フローチャート: 判断 235">
          <a:extLst>
            <a:ext uri="{FF2B5EF4-FFF2-40B4-BE49-F238E27FC236}">
              <a16:creationId xmlns:a16="http://schemas.microsoft.com/office/drawing/2014/main" id="{46C6FC5C-3EF8-406D-A8A1-87BCC58CA7FA}"/>
            </a:ext>
          </a:extLst>
        </xdr:cNvPr>
        <xdr:cNvSpPr/>
      </xdr:nvSpPr>
      <xdr:spPr>
        <a:xfrm>
          <a:off x="8445500" y="10564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7659</xdr:rowOff>
    </xdr:from>
    <xdr:to>
      <xdr:col>46</xdr:col>
      <xdr:colOff>38100</xdr:colOff>
      <xdr:row>63</xdr:row>
      <xdr:rowOff>109259</xdr:rowOff>
    </xdr:to>
    <xdr:sp macro="" textlink="">
      <xdr:nvSpPr>
        <xdr:cNvPr id="237" name="フローチャート: 判断 236">
          <a:extLst>
            <a:ext uri="{FF2B5EF4-FFF2-40B4-BE49-F238E27FC236}">
              <a16:creationId xmlns:a16="http://schemas.microsoft.com/office/drawing/2014/main" id="{BE7BE836-415A-47AC-95EA-034D2B01AB91}"/>
            </a:ext>
          </a:extLst>
        </xdr:cNvPr>
        <xdr:cNvSpPr/>
      </xdr:nvSpPr>
      <xdr:spPr>
        <a:xfrm>
          <a:off x="7670800" y="105689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2306</xdr:rowOff>
    </xdr:from>
    <xdr:to>
      <xdr:col>41</xdr:col>
      <xdr:colOff>101600</xdr:colOff>
      <xdr:row>63</xdr:row>
      <xdr:rowOff>103906</xdr:rowOff>
    </xdr:to>
    <xdr:sp macro="" textlink="">
      <xdr:nvSpPr>
        <xdr:cNvPr id="238" name="フローチャート: 判断 237">
          <a:extLst>
            <a:ext uri="{FF2B5EF4-FFF2-40B4-BE49-F238E27FC236}">
              <a16:creationId xmlns:a16="http://schemas.microsoft.com/office/drawing/2014/main" id="{F6BC6A25-C630-41DC-BE28-123B74ED826A}"/>
            </a:ext>
          </a:extLst>
        </xdr:cNvPr>
        <xdr:cNvSpPr/>
      </xdr:nvSpPr>
      <xdr:spPr>
        <a:xfrm>
          <a:off x="6873240" y="10563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25220</xdr:rowOff>
    </xdr:from>
    <xdr:to>
      <xdr:col>36</xdr:col>
      <xdr:colOff>165100</xdr:colOff>
      <xdr:row>63</xdr:row>
      <xdr:rowOff>126820</xdr:rowOff>
    </xdr:to>
    <xdr:sp macro="" textlink="">
      <xdr:nvSpPr>
        <xdr:cNvPr id="239" name="フローチャート: 判断 238">
          <a:extLst>
            <a:ext uri="{FF2B5EF4-FFF2-40B4-BE49-F238E27FC236}">
              <a16:creationId xmlns:a16="http://schemas.microsoft.com/office/drawing/2014/main" id="{4CD68AF2-B2E9-4889-85D0-9BD5E9AB2B86}"/>
            </a:ext>
          </a:extLst>
        </xdr:cNvPr>
        <xdr:cNvSpPr/>
      </xdr:nvSpPr>
      <xdr:spPr>
        <a:xfrm>
          <a:off x="6098540" y="1058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E569E784-8E24-4F63-A170-A198716A3D96}"/>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96FFD69-501B-48F9-9FA7-6CFD4470DF6B}"/>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3D0D8643-A5E4-487C-B7C5-CEF7EEEC73CA}"/>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F42E757A-FD86-403E-82B5-B59004DCFCF4}"/>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57D2142C-0FC2-474B-BB7F-75B5F71BB0FF}"/>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92986</xdr:rowOff>
    </xdr:from>
    <xdr:to>
      <xdr:col>55</xdr:col>
      <xdr:colOff>50800</xdr:colOff>
      <xdr:row>64</xdr:row>
      <xdr:rowOff>23136</xdr:rowOff>
    </xdr:to>
    <xdr:sp macro="" textlink="">
      <xdr:nvSpPr>
        <xdr:cNvPr id="245" name="楕円 244">
          <a:extLst>
            <a:ext uri="{FF2B5EF4-FFF2-40B4-BE49-F238E27FC236}">
              <a16:creationId xmlns:a16="http://schemas.microsoft.com/office/drawing/2014/main" id="{E73C8862-A978-4CE4-870C-24871BD91B17}"/>
            </a:ext>
          </a:extLst>
        </xdr:cNvPr>
        <xdr:cNvSpPr/>
      </xdr:nvSpPr>
      <xdr:spPr>
        <a:xfrm>
          <a:off x="9192260" y="106543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7913</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918AD3D8-8FE0-4C52-8835-92C7E5FA09AC}"/>
            </a:ext>
          </a:extLst>
        </xdr:cNvPr>
        <xdr:cNvSpPr txBox="1"/>
      </xdr:nvSpPr>
      <xdr:spPr>
        <a:xfrm>
          <a:off x="9258300" y="10569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93498</xdr:rowOff>
    </xdr:from>
    <xdr:to>
      <xdr:col>50</xdr:col>
      <xdr:colOff>165100</xdr:colOff>
      <xdr:row>64</xdr:row>
      <xdr:rowOff>23648</xdr:rowOff>
    </xdr:to>
    <xdr:sp macro="" textlink="">
      <xdr:nvSpPr>
        <xdr:cNvPr id="247" name="楕円 246">
          <a:extLst>
            <a:ext uri="{FF2B5EF4-FFF2-40B4-BE49-F238E27FC236}">
              <a16:creationId xmlns:a16="http://schemas.microsoft.com/office/drawing/2014/main" id="{5996C6DB-06AE-4CC3-8CFD-7DD3BC5B9BCA}"/>
            </a:ext>
          </a:extLst>
        </xdr:cNvPr>
        <xdr:cNvSpPr/>
      </xdr:nvSpPr>
      <xdr:spPr>
        <a:xfrm>
          <a:off x="8445500" y="106548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143786</xdr:rowOff>
    </xdr:from>
    <xdr:to>
      <xdr:col>55</xdr:col>
      <xdr:colOff>0</xdr:colOff>
      <xdr:row>63</xdr:row>
      <xdr:rowOff>144298</xdr:rowOff>
    </xdr:to>
    <xdr:cxnSp macro="">
      <xdr:nvCxnSpPr>
        <xdr:cNvPr id="248" name="直線コネクタ 247">
          <a:extLst>
            <a:ext uri="{FF2B5EF4-FFF2-40B4-BE49-F238E27FC236}">
              <a16:creationId xmlns:a16="http://schemas.microsoft.com/office/drawing/2014/main" id="{2318EF97-D0A5-48A5-9D49-C418F0A8D482}"/>
            </a:ext>
          </a:extLst>
        </xdr:cNvPr>
        <xdr:cNvCxnSpPr/>
      </xdr:nvCxnSpPr>
      <xdr:spPr>
        <a:xfrm flipV="1">
          <a:off x="8496300" y="10705106"/>
          <a:ext cx="723900" cy="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93927</xdr:rowOff>
    </xdr:from>
    <xdr:to>
      <xdr:col>46</xdr:col>
      <xdr:colOff>38100</xdr:colOff>
      <xdr:row>64</xdr:row>
      <xdr:rowOff>24077</xdr:rowOff>
    </xdr:to>
    <xdr:sp macro="" textlink="">
      <xdr:nvSpPr>
        <xdr:cNvPr id="249" name="楕円 248">
          <a:extLst>
            <a:ext uri="{FF2B5EF4-FFF2-40B4-BE49-F238E27FC236}">
              <a16:creationId xmlns:a16="http://schemas.microsoft.com/office/drawing/2014/main" id="{7FB83B7E-4299-4CE9-8583-9FDC3FC4C6C1}"/>
            </a:ext>
          </a:extLst>
        </xdr:cNvPr>
        <xdr:cNvSpPr/>
      </xdr:nvSpPr>
      <xdr:spPr>
        <a:xfrm>
          <a:off x="7670800" y="106552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144298</xdr:rowOff>
    </xdr:from>
    <xdr:to>
      <xdr:col>50</xdr:col>
      <xdr:colOff>114300</xdr:colOff>
      <xdr:row>63</xdr:row>
      <xdr:rowOff>144727</xdr:rowOff>
    </xdr:to>
    <xdr:cxnSp macro="">
      <xdr:nvCxnSpPr>
        <xdr:cNvPr id="250" name="直線コネクタ 249">
          <a:extLst>
            <a:ext uri="{FF2B5EF4-FFF2-40B4-BE49-F238E27FC236}">
              <a16:creationId xmlns:a16="http://schemas.microsoft.com/office/drawing/2014/main" id="{A2A2C225-49AB-4AE1-8F97-E639224D6E9D}"/>
            </a:ext>
          </a:extLst>
        </xdr:cNvPr>
        <xdr:cNvCxnSpPr/>
      </xdr:nvCxnSpPr>
      <xdr:spPr>
        <a:xfrm flipV="1">
          <a:off x="7713980" y="10705618"/>
          <a:ext cx="782320" cy="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94766</xdr:rowOff>
    </xdr:from>
    <xdr:to>
      <xdr:col>41</xdr:col>
      <xdr:colOff>101600</xdr:colOff>
      <xdr:row>64</xdr:row>
      <xdr:rowOff>24916</xdr:rowOff>
    </xdr:to>
    <xdr:sp macro="" textlink="">
      <xdr:nvSpPr>
        <xdr:cNvPr id="251" name="楕円 250">
          <a:extLst>
            <a:ext uri="{FF2B5EF4-FFF2-40B4-BE49-F238E27FC236}">
              <a16:creationId xmlns:a16="http://schemas.microsoft.com/office/drawing/2014/main" id="{D2CB4D28-880B-4D7F-B916-320FA55905A7}"/>
            </a:ext>
          </a:extLst>
        </xdr:cNvPr>
        <xdr:cNvSpPr/>
      </xdr:nvSpPr>
      <xdr:spPr>
        <a:xfrm>
          <a:off x="6873240" y="106560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144727</xdr:rowOff>
    </xdr:from>
    <xdr:to>
      <xdr:col>45</xdr:col>
      <xdr:colOff>177800</xdr:colOff>
      <xdr:row>63</xdr:row>
      <xdr:rowOff>145566</xdr:rowOff>
    </xdr:to>
    <xdr:cxnSp macro="">
      <xdr:nvCxnSpPr>
        <xdr:cNvPr id="252" name="直線コネクタ 251">
          <a:extLst>
            <a:ext uri="{FF2B5EF4-FFF2-40B4-BE49-F238E27FC236}">
              <a16:creationId xmlns:a16="http://schemas.microsoft.com/office/drawing/2014/main" id="{628B9BFD-79B4-4499-AD90-AA7AD181582C}"/>
            </a:ext>
          </a:extLst>
        </xdr:cNvPr>
        <xdr:cNvCxnSpPr/>
      </xdr:nvCxnSpPr>
      <xdr:spPr>
        <a:xfrm flipV="1">
          <a:off x="6924040" y="10706047"/>
          <a:ext cx="789940" cy="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95252</xdr:rowOff>
    </xdr:from>
    <xdr:to>
      <xdr:col>36</xdr:col>
      <xdr:colOff>165100</xdr:colOff>
      <xdr:row>64</xdr:row>
      <xdr:rowOff>25402</xdr:rowOff>
    </xdr:to>
    <xdr:sp macro="" textlink="">
      <xdr:nvSpPr>
        <xdr:cNvPr id="253" name="楕円 252">
          <a:extLst>
            <a:ext uri="{FF2B5EF4-FFF2-40B4-BE49-F238E27FC236}">
              <a16:creationId xmlns:a16="http://schemas.microsoft.com/office/drawing/2014/main" id="{239A0B8D-0A44-448D-944D-C6E665421356}"/>
            </a:ext>
          </a:extLst>
        </xdr:cNvPr>
        <xdr:cNvSpPr/>
      </xdr:nvSpPr>
      <xdr:spPr>
        <a:xfrm>
          <a:off x="6098540" y="106565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145566</xdr:rowOff>
    </xdr:from>
    <xdr:to>
      <xdr:col>41</xdr:col>
      <xdr:colOff>50800</xdr:colOff>
      <xdr:row>63</xdr:row>
      <xdr:rowOff>146052</xdr:rowOff>
    </xdr:to>
    <xdr:cxnSp macro="">
      <xdr:nvCxnSpPr>
        <xdr:cNvPr id="254" name="直線コネクタ 253">
          <a:extLst>
            <a:ext uri="{FF2B5EF4-FFF2-40B4-BE49-F238E27FC236}">
              <a16:creationId xmlns:a16="http://schemas.microsoft.com/office/drawing/2014/main" id="{B435C0AF-162D-4FB6-A610-0E322C675D31}"/>
            </a:ext>
          </a:extLst>
        </xdr:cNvPr>
        <xdr:cNvCxnSpPr/>
      </xdr:nvCxnSpPr>
      <xdr:spPr>
        <a:xfrm flipV="1">
          <a:off x="6149340" y="10706886"/>
          <a:ext cx="774700" cy="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121136</xdr:rowOff>
    </xdr:from>
    <xdr:ext cx="599010" cy="259045"/>
    <xdr:sp macro="" textlink="">
      <xdr:nvSpPr>
        <xdr:cNvPr id="255" name="n_1aveValue【橋りょう・トンネル】&#10;一人当たり有形固定資産（償却資産）額">
          <a:extLst>
            <a:ext uri="{FF2B5EF4-FFF2-40B4-BE49-F238E27FC236}">
              <a16:creationId xmlns:a16="http://schemas.microsoft.com/office/drawing/2014/main" id="{8D5136E7-C4B1-4B4A-ACBB-98D784B7FC1E}"/>
            </a:ext>
          </a:extLst>
        </xdr:cNvPr>
        <xdr:cNvSpPr txBox="1"/>
      </xdr:nvSpPr>
      <xdr:spPr>
        <a:xfrm>
          <a:off x="8214575" y="10347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125786</xdr:rowOff>
    </xdr:from>
    <xdr:ext cx="599010" cy="259045"/>
    <xdr:sp macro="" textlink="">
      <xdr:nvSpPr>
        <xdr:cNvPr id="256" name="n_2aveValue【橋りょう・トンネル】&#10;一人当たり有形固定資産（償却資産）額">
          <a:extLst>
            <a:ext uri="{FF2B5EF4-FFF2-40B4-BE49-F238E27FC236}">
              <a16:creationId xmlns:a16="http://schemas.microsoft.com/office/drawing/2014/main" id="{D6BC0538-A7F7-479B-9E08-69D8FE93A0CF}"/>
            </a:ext>
          </a:extLst>
        </xdr:cNvPr>
        <xdr:cNvSpPr txBox="1"/>
      </xdr:nvSpPr>
      <xdr:spPr>
        <a:xfrm>
          <a:off x="7444955" y="10351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120433</xdr:rowOff>
    </xdr:from>
    <xdr:ext cx="599010" cy="259045"/>
    <xdr:sp macro="" textlink="">
      <xdr:nvSpPr>
        <xdr:cNvPr id="257" name="n_3aveValue【橋りょう・トンネル】&#10;一人当たり有形固定資産（償却資産）額">
          <a:extLst>
            <a:ext uri="{FF2B5EF4-FFF2-40B4-BE49-F238E27FC236}">
              <a16:creationId xmlns:a16="http://schemas.microsoft.com/office/drawing/2014/main" id="{909E6052-D0E1-446B-9647-4CE862E60924}"/>
            </a:ext>
          </a:extLst>
        </xdr:cNvPr>
        <xdr:cNvSpPr txBox="1"/>
      </xdr:nvSpPr>
      <xdr:spPr>
        <a:xfrm>
          <a:off x="6670255" y="10346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143347</xdr:rowOff>
    </xdr:from>
    <xdr:ext cx="599010" cy="259045"/>
    <xdr:sp macro="" textlink="">
      <xdr:nvSpPr>
        <xdr:cNvPr id="258" name="n_4aveValue【橋りょう・トンネル】&#10;一人当たり有形固定資産（償却資産）額">
          <a:extLst>
            <a:ext uri="{FF2B5EF4-FFF2-40B4-BE49-F238E27FC236}">
              <a16:creationId xmlns:a16="http://schemas.microsoft.com/office/drawing/2014/main" id="{ED2507F5-9D74-4243-98F7-FC95F51F33AF}"/>
            </a:ext>
          </a:extLst>
        </xdr:cNvPr>
        <xdr:cNvSpPr txBox="1"/>
      </xdr:nvSpPr>
      <xdr:spPr>
        <a:xfrm>
          <a:off x="5872695" y="10369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14775</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61360D09-BB1E-4EBA-ABD8-0ED34CF3AD71}"/>
            </a:ext>
          </a:extLst>
        </xdr:cNvPr>
        <xdr:cNvSpPr txBox="1"/>
      </xdr:nvSpPr>
      <xdr:spPr>
        <a:xfrm>
          <a:off x="8214575" y="10743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15204</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AC24E91C-40D7-4DBA-8B63-5DB2CCB81F44}"/>
            </a:ext>
          </a:extLst>
        </xdr:cNvPr>
        <xdr:cNvSpPr txBox="1"/>
      </xdr:nvSpPr>
      <xdr:spPr>
        <a:xfrm>
          <a:off x="7444955" y="10744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16043</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B12BA349-5AD8-4C68-8551-E910AAB33616}"/>
            </a:ext>
          </a:extLst>
        </xdr:cNvPr>
        <xdr:cNvSpPr txBox="1"/>
      </xdr:nvSpPr>
      <xdr:spPr>
        <a:xfrm>
          <a:off x="6670255" y="10745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16529</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A985E76C-851D-4531-93EF-28CE8B2A08A3}"/>
            </a:ext>
          </a:extLst>
        </xdr:cNvPr>
        <xdr:cNvSpPr txBox="1"/>
      </xdr:nvSpPr>
      <xdr:spPr>
        <a:xfrm>
          <a:off x="5872695" y="10745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22A18C6F-5CF7-46EB-9FB1-12B701EABF84}"/>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39F4AFBC-3821-4654-81F6-52A4566BBE0C}"/>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A72ACEB7-0DF6-4EB5-AB4F-F400FBD4DDE5}"/>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7682D0AF-FAA3-4747-ADCB-683A053078F3}"/>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1E731478-745F-48A3-A297-5BBFB0585655}"/>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26B1288F-A0BA-4A4E-AA36-E371E9DE6E18}"/>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7CC9CA6-566E-4D43-933E-F264DE544552}"/>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2FE91D0E-1C91-4BC4-BFB3-8DCE7DEE647A}"/>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175AB59D-7FB4-4E45-8EC1-50A482CC5DE7}"/>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E1CCD08E-0BA6-4E31-BA29-9A4C122B823A}"/>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774AAAAA-143C-4F2B-992A-61DC4AD6B9B5}"/>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B808F5C6-58ED-4A8F-B09F-2C9217B32C84}"/>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47433468-3DF5-4B97-9105-BE3665C8547C}"/>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C5C13040-BB11-480F-BB66-EDFF7B4B8070}"/>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F489E70E-635C-49FC-B64B-C7CAAD849ADF}"/>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A64D2869-C317-4FAA-A192-A545175D2F74}"/>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8602F0EC-58E0-4D14-BFC4-9DF2A687D693}"/>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4A7AE16E-4FEA-498D-AA2C-150C7D77CBD1}"/>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31501D29-26E7-4A3C-963F-389BAB4C280A}"/>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5C10808E-491C-4B24-A52D-EDEEF8AF90A3}"/>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372AD2ED-2116-4E76-8CB7-2A6D8D83AFF8}"/>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22477A8-8267-4981-9FFC-0AC2510094F3}"/>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8205DCFB-5663-49C8-AD0C-E5E8C27D51BF}"/>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675F1A90-2077-414B-8196-E727D5780BFA}"/>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148589</xdr:rowOff>
    </xdr:from>
    <xdr:to>
      <xdr:col>24</xdr:col>
      <xdr:colOff>62865</xdr:colOff>
      <xdr:row>86</xdr:row>
      <xdr:rowOff>114300</xdr:rowOff>
    </xdr:to>
    <xdr:cxnSp macro="">
      <xdr:nvCxnSpPr>
        <xdr:cNvPr id="287" name="直線コネクタ 286">
          <a:extLst>
            <a:ext uri="{FF2B5EF4-FFF2-40B4-BE49-F238E27FC236}">
              <a16:creationId xmlns:a16="http://schemas.microsoft.com/office/drawing/2014/main" id="{03AE0738-72EA-432D-8839-FDCAC7BC2CAD}"/>
            </a:ext>
          </a:extLst>
        </xdr:cNvPr>
        <xdr:cNvCxnSpPr/>
      </xdr:nvCxnSpPr>
      <xdr:spPr>
        <a:xfrm flipV="1">
          <a:off x="4086225" y="13056869"/>
          <a:ext cx="0" cy="1474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8" name="【公営住宅】&#10;有形固定資産減価償却率最小値テキスト">
          <a:extLst>
            <a:ext uri="{FF2B5EF4-FFF2-40B4-BE49-F238E27FC236}">
              <a16:creationId xmlns:a16="http://schemas.microsoft.com/office/drawing/2014/main" id="{8FA430EE-AFDF-493E-BB2D-BA68CB66AC0F}"/>
            </a:ext>
          </a:extLst>
        </xdr:cNvPr>
        <xdr:cNvSpPr txBox="1"/>
      </xdr:nvSpPr>
      <xdr:spPr>
        <a:xfrm>
          <a:off x="412496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9" name="直線コネクタ 288">
          <a:extLst>
            <a:ext uri="{FF2B5EF4-FFF2-40B4-BE49-F238E27FC236}">
              <a16:creationId xmlns:a16="http://schemas.microsoft.com/office/drawing/2014/main" id="{752B0050-5678-4262-8C20-19BAD20187C1}"/>
            </a:ext>
          </a:extLst>
        </xdr:cNvPr>
        <xdr:cNvCxnSpPr/>
      </xdr:nvCxnSpPr>
      <xdr:spPr>
        <a:xfrm>
          <a:off x="402082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95266</xdr:rowOff>
    </xdr:from>
    <xdr:ext cx="405111" cy="259045"/>
    <xdr:sp macro="" textlink="">
      <xdr:nvSpPr>
        <xdr:cNvPr id="290" name="【公営住宅】&#10;有形固定資産減価償却率最大値テキスト">
          <a:extLst>
            <a:ext uri="{FF2B5EF4-FFF2-40B4-BE49-F238E27FC236}">
              <a16:creationId xmlns:a16="http://schemas.microsoft.com/office/drawing/2014/main" id="{05E0EFDE-F480-4570-8EF2-39E67C2DF13A}"/>
            </a:ext>
          </a:extLst>
        </xdr:cNvPr>
        <xdr:cNvSpPr txBox="1"/>
      </xdr:nvSpPr>
      <xdr:spPr>
        <a:xfrm>
          <a:off x="4124960" y="12835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148589</xdr:rowOff>
    </xdr:from>
    <xdr:to>
      <xdr:col>24</xdr:col>
      <xdr:colOff>152400</xdr:colOff>
      <xdr:row>77</xdr:row>
      <xdr:rowOff>148589</xdr:rowOff>
    </xdr:to>
    <xdr:cxnSp macro="">
      <xdr:nvCxnSpPr>
        <xdr:cNvPr id="291" name="直線コネクタ 290">
          <a:extLst>
            <a:ext uri="{FF2B5EF4-FFF2-40B4-BE49-F238E27FC236}">
              <a16:creationId xmlns:a16="http://schemas.microsoft.com/office/drawing/2014/main" id="{FF21F595-A90D-42A6-A2FC-785B16D60217}"/>
            </a:ext>
          </a:extLst>
        </xdr:cNvPr>
        <xdr:cNvCxnSpPr/>
      </xdr:nvCxnSpPr>
      <xdr:spPr>
        <a:xfrm>
          <a:off x="4020820" y="130568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128288</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E8C9EB98-8260-4ACE-9F9E-B5BB7077AA2F}"/>
            </a:ext>
          </a:extLst>
        </xdr:cNvPr>
        <xdr:cNvSpPr txBox="1"/>
      </xdr:nvSpPr>
      <xdr:spPr>
        <a:xfrm>
          <a:off x="4124960" y="138747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105411</xdr:rowOff>
    </xdr:from>
    <xdr:to>
      <xdr:col>24</xdr:col>
      <xdr:colOff>114300</xdr:colOff>
      <xdr:row>84</xdr:row>
      <xdr:rowOff>35561</xdr:rowOff>
    </xdr:to>
    <xdr:sp macro="" textlink="">
      <xdr:nvSpPr>
        <xdr:cNvPr id="293" name="フローチャート: 判断 292">
          <a:extLst>
            <a:ext uri="{FF2B5EF4-FFF2-40B4-BE49-F238E27FC236}">
              <a16:creationId xmlns:a16="http://schemas.microsoft.com/office/drawing/2014/main" id="{C4269F28-A0D9-49C4-A7BB-E5F9FC30BE0D}"/>
            </a:ext>
          </a:extLst>
        </xdr:cNvPr>
        <xdr:cNvSpPr/>
      </xdr:nvSpPr>
      <xdr:spPr>
        <a:xfrm>
          <a:off x="4036060" y="140195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88264</xdr:rowOff>
    </xdr:from>
    <xdr:to>
      <xdr:col>20</xdr:col>
      <xdr:colOff>38100</xdr:colOff>
      <xdr:row>84</xdr:row>
      <xdr:rowOff>18414</xdr:rowOff>
    </xdr:to>
    <xdr:sp macro="" textlink="">
      <xdr:nvSpPr>
        <xdr:cNvPr id="294" name="フローチャート: 判断 293">
          <a:extLst>
            <a:ext uri="{FF2B5EF4-FFF2-40B4-BE49-F238E27FC236}">
              <a16:creationId xmlns:a16="http://schemas.microsoft.com/office/drawing/2014/main" id="{C27A706F-8733-4F64-A51D-3BD54FE0AC9B}"/>
            </a:ext>
          </a:extLst>
        </xdr:cNvPr>
        <xdr:cNvSpPr/>
      </xdr:nvSpPr>
      <xdr:spPr>
        <a:xfrm>
          <a:off x="3312160" y="140023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61595</xdr:rowOff>
    </xdr:from>
    <xdr:to>
      <xdr:col>15</xdr:col>
      <xdr:colOff>101600</xdr:colOff>
      <xdr:row>83</xdr:row>
      <xdr:rowOff>163195</xdr:rowOff>
    </xdr:to>
    <xdr:sp macro="" textlink="">
      <xdr:nvSpPr>
        <xdr:cNvPr id="295" name="フローチャート: 判断 294">
          <a:extLst>
            <a:ext uri="{FF2B5EF4-FFF2-40B4-BE49-F238E27FC236}">
              <a16:creationId xmlns:a16="http://schemas.microsoft.com/office/drawing/2014/main" id="{83A6B551-6746-47F9-A12B-E7DE4CC76836}"/>
            </a:ext>
          </a:extLst>
        </xdr:cNvPr>
        <xdr:cNvSpPr/>
      </xdr:nvSpPr>
      <xdr:spPr>
        <a:xfrm>
          <a:off x="2514600" y="13975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137795</xdr:rowOff>
    </xdr:from>
    <xdr:to>
      <xdr:col>10</xdr:col>
      <xdr:colOff>165100</xdr:colOff>
      <xdr:row>83</xdr:row>
      <xdr:rowOff>67945</xdr:rowOff>
    </xdr:to>
    <xdr:sp macro="" textlink="">
      <xdr:nvSpPr>
        <xdr:cNvPr id="296" name="フローチャート: 判断 295">
          <a:extLst>
            <a:ext uri="{FF2B5EF4-FFF2-40B4-BE49-F238E27FC236}">
              <a16:creationId xmlns:a16="http://schemas.microsoft.com/office/drawing/2014/main" id="{104A025B-FE28-4A6D-9B1E-BD82AC3975C7}"/>
            </a:ext>
          </a:extLst>
        </xdr:cNvPr>
        <xdr:cNvSpPr/>
      </xdr:nvSpPr>
      <xdr:spPr>
        <a:xfrm>
          <a:off x="1739900" y="138842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99695</xdr:rowOff>
    </xdr:from>
    <xdr:to>
      <xdr:col>6</xdr:col>
      <xdr:colOff>38100</xdr:colOff>
      <xdr:row>83</xdr:row>
      <xdr:rowOff>29845</xdr:rowOff>
    </xdr:to>
    <xdr:sp macro="" textlink="">
      <xdr:nvSpPr>
        <xdr:cNvPr id="297" name="フローチャート: 判断 296">
          <a:extLst>
            <a:ext uri="{FF2B5EF4-FFF2-40B4-BE49-F238E27FC236}">
              <a16:creationId xmlns:a16="http://schemas.microsoft.com/office/drawing/2014/main" id="{B29D3893-8D31-4D12-8E44-FEAF6F241216}"/>
            </a:ext>
          </a:extLst>
        </xdr:cNvPr>
        <xdr:cNvSpPr/>
      </xdr:nvSpPr>
      <xdr:spPr>
        <a:xfrm>
          <a:off x="965200" y="138461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A798131C-A256-4F99-A63C-A071DBC6A8B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FB63953-359E-4DFD-BA6D-371F17C2946E}"/>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B3684D29-F003-4853-BE81-438A47DE660A}"/>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C3193577-D9BD-49C4-8783-03D37CE8DED5}"/>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BD1A770A-9793-46CD-9434-59889F73E3A8}"/>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63500</xdr:rowOff>
    </xdr:from>
    <xdr:to>
      <xdr:col>24</xdr:col>
      <xdr:colOff>114300</xdr:colOff>
      <xdr:row>86</xdr:row>
      <xdr:rowOff>165100</xdr:rowOff>
    </xdr:to>
    <xdr:sp macro="" textlink="">
      <xdr:nvSpPr>
        <xdr:cNvPr id="303" name="楕円 302">
          <a:extLst>
            <a:ext uri="{FF2B5EF4-FFF2-40B4-BE49-F238E27FC236}">
              <a16:creationId xmlns:a16="http://schemas.microsoft.com/office/drawing/2014/main" id="{AC078851-54BC-41A4-96AB-9ABF206F614A}"/>
            </a:ext>
          </a:extLst>
        </xdr:cNvPr>
        <xdr:cNvSpPr/>
      </xdr:nvSpPr>
      <xdr:spPr>
        <a:xfrm>
          <a:off x="4036060" y="1448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149877</xdr:rowOff>
    </xdr:from>
    <xdr:ext cx="469744" cy="259045"/>
    <xdr:sp macro="" textlink="">
      <xdr:nvSpPr>
        <xdr:cNvPr id="304" name="【公営住宅】&#10;有形固定資産減価償却率該当値テキスト">
          <a:extLst>
            <a:ext uri="{FF2B5EF4-FFF2-40B4-BE49-F238E27FC236}">
              <a16:creationId xmlns:a16="http://schemas.microsoft.com/office/drawing/2014/main" id="{86A3DE0E-76F7-4863-82D9-492B8B03037A}"/>
            </a:ext>
          </a:extLst>
        </xdr:cNvPr>
        <xdr:cNvSpPr txBox="1"/>
      </xdr:nvSpPr>
      <xdr:spPr>
        <a:xfrm>
          <a:off x="4124960" y="1439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63500</xdr:rowOff>
    </xdr:from>
    <xdr:to>
      <xdr:col>20</xdr:col>
      <xdr:colOff>38100</xdr:colOff>
      <xdr:row>86</xdr:row>
      <xdr:rowOff>165100</xdr:rowOff>
    </xdr:to>
    <xdr:sp macro="" textlink="">
      <xdr:nvSpPr>
        <xdr:cNvPr id="305" name="楕円 304">
          <a:extLst>
            <a:ext uri="{FF2B5EF4-FFF2-40B4-BE49-F238E27FC236}">
              <a16:creationId xmlns:a16="http://schemas.microsoft.com/office/drawing/2014/main" id="{1F0373EF-AAFD-4311-B673-51FD55E801A1}"/>
            </a:ext>
          </a:extLst>
        </xdr:cNvPr>
        <xdr:cNvSpPr/>
      </xdr:nvSpPr>
      <xdr:spPr>
        <a:xfrm>
          <a:off x="3312160" y="144805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114300</xdr:rowOff>
    </xdr:from>
    <xdr:to>
      <xdr:col>24</xdr:col>
      <xdr:colOff>63500</xdr:colOff>
      <xdr:row>86</xdr:row>
      <xdr:rowOff>114300</xdr:rowOff>
    </xdr:to>
    <xdr:cxnSp macro="">
      <xdr:nvCxnSpPr>
        <xdr:cNvPr id="306" name="直線コネクタ 305">
          <a:extLst>
            <a:ext uri="{FF2B5EF4-FFF2-40B4-BE49-F238E27FC236}">
              <a16:creationId xmlns:a16="http://schemas.microsoft.com/office/drawing/2014/main" id="{CD6CE06C-16D8-4650-9680-401126F00B8C}"/>
            </a:ext>
          </a:extLst>
        </xdr:cNvPr>
        <xdr:cNvCxnSpPr/>
      </xdr:nvCxnSpPr>
      <xdr:spPr>
        <a:xfrm>
          <a:off x="3355340" y="145313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63500</xdr:rowOff>
    </xdr:from>
    <xdr:to>
      <xdr:col>15</xdr:col>
      <xdr:colOff>101600</xdr:colOff>
      <xdr:row>86</xdr:row>
      <xdr:rowOff>165100</xdr:rowOff>
    </xdr:to>
    <xdr:sp macro="" textlink="">
      <xdr:nvSpPr>
        <xdr:cNvPr id="307" name="楕円 306">
          <a:extLst>
            <a:ext uri="{FF2B5EF4-FFF2-40B4-BE49-F238E27FC236}">
              <a16:creationId xmlns:a16="http://schemas.microsoft.com/office/drawing/2014/main" id="{6A837459-FE61-42D8-9060-27EB87A507FD}"/>
            </a:ext>
          </a:extLst>
        </xdr:cNvPr>
        <xdr:cNvSpPr/>
      </xdr:nvSpPr>
      <xdr:spPr>
        <a:xfrm>
          <a:off x="2514600" y="1448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114300</xdr:rowOff>
    </xdr:from>
    <xdr:to>
      <xdr:col>19</xdr:col>
      <xdr:colOff>177800</xdr:colOff>
      <xdr:row>86</xdr:row>
      <xdr:rowOff>114300</xdr:rowOff>
    </xdr:to>
    <xdr:cxnSp macro="">
      <xdr:nvCxnSpPr>
        <xdr:cNvPr id="308" name="直線コネクタ 307">
          <a:extLst>
            <a:ext uri="{FF2B5EF4-FFF2-40B4-BE49-F238E27FC236}">
              <a16:creationId xmlns:a16="http://schemas.microsoft.com/office/drawing/2014/main" id="{220A4497-C8B5-4BCD-85C9-2E3A48CF8B48}"/>
            </a:ext>
          </a:extLst>
        </xdr:cNvPr>
        <xdr:cNvCxnSpPr/>
      </xdr:nvCxnSpPr>
      <xdr:spPr>
        <a:xfrm>
          <a:off x="2565400" y="145313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55880</xdr:rowOff>
    </xdr:from>
    <xdr:to>
      <xdr:col>10</xdr:col>
      <xdr:colOff>165100</xdr:colOff>
      <xdr:row>86</xdr:row>
      <xdr:rowOff>157480</xdr:rowOff>
    </xdr:to>
    <xdr:sp macro="" textlink="">
      <xdr:nvSpPr>
        <xdr:cNvPr id="309" name="楕円 308">
          <a:extLst>
            <a:ext uri="{FF2B5EF4-FFF2-40B4-BE49-F238E27FC236}">
              <a16:creationId xmlns:a16="http://schemas.microsoft.com/office/drawing/2014/main" id="{F05174FF-429C-49DD-87C2-05B71F521473}"/>
            </a:ext>
          </a:extLst>
        </xdr:cNvPr>
        <xdr:cNvSpPr/>
      </xdr:nvSpPr>
      <xdr:spPr>
        <a:xfrm>
          <a:off x="1739900" y="1447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106680</xdr:rowOff>
    </xdr:from>
    <xdr:to>
      <xdr:col>15</xdr:col>
      <xdr:colOff>50800</xdr:colOff>
      <xdr:row>86</xdr:row>
      <xdr:rowOff>114300</xdr:rowOff>
    </xdr:to>
    <xdr:cxnSp macro="">
      <xdr:nvCxnSpPr>
        <xdr:cNvPr id="310" name="直線コネクタ 309">
          <a:extLst>
            <a:ext uri="{FF2B5EF4-FFF2-40B4-BE49-F238E27FC236}">
              <a16:creationId xmlns:a16="http://schemas.microsoft.com/office/drawing/2014/main" id="{FB955030-4DF1-4B79-9D70-536A5AAA53B0}"/>
            </a:ext>
          </a:extLst>
        </xdr:cNvPr>
        <xdr:cNvCxnSpPr/>
      </xdr:nvCxnSpPr>
      <xdr:spPr>
        <a:xfrm>
          <a:off x="1790700" y="14523720"/>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17780</xdr:rowOff>
    </xdr:from>
    <xdr:to>
      <xdr:col>6</xdr:col>
      <xdr:colOff>38100</xdr:colOff>
      <xdr:row>86</xdr:row>
      <xdr:rowOff>119380</xdr:rowOff>
    </xdr:to>
    <xdr:sp macro="" textlink="">
      <xdr:nvSpPr>
        <xdr:cNvPr id="311" name="楕円 310">
          <a:extLst>
            <a:ext uri="{FF2B5EF4-FFF2-40B4-BE49-F238E27FC236}">
              <a16:creationId xmlns:a16="http://schemas.microsoft.com/office/drawing/2014/main" id="{C154CD67-3335-49EA-9309-67D6A2E11BE4}"/>
            </a:ext>
          </a:extLst>
        </xdr:cNvPr>
        <xdr:cNvSpPr/>
      </xdr:nvSpPr>
      <xdr:spPr>
        <a:xfrm>
          <a:off x="965200" y="144348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68580</xdr:rowOff>
    </xdr:from>
    <xdr:to>
      <xdr:col>10</xdr:col>
      <xdr:colOff>114300</xdr:colOff>
      <xdr:row>86</xdr:row>
      <xdr:rowOff>106680</xdr:rowOff>
    </xdr:to>
    <xdr:cxnSp macro="">
      <xdr:nvCxnSpPr>
        <xdr:cNvPr id="312" name="直線コネクタ 311">
          <a:extLst>
            <a:ext uri="{FF2B5EF4-FFF2-40B4-BE49-F238E27FC236}">
              <a16:creationId xmlns:a16="http://schemas.microsoft.com/office/drawing/2014/main" id="{9FC2F91D-EA39-41BD-AFA6-D6E60178BACE}"/>
            </a:ext>
          </a:extLst>
        </xdr:cNvPr>
        <xdr:cNvCxnSpPr/>
      </xdr:nvCxnSpPr>
      <xdr:spPr>
        <a:xfrm>
          <a:off x="1008380" y="14485620"/>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34941</xdr:rowOff>
    </xdr:from>
    <xdr:ext cx="405111" cy="259045"/>
    <xdr:sp macro="" textlink="">
      <xdr:nvSpPr>
        <xdr:cNvPr id="313" name="n_1aveValue【公営住宅】&#10;有形固定資産減価償却率">
          <a:extLst>
            <a:ext uri="{FF2B5EF4-FFF2-40B4-BE49-F238E27FC236}">
              <a16:creationId xmlns:a16="http://schemas.microsoft.com/office/drawing/2014/main" id="{AAB77153-B960-4A50-888E-DBC080318EF0}"/>
            </a:ext>
          </a:extLst>
        </xdr:cNvPr>
        <xdr:cNvSpPr txBox="1"/>
      </xdr:nvSpPr>
      <xdr:spPr>
        <a:xfrm>
          <a:off x="3170564" y="13781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8272</xdr:rowOff>
    </xdr:from>
    <xdr:ext cx="405111" cy="259045"/>
    <xdr:sp macro="" textlink="">
      <xdr:nvSpPr>
        <xdr:cNvPr id="314" name="n_2aveValue【公営住宅】&#10;有形固定資産減価償却率">
          <a:extLst>
            <a:ext uri="{FF2B5EF4-FFF2-40B4-BE49-F238E27FC236}">
              <a16:creationId xmlns:a16="http://schemas.microsoft.com/office/drawing/2014/main" id="{565D89EF-5725-4308-B73F-F03019EF74D5}"/>
            </a:ext>
          </a:extLst>
        </xdr:cNvPr>
        <xdr:cNvSpPr txBox="1"/>
      </xdr:nvSpPr>
      <xdr:spPr>
        <a:xfrm>
          <a:off x="238570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84472</xdr:rowOff>
    </xdr:from>
    <xdr:ext cx="405111" cy="259045"/>
    <xdr:sp macro="" textlink="">
      <xdr:nvSpPr>
        <xdr:cNvPr id="315" name="n_3aveValue【公営住宅】&#10;有形固定資産減価償却率">
          <a:extLst>
            <a:ext uri="{FF2B5EF4-FFF2-40B4-BE49-F238E27FC236}">
              <a16:creationId xmlns:a16="http://schemas.microsoft.com/office/drawing/2014/main" id="{F224F620-92B2-4DED-B03F-97F0413CD792}"/>
            </a:ext>
          </a:extLst>
        </xdr:cNvPr>
        <xdr:cNvSpPr txBox="1"/>
      </xdr:nvSpPr>
      <xdr:spPr>
        <a:xfrm>
          <a:off x="1611004" y="1366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46372</xdr:rowOff>
    </xdr:from>
    <xdr:ext cx="405111" cy="259045"/>
    <xdr:sp macro="" textlink="">
      <xdr:nvSpPr>
        <xdr:cNvPr id="316" name="n_4aveValue【公営住宅】&#10;有形固定資産減価償却率">
          <a:extLst>
            <a:ext uri="{FF2B5EF4-FFF2-40B4-BE49-F238E27FC236}">
              <a16:creationId xmlns:a16="http://schemas.microsoft.com/office/drawing/2014/main" id="{E8178E2F-5ECA-4361-810D-59712CC32D53}"/>
            </a:ext>
          </a:extLst>
        </xdr:cNvPr>
        <xdr:cNvSpPr txBox="1"/>
      </xdr:nvSpPr>
      <xdr:spPr>
        <a:xfrm>
          <a:off x="836304" y="1362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86</xdr:row>
      <xdr:rowOff>156227</xdr:rowOff>
    </xdr:from>
    <xdr:ext cx="469744" cy="259045"/>
    <xdr:sp macro="" textlink="">
      <xdr:nvSpPr>
        <xdr:cNvPr id="317" name="n_1mainValue【公営住宅】&#10;有形固定資産減価償却率">
          <a:extLst>
            <a:ext uri="{FF2B5EF4-FFF2-40B4-BE49-F238E27FC236}">
              <a16:creationId xmlns:a16="http://schemas.microsoft.com/office/drawing/2014/main" id="{E5B1351E-6DD0-498A-AC3B-2523F8B3EA76}"/>
            </a:ext>
          </a:extLst>
        </xdr:cNvPr>
        <xdr:cNvSpPr txBox="1"/>
      </xdr:nvSpPr>
      <xdr:spPr>
        <a:xfrm>
          <a:off x="3138247"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86</xdr:row>
      <xdr:rowOff>156227</xdr:rowOff>
    </xdr:from>
    <xdr:ext cx="469744" cy="259045"/>
    <xdr:sp macro="" textlink="">
      <xdr:nvSpPr>
        <xdr:cNvPr id="318" name="n_2mainValue【公営住宅】&#10;有形固定資産減価償却率">
          <a:extLst>
            <a:ext uri="{FF2B5EF4-FFF2-40B4-BE49-F238E27FC236}">
              <a16:creationId xmlns:a16="http://schemas.microsoft.com/office/drawing/2014/main" id="{602C98C3-E2DC-4CA4-A5C5-D7BAD245554D}"/>
            </a:ext>
          </a:extLst>
        </xdr:cNvPr>
        <xdr:cNvSpPr txBox="1"/>
      </xdr:nvSpPr>
      <xdr:spPr>
        <a:xfrm>
          <a:off x="2353387"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86</xdr:row>
      <xdr:rowOff>148607</xdr:rowOff>
    </xdr:from>
    <xdr:ext cx="405111" cy="259045"/>
    <xdr:sp macro="" textlink="">
      <xdr:nvSpPr>
        <xdr:cNvPr id="319" name="n_3mainValue【公営住宅】&#10;有形固定資産減価償却率">
          <a:extLst>
            <a:ext uri="{FF2B5EF4-FFF2-40B4-BE49-F238E27FC236}">
              <a16:creationId xmlns:a16="http://schemas.microsoft.com/office/drawing/2014/main" id="{884CDCB4-A823-49E2-B50F-1F2FF26B9E9D}"/>
            </a:ext>
          </a:extLst>
        </xdr:cNvPr>
        <xdr:cNvSpPr txBox="1"/>
      </xdr:nvSpPr>
      <xdr:spPr>
        <a:xfrm>
          <a:off x="1611004" y="1456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86</xdr:row>
      <xdr:rowOff>110507</xdr:rowOff>
    </xdr:from>
    <xdr:ext cx="405111" cy="259045"/>
    <xdr:sp macro="" textlink="">
      <xdr:nvSpPr>
        <xdr:cNvPr id="320" name="n_4mainValue【公営住宅】&#10;有形固定資産減価償却率">
          <a:extLst>
            <a:ext uri="{FF2B5EF4-FFF2-40B4-BE49-F238E27FC236}">
              <a16:creationId xmlns:a16="http://schemas.microsoft.com/office/drawing/2014/main" id="{53D9E06D-A1FC-4795-A3E7-A78D610C77E8}"/>
            </a:ext>
          </a:extLst>
        </xdr:cNvPr>
        <xdr:cNvSpPr txBox="1"/>
      </xdr:nvSpPr>
      <xdr:spPr>
        <a:xfrm>
          <a:off x="836304" y="1452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AD6ADF37-E3AA-4951-AF73-2446DE0E80B8}"/>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41A36997-4338-4365-A37E-306FDE1913F3}"/>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A9C4A9AA-9558-4A31-857D-3114E552BCF4}"/>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4D42C672-E78C-49AB-9A1E-35DDB9F12F25}"/>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DF609E70-E053-4E63-910F-D5C535AEB1B2}"/>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A50C5E44-6A21-4448-A273-D7F3E405E518}"/>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FAC6D402-5650-4305-9294-E5BAD53D99FF}"/>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C44117B3-0EC0-4814-AB73-30FA4D587A19}"/>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84E9273-7085-4D19-970E-948AE6307F7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26084C94-10EC-4451-9142-78611288B84F}"/>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a:extLst>
            <a:ext uri="{FF2B5EF4-FFF2-40B4-BE49-F238E27FC236}">
              <a16:creationId xmlns:a16="http://schemas.microsoft.com/office/drawing/2014/main" id="{D76BB4D0-8AB6-4D61-B973-F8A4CEF0680D}"/>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a:extLst>
            <a:ext uri="{FF2B5EF4-FFF2-40B4-BE49-F238E27FC236}">
              <a16:creationId xmlns:a16="http://schemas.microsoft.com/office/drawing/2014/main" id="{EF01784F-36A9-4987-86BC-1BBC7C955CDF}"/>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a:extLst>
            <a:ext uri="{FF2B5EF4-FFF2-40B4-BE49-F238E27FC236}">
              <a16:creationId xmlns:a16="http://schemas.microsoft.com/office/drawing/2014/main" id="{CC409CBB-0C97-4C2E-AFD8-B6ACA83CE2A7}"/>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a:extLst>
            <a:ext uri="{FF2B5EF4-FFF2-40B4-BE49-F238E27FC236}">
              <a16:creationId xmlns:a16="http://schemas.microsoft.com/office/drawing/2014/main" id="{FF4AA74A-168E-4C06-A72B-4DCD8E65E040}"/>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a:extLst>
            <a:ext uri="{FF2B5EF4-FFF2-40B4-BE49-F238E27FC236}">
              <a16:creationId xmlns:a16="http://schemas.microsoft.com/office/drawing/2014/main" id="{A1ED64AB-7262-43FC-A636-88EB4B106A30}"/>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a:extLst>
            <a:ext uri="{FF2B5EF4-FFF2-40B4-BE49-F238E27FC236}">
              <a16:creationId xmlns:a16="http://schemas.microsoft.com/office/drawing/2014/main" id="{38D2ED5A-25B5-42F2-82F7-111FA0E7850D}"/>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a:extLst>
            <a:ext uri="{FF2B5EF4-FFF2-40B4-BE49-F238E27FC236}">
              <a16:creationId xmlns:a16="http://schemas.microsoft.com/office/drawing/2014/main" id="{78B6A56D-1426-4136-AC64-AAA3224F28AB}"/>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a:extLst>
            <a:ext uri="{FF2B5EF4-FFF2-40B4-BE49-F238E27FC236}">
              <a16:creationId xmlns:a16="http://schemas.microsoft.com/office/drawing/2014/main" id="{715EC150-0D9A-493D-BDC5-C3BFEBB67713}"/>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a:extLst>
            <a:ext uri="{FF2B5EF4-FFF2-40B4-BE49-F238E27FC236}">
              <a16:creationId xmlns:a16="http://schemas.microsoft.com/office/drawing/2014/main" id="{D05A445D-2E88-4A64-B2D2-66F37DCAEDBC}"/>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0" name="テキスト ボックス 339">
          <a:extLst>
            <a:ext uri="{FF2B5EF4-FFF2-40B4-BE49-F238E27FC236}">
              <a16:creationId xmlns:a16="http://schemas.microsoft.com/office/drawing/2014/main" id="{FB65D454-9BF1-4F55-89EA-38161368C0A3}"/>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a:extLst>
            <a:ext uri="{FF2B5EF4-FFF2-40B4-BE49-F238E27FC236}">
              <a16:creationId xmlns:a16="http://schemas.microsoft.com/office/drawing/2014/main" id="{A998EFDB-6291-40BE-9543-D0904146D3A3}"/>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42" name="テキスト ボックス 341">
          <a:extLst>
            <a:ext uri="{FF2B5EF4-FFF2-40B4-BE49-F238E27FC236}">
              <a16:creationId xmlns:a16="http://schemas.microsoft.com/office/drawing/2014/main" id="{DCD875AC-08C8-4A39-A961-75DADDD310CD}"/>
            </a:ext>
          </a:extLst>
        </xdr:cNvPr>
        <xdr:cNvSpPr txBox="1"/>
      </xdr:nvSpPr>
      <xdr:spPr>
        <a:xfrm>
          <a:off x="5364041" y="1284878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4753D94A-0717-4536-8FD7-9A908F02EBC8}"/>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4" name="テキスト ボックス 343">
          <a:extLst>
            <a:ext uri="{FF2B5EF4-FFF2-40B4-BE49-F238E27FC236}">
              <a16:creationId xmlns:a16="http://schemas.microsoft.com/office/drawing/2014/main" id="{A3A04CAD-3DB3-462A-8155-156C0CA89A1D}"/>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公営住宅】&#10;一人当たり面積グラフ枠">
          <a:extLst>
            <a:ext uri="{FF2B5EF4-FFF2-40B4-BE49-F238E27FC236}">
              <a16:creationId xmlns:a16="http://schemas.microsoft.com/office/drawing/2014/main" id="{EAFE01A9-7BD9-46CC-A086-C58121AB20C7}"/>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23078</xdr:rowOff>
    </xdr:from>
    <xdr:to>
      <xdr:col>54</xdr:col>
      <xdr:colOff>189865</xdr:colOff>
      <xdr:row>86</xdr:row>
      <xdr:rowOff>166443</xdr:rowOff>
    </xdr:to>
    <xdr:cxnSp macro="">
      <xdr:nvCxnSpPr>
        <xdr:cNvPr id="346" name="直線コネクタ 345">
          <a:extLst>
            <a:ext uri="{FF2B5EF4-FFF2-40B4-BE49-F238E27FC236}">
              <a16:creationId xmlns:a16="http://schemas.microsoft.com/office/drawing/2014/main" id="{B5B8A8F9-E60D-4D05-8C61-9EE2D6E5AF2F}"/>
            </a:ext>
          </a:extLst>
        </xdr:cNvPr>
        <xdr:cNvCxnSpPr/>
      </xdr:nvCxnSpPr>
      <xdr:spPr>
        <a:xfrm flipV="1">
          <a:off x="9219565" y="13098998"/>
          <a:ext cx="0" cy="1484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170270</xdr:rowOff>
    </xdr:from>
    <xdr:ext cx="469744" cy="259045"/>
    <xdr:sp macro="" textlink="">
      <xdr:nvSpPr>
        <xdr:cNvPr id="347" name="【公営住宅】&#10;一人当たり面積最小値テキスト">
          <a:extLst>
            <a:ext uri="{FF2B5EF4-FFF2-40B4-BE49-F238E27FC236}">
              <a16:creationId xmlns:a16="http://schemas.microsoft.com/office/drawing/2014/main" id="{17CEFED7-EF2E-44C6-B255-4E10C745D466}"/>
            </a:ext>
          </a:extLst>
        </xdr:cNvPr>
        <xdr:cNvSpPr txBox="1"/>
      </xdr:nvSpPr>
      <xdr:spPr>
        <a:xfrm>
          <a:off x="9258300" y="14587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166443</xdr:rowOff>
    </xdr:from>
    <xdr:to>
      <xdr:col>55</xdr:col>
      <xdr:colOff>88900</xdr:colOff>
      <xdr:row>86</xdr:row>
      <xdr:rowOff>166443</xdr:rowOff>
    </xdr:to>
    <xdr:cxnSp macro="">
      <xdr:nvCxnSpPr>
        <xdr:cNvPr id="348" name="直線コネクタ 347">
          <a:extLst>
            <a:ext uri="{FF2B5EF4-FFF2-40B4-BE49-F238E27FC236}">
              <a16:creationId xmlns:a16="http://schemas.microsoft.com/office/drawing/2014/main" id="{A234B028-A57C-43BF-8381-F8F404867840}"/>
            </a:ext>
          </a:extLst>
        </xdr:cNvPr>
        <xdr:cNvCxnSpPr/>
      </xdr:nvCxnSpPr>
      <xdr:spPr>
        <a:xfrm>
          <a:off x="9154160" y="145834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141205</xdr:rowOff>
    </xdr:from>
    <xdr:ext cx="469744" cy="259045"/>
    <xdr:sp macro="" textlink="">
      <xdr:nvSpPr>
        <xdr:cNvPr id="349" name="【公営住宅】&#10;一人当たり面積最大値テキスト">
          <a:extLst>
            <a:ext uri="{FF2B5EF4-FFF2-40B4-BE49-F238E27FC236}">
              <a16:creationId xmlns:a16="http://schemas.microsoft.com/office/drawing/2014/main" id="{D284E348-FE4C-493C-9267-21858A0C1304}"/>
            </a:ext>
          </a:extLst>
        </xdr:cNvPr>
        <xdr:cNvSpPr txBox="1"/>
      </xdr:nvSpPr>
      <xdr:spPr>
        <a:xfrm>
          <a:off x="9258300" y="12881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23078</xdr:rowOff>
    </xdr:from>
    <xdr:to>
      <xdr:col>55</xdr:col>
      <xdr:colOff>88900</xdr:colOff>
      <xdr:row>78</xdr:row>
      <xdr:rowOff>23078</xdr:rowOff>
    </xdr:to>
    <xdr:cxnSp macro="">
      <xdr:nvCxnSpPr>
        <xdr:cNvPr id="350" name="直線コネクタ 349">
          <a:extLst>
            <a:ext uri="{FF2B5EF4-FFF2-40B4-BE49-F238E27FC236}">
              <a16:creationId xmlns:a16="http://schemas.microsoft.com/office/drawing/2014/main" id="{8F491040-49CD-45A8-BD0D-83F358B7BE2F}"/>
            </a:ext>
          </a:extLst>
        </xdr:cNvPr>
        <xdr:cNvCxnSpPr/>
      </xdr:nvCxnSpPr>
      <xdr:spPr>
        <a:xfrm>
          <a:off x="9154160" y="130989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91820</xdr:rowOff>
    </xdr:from>
    <xdr:ext cx="469744" cy="259045"/>
    <xdr:sp macro="" textlink="">
      <xdr:nvSpPr>
        <xdr:cNvPr id="351" name="【公営住宅】&#10;一人当たり面積平均値テキスト">
          <a:extLst>
            <a:ext uri="{FF2B5EF4-FFF2-40B4-BE49-F238E27FC236}">
              <a16:creationId xmlns:a16="http://schemas.microsoft.com/office/drawing/2014/main" id="{B38791CF-3C58-45E9-86C7-BBFC70A7DC74}"/>
            </a:ext>
          </a:extLst>
        </xdr:cNvPr>
        <xdr:cNvSpPr txBox="1"/>
      </xdr:nvSpPr>
      <xdr:spPr>
        <a:xfrm>
          <a:off x="9258300" y="141735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68943</xdr:rowOff>
    </xdr:from>
    <xdr:to>
      <xdr:col>55</xdr:col>
      <xdr:colOff>50800</xdr:colOff>
      <xdr:row>85</xdr:row>
      <xdr:rowOff>170543</xdr:rowOff>
    </xdr:to>
    <xdr:sp macro="" textlink="">
      <xdr:nvSpPr>
        <xdr:cNvPr id="352" name="フローチャート: 判断 351">
          <a:extLst>
            <a:ext uri="{FF2B5EF4-FFF2-40B4-BE49-F238E27FC236}">
              <a16:creationId xmlns:a16="http://schemas.microsoft.com/office/drawing/2014/main" id="{26EE484C-A2B9-4493-A837-E88AB56644BB}"/>
            </a:ext>
          </a:extLst>
        </xdr:cNvPr>
        <xdr:cNvSpPr/>
      </xdr:nvSpPr>
      <xdr:spPr>
        <a:xfrm>
          <a:off x="9192260" y="1431834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66167</xdr:rowOff>
    </xdr:from>
    <xdr:to>
      <xdr:col>50</xdr:col>
      <xdr:colOff>165100</xdr:colOff>
      <xdr:row>85</xdr:row>
      <xdr:rowOff>167767</xdr:rowOff>
    </xdr:to>
    <xdr:sp macro="" textlink="">
      <xdr:nvSpPr>
        <xdr:cNvPr id="353" name="フローチャート: 判断 352">
          <a:extLst>
            <a:ext uri="{FF2B5EF4-FFF2-40B4-BE49-F238E27FC236}">
              <a16:creationId xmlns:a16="http://schemas.microsoft.com/office/drawing/2014/main" id="{9F5635AE-B232-40CA-87FE-FED4CD1306D3}"/>
            </a:ext>
          </a:extLst>
        </xdr:cNvPr>
        <xdr:cNvSpPr/>
      </xdr:nvSpPr>
      <xdr:spPr>
        <a:xfrm>
          <a:off x="8445500" y="14315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74332</xdr:rowOff>
    </xdr:from>
    <xdr:to>
      <xdr:col>46</xdr:col>
      <xdr:colOff>38100</xdr:colOff>
      <xdr:row>86</xdr:row>
      <xdr:rowOff>4482</xdr:rowOff>
    </xdr:to>
    <xdr:sp macro="" textlink="">
      <xdr:nvSpPr>
        <xdr:cNvPr id="354" name="フローチャート: 判断 353">
          <a:extLst>
            <a:ext uri="{FF2B5EF4-FFF2-40B4-BE49-F238E27FC236}">
              <a16:creationId xmlns:a16="http://schemas.microsoft.com/office/drawing/2014/main" id="{7F1EFB39-BC50-4DC6-9EB6-A39CAC0678A7}"/>
            </a:ext>
          </a:extLst>
        </xdr:cNvPr>
        <xdr:cNvSpPr/>
      </xdr:nvSpPr>
      <xdr:spPr>
        <a:xfrm>
          <a:off x="7670800" y="1432373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95231</xdr:rowOff>
    </xdr:from>
    <xdr:to>
      <xdr:col>41</xdr:col>
      <xdr:colOff>101600</xdr:colOff>
      <xdr:row>86</xdr:row>
      <xdr:rowOff>25381</xdr:rowOff>
    </xdr:to>
    <xdr:sp macro="" textlink="">
      <xdr:nvSpPr>
        <xdr:cNvPr id="355" name="フローチャート: 判断 354">
          <a:extLst>
            <a:ext uri="{FF2B5EF4-FFF2-40B4-BE49-F238E27FC236}">
              <a16:creationId xmlns:a16="http://schemas.microsoft.com/office/drawing/2014/main" id="{E5229E34-C2C6-44E1-94EB-93A5A87BF642}"/>
            </a:ext>
          </a:extLst>
        </xdr:cNvPr>
        <xdr:cNvSpPr/>
      </xdr:nvSpPr>
      <xdr:spPr>
        <a:xfrm>
          <a:off x="6873240" y="143446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101600</xdr:rowOff>
    </xdr:from>
    <xdr:to>
      <xdr:col>36</xdr:col>
      <xdr:colOff>165100</xdr:colOff>
      <xdr:row>86</xdr:row>
      <xdr:rowOff>31750</xdr:rowOff>
    </xdr:to>
    <xdr:sp macro="" textlink="">
      <xdr:nvSpPr>
        <xdr:cNvPr id="356" name="フローチャート: 判断 355">
          <a:extLst>
            <a:ext uri="{FF2B5EF4-FFF2-40B4-BE49-F238E27FC236}">
              <a16:creationId xmlns:a16="http://schemas.microsoft.com/office/drawing/2014/main" id="{CDCE9754-F575-4C5D-B68B-678C2D34A7C4}"/>
            </a:ext>
          </a:extLst>
        </xdr:cNvPr>
        <xdr:cNvSpPr/>
      </xdr:nvSpPr>
      <xdr:spPr>
        <a:xfrm>
          <a:off x="6098540" y="143510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8CC416F9-255E-4ED4-83CB-6AD0DB6DE4A3}"/>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AB32A295-8724-4CBF-A9E9-305484E8FD84}"/>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BCEC198A-E30A-4B9F-A1DB-819B6AB0BC39}"/>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F8551DF4-5D42-43C3-B4CA-2F830444E857}"/>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CCB8FB83-7D42-4867-BA70-61A86B4ECDC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106009</xdr:rowOff>
    </xdr:from>
    <xdr:to>
      <xdr:col>55</xdr:col>
      <xdr:colOff>50800</xdr:colOff>
      <xdr:row>87</xdr:row>
      <xdr:rowOff>36159</xdr:rowOff>
    </xdr:to>
    <xdr:sp macro="" textlink="">
      <xdr:nvSpPr>
        <xdr:cNvPr id="362" name="楕円 361">
          <a:extLst>
            <a:ext uri="{FF2B5EF4-FFF2-40B4-BE49-F238E27FC236}">
              <a16:creationId xmlns:a16="http://schemas.microsoft.com/office/drawing/2014/main" id="{05933F64-769F-4824-887A-62D7CA1355A8}"/>
            </a:ext>
          </a:extLst>
        </xdr:cNvPr>
        <xdr:cNvSpPr/>
      </xdr:nvSpPr>
      <xdr:spPr>
        <a:xfrm>
          <a:off x="9192260" y="1452304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20936</xdr:rowOff>
    </xdr:from>
    <xdr:ext cx="469744" cy="259045"/>
    <xdr:sp macro="" textlink="">
      <xdr:nvSpPr>
        <xdr:cNvPr id="363" name="【公営住宅】&#10;一人当たり面積該当値テキスト">
          <a:extLst>
            <a:ext uri="{FF2B5EF4-FFF2-40B4-BE49-F238E27FC236}">
              <a16:creationId xmlns:a16="http://schemas.microsoft.com/office/drawing/2014/main" id="{756DE6CA-2383-4EDB-98EB-5CFFAD73FAA5}"/>
            </a:ext>
          </a:extLst>
        </xdr:cNvPr>
        <xdr:cNvSpPr txBox="1"/>
      </xdr:nvSpPr>
      <xdr:spPr>
        <a:xfrm>
          <a:off x="9258300" y="14437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106335</xdr:rowOff>
    </xdr:from>
    <xdr:to>
      <xdr:col>50</xdr:col>
      <xdr:colOff>165100</xdr:colOff>
      <xdr:row>87</xdr:row>
      <xdr:rowOff>36485</xdr:rowOff>
    </xdr:to>
    <xdr:sp macro="" textlink="">
      <xdr:nvSpPr>
        <xdr:cNvPr id="364" name="楕円 363">
          <a:extLst>
            <a:ext uri="{FF2B5EF4-FFF2-40B4-BE49-F238E27FC236}">
              <a16:creationId xmlns:a16="http://schemas.microsoft.com/office/drawing/2014/main" id="{C876BBE1-E57C-4808-9AA3-7213C70E8281}"/>
            </a:ext>
          </a:extLst>
        </xdr:cNvPr>
        <xdr:cNvSpPr/>
      </xdr:nvSpPr>
      <xdr:spPr>
        <a:xfrm>
          <a:off x="8445500" y="145233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156809</xdr:rowOff>
    </xdr:from>
    <xdr:to>
      <xdr:col>55</xdr:col>
      <xdr:colOff>0</xdr:colOff>
      <xdr:row>86</xdr:row>
      <xdr:rowOff>157135</xdr:rowOff>
    </xdr:to>
    <xdr:cxnSp macro="">
      <xdr:nvCxnSpPr>
        <xdr:cNvPr id="365" name="直線コネクタ 364">
          <a:extLst>
            <a:ext uri="{FF2B5EF4-FFF2-40B4-BE49-F238E27FC236}">
              <a16:creationId xmlns:a16="http://schemas.microsoft.com/office/drawing/2014/main" id="{C03A3765-4BC8-4DF7-ABF8-8F653A19CD14}"/>
            </a:ext>
          </a:extLst>
        </xdr:cNvPr>
        <xdr:cNvCxnSpPr/>
      </xdr:nvCxnSpPr>
      <xdr:spPr>
        <a:xfrm flipV="1">
          <a:off x="8496300" y="14573849"/>
          <a:ext cx="7239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106499</xdr:rowOff>
    </xdr:from>
    <xdr:to>
      <xdr:col>46</xdr:col>
      <xdr:colOff>38100</xdr:colOff>
      <xdr:row>87</xdr:row>
      <xdr:rowOff>36649</xdr:rowOff>
    </xdr:to>
    <xdr:sp macro="" textlink="">
      <xdr:nvSpPr>
        <xdr:cNvPr id="366" name="楕円 365">
          <a:extLst>
            <a:ext uri="{FF2B5EF4-FFF2-40B4-BE49-F238E27FC236}">
              <a16:creationId xmlns:a16="http://schemas.microsoft.com/office/drawing/2014/main" id="{79935A4C-234B-4B3D-ACE1-F3EDA1905AA9}"/>
            </a:ext>
          </a:extLst>
        </xdr:cNvPr>
        <xdr:cNvSpPr/>
      </xdr:nvSpPr>
      <xdr:spPr>
        <a:xfrm>
          <a:off x="7670800" y="145235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157135</xdr:rowOff>
    </xdr:from>
    <xdr:to>
      <xdr:col>50</xdr:col>
      <xdr:colOff>114300</xdr:colOff>
      <xdr:row>86</xdr:row>
      <xdr:rowOff>157299</xdr:rowOff>
    </xdr:to>
    <xdr:cxnSp macro="">
      <xdr:nvCxnSpPr>
        <xdr:cNvPr id="367" name="直線コネクタ 366">
          <a:extLst>
            <a:ext uri="{FF2B5EF4-FFF2-40B4-BE49-F238E27FC236}">
              <a16:creationId xmlns:a16="http://schemas.microsoft.com/office/drawing/2014/main" id="{5F142439-C0EC-4840-91E3-6748ABC330BF}"/>
            </a:ext>
          </a:extLst>
        </xdr:cNvPr>
        <xdr:cNvCxnSpPr/>
      </xdr:nvCxnSpPr>
      <xdr:spPr>
        <a:xfrm flipV="1">
          <a:off x="7713980" y="14574175"/>
          <a:ext cx="782320" cy="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106662</xdr:rowOff>
    </xdr:from>
    <xdr:to>
      <xdr:col>41</xdr:col>
      <xdr:colOff>101600</xdr:colOff>
      <xdr:row>87</xdr:row>
      <xdr:rowOff>36812</xdr:rowOff>
    </xdr:to>
    <xdr:sp macro="" textlink="">
      <xdr:nvSpPr>
        <xdr:cNvPr id="368" name="楕円 367">
          <a:extLst>
            <a:ext uri="{FF2B5EF4-FFF2-40B4-BE49-F238E27FC236}">
              <a16:creationId xmlns:a16="http://schemas.microsoft.com/office/drawing/2014/main" id="{17ED119F-2EE8-42DE-B655-8364A4F26FD2}"/>
            </a:ext>
          </a:extLst>
        </xdr:cNvPr>
        <xdr:cNvSpPr/>
      </xdr:nvSpPr>
      <xdr:spPr>
        <a:xfrm>
          <a:off x="6873240" y="145237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157299</xdr:rowOff>
    </xdr:from>
    <xdr:to>
      <xdr:col>45</xdr:col>
      <xdr:colOff>177800</xdr:colOff>
      <xdr:row>86</xdr:row>
      <xdr:rowOff>157462</xdr:rowOff>
    </xdr:to>
    <xdr:cxnSp macro="">
      <xdr:nvCxnSpPr>
        <xdr:cNvPr id="369" name="直線コネクタ 368">
          <a:extLst>
            <a:ext uri="{FF2B5EF4-FFF2-40B4-BE49-F238E27FC236}">
              <a16:creationId xmlns:a16="http://schemas.microsoft.com/office/drawing/2014/main" id="{EE3527A3-CE55-4832-92BB-7C3BD33B3E85}"/>
            </a:ext>
          </a:extLst>
        </xdr:cNvPr>
        <xdr:cNvCxnSpPr/>
      </xdr:nvCxnSpPr>
      <xdr:spPr>
        <a:xfrm flipV="1">
          <a:off x="6924040" y="14574339"/>
          <a:ext cx="78994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106824</xdr:rowOff>
    </xdr:from>
    <xdr:to>
      <xdr:col>36</xdr:col>
      <xdr:colOff>165100</xdr:colOff>
      <xdr:row>87</xdr:row>
      <xdr:rowOff>36974</xdr:rowOff>
    </xdr:to>
    <xdr:sp macro="" textlink="">
      <xdr:nvSpPr>
        <xdr:cNvPr id="370" name="楕円 369">
          <a:extLst>
            <a:ext uri="{FF2B5EF4-FFF2-40B4-BE49-F238E27FC236}">
              <a16:creationId xmlns:a16="http://schemas.microsoft.com/office/drawing/2014/main" id="{62856D90-5E80-43DE-8D5C-9395A9BD5D24}"/>
            </a:ext>
          </a:extLst>
        </xdr:cNvPr>
        <xdr:cNvSpPr/>
      </xdr:nvSpPr>
      <xdr:spPr>
        <a:xfrm>
          <a:off x="6098540" y="145238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157462</xdr:rowOff>
    </xdr:from>
    <xdr:to>
      <xdr:col>41</xdr:col>
      <xdr:colOff>50800</xdr:colOff>
      <xdr:row>86</xdr:row>
      <xdr:rowOff>157624</xdr:rowOff>
    </xdr:to>
    <xdr:cxnSp macro="">
      <xdr:nvCxnSpPr>
        <xdr:cNvPr id="371" name="直線コネクタ 370">
          <a:extLst>
            <a:ext uri="{FF2B5EF4-FFF2-40B4-BE49-F238E27FC236}">
              <a16:creationId xmlns:a16="http://schemas.microsoft.com/office/drawing/2014/main" id="{83EF7879-3456-4508-A3C0-7BDA0393F43B}"/>
            </a:ext>
          </a:extLst>
        </xdr:cNvPr>
        <xdr:cNvCxnSpPr/>
      </xdr:nvCxnSpPr>
      <xdr:spPr>
        <a:xfrm flipV="1">
          <a:off x="6149340" y="14574502"/>
          <a:ext cx="774700" cy="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12844</xdr:rowOff>
    </xdr:from>
    <xdr:ext cx="469744" cy="259045"/>
    <xdr:sp macro="" textlink="">
      <xdr:nvSpPr>
        <xdr:cNvPr id="372" name="n_1aveValue【公営住宅】&#10;一人当たり面積">
          <a:extLst>
            <a:ext uri="{FF2B5EF4-FFF2-40B4-BE49-F238E27FC236}">
              <a16:creationId xmlns:a16="http://schemas.microsoft.com/office/drawing/2014/main" id="{F392EE18-3F3E-48B1-A53F-34D5217C5BA9}"/>
            </a:ext>
          </a:extLst>
        </xdr:cNvPr>
        <xdr:cNvSpPr txBox="1"/>
      </xdr:nvSpPr>
      <xdr:spPr>
        <a:xfrm>
          <a:off x="8271587" y="14094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21009</xdr:rowOff>
    </xdr:from>
    <xdr:ext cx="469744" cy="259045"/>
    <xdr:sp macro="" textlink="">
      <xdr:nvSpPr>
        <xdr:cNvPr id="373" name="n_2aveValue【公営住宅】&#10;一人当たり面積">
          <a:extLst>
            <a:ext uri="{FF2B5EF4-FFF2-40B4-BE49-F238E27FC236}">
              <a16:creationId xmlns:a16="http://schemas.microsoft.com/office/drawing/2014/main" id="{1604F625-2F9E-4CA7-BD25-544DE4850A3F}"/>
            </a:ext>
          </a:extLst>
        </xdr:cNvPr>
        <xdr:cNvSpPr txBox="1"/>
      </xdr:nvSpPr>
      <xdr:spPr>
        <a:xfrm>
          <a:off x="7509587" y="14102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41908</xdr:rowOff>
    </xdr:from>
    <xdr:ext cx="469744" cy="259045"/>
    <xdr:sp macro="" textlink="">
      <xdr:nvSpPr>
        <xdr:cNvPr id="374" name="n_3aveValue【公営住宅】&#10;一人当たり面積">
          <a:extLst>
            <a:ext uri="{FF2B5EF4-FFF2-40B4-BE49-F238E27FC236}">
              <a16:creationId xmlns:a16="http://schemas.microsoft.com/office/drawing/2014/main" id="{C6827762-409B-40B2-8008-46C4BBF262F9}"/>
            </a:ext>
          </a:extLst>
        </xdr:cNvPr>
        <xdr:cNvSpPr txBox="1"/>
      </xdr:nvSpPr>
      <xdr:spPr>
        <a:xfrm>
          <a:off x="6712027" y="14123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48277</xdr:rowOff>
    </xdr:from>
    <xdr:ext cx="469744" cy="259045"/>
    <xdr:sp macro="" textlink="">
      <xdr:nvSpPr>
        <xdr:cNvPr id="375" name="n_4aveValue【公営住宅】&#10;一人当たり面積">
          <a:extLst>
            <a:ext uri="{FF2B5EF4-FFF2-40B4-BE49-F238E27FC236}">
              <a16:creationId xmlns:a16="http://schemas.microsoft.com/office/drawing/2014/main" id="{4E1A508F-7C7E-4827-AF16-430CA0A3697D}"/>
            </a:ext>
          </a:extLst>
        </xdr:cNvPr>
        <xdr:cNvSpPr txBox="1"/>
      </xdr:nvSpPr>
      <xdr:spPr>
        <a:xfrm>
          <a:off x="5937327" y="1413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27612</xdr:rowOff>
    </xdr:from>
    <xdr:ext cx="469744" cy="259045"/>
    <xdr:sp macro="" textlink="">
      <xdr:nvSpPr>
        <xdr:cNvPr id="376" name="n_1mainValue【公営住宅】&#10;一人当たり面積">
          <a:extLst>
            <a:ext uri="{FF2B5EF4-FFF2-40B4-BE49-F238E27FC236}">
              <a16:creationId xmlns:a16="http://schemas.microsoft.com/office/drawing/2014/main" id="{C68106D5-9964-401C-804E-CD09CDC50A3E}"/>
            </a:ext>
          </a:extLst>
        </xdr:cNvPr>
        <xdr:cNvSpPr txBox="1"/>
      </xdr:nvSpPr>
      <xdr:spPr>
        <a:xfrm>
          <a:off x="8271587" y="1461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27776</xdr:rowOff>
    </xdr:from>
    <xdr:ext cx="469744" cy="259045"/>
    <xdr:sp macro="" textlink="">
      <xdr:nvSpPr>
        <xdr:cNvPr id="377" name="n_2mainValue【公営住宅】&#10;一人当たり面積">
          <a:extLst>
            <a:ext uri="{FF2B5EF4-FFF2-40B4-BE49-F238E27FC236}">
              <a16:creationId xmlns:a16="http://schemas.microsoft.com/office/drawing/2014/main" id="{95053DBB-8F25-4DDA-B8ED-17D434858F95}"/>
            </a:ext>
          </a:extLst>
        </xdr:cNvPr>
        <xdr:cNvSpPr txBox="1"/>
      </xdr:nvSpPr>
      <xdr:spPr>
        <a:xfrm>
          <a:off x="7509587" y="1461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27939</xdr:rowOff>
    </xdr:from>
    <xdr:ext cx="469744" cy="259045"/>
    <xdr:sp macro="" textlink="">
      <xdr:nvSpPr>
        <xdr:cNvPr id="378" name="n_3mainValue【公営住宅】&#10;一人当たり面積">
          <a:extLst>
            <a:ext uri="{FF2B5EF4-FFF2-40B4-BE49-F238E27FC236}">
              <a16:creationId xmlns:a16="http://schemas.microsoft.com/office/drawing/2014/main" id="{4ACDBB5B-8E71-4C92-8CCC-171B1CADA43E}"/>
            </a:ext>
          </a:extLst>
        </xdr:cNvPr>
        <xdr:cNvSpPr txBox="1"/>
      </xdr:nvSpPr>
      <xdr:spPr>
        <a:xfrm>
          <a:off x="6712027" y="14612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28101</xdr:rowOff>
    </xdr:from>
    <xdr:ext cx="469744" cy="259045"/>
    <xdr:sp macro="" textlink="">
      <xdr:nvSpPr>
        <xdr:cNvPr id="379" name="n_4mainValue【公営住宅】&#10;一人当たり面積">
          <a:extLst>
            <a:ext uri="{FF2B5EF4-FFF2-40B4-BE49-F238E27FC236}">
              <a16:creationId xmlns:a16="http://schemas.microsoft.com/office/drawing/2014/main" id="{5D9C23C0-B691-498B-8587-E12233996F53}"/>
            </a:ext>
          </a:extLst>
        </xdr:cNvPr>
        <xdr:cNvSpPr txBox="1"/>
      </xdr:nvSpPr>
      <xdr:spPr>
        <a:xfrm>
          <a:off x="5937327" y="14612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AA8669FD-9F48-4069-96FA-C01CCA2ADB4C}"/>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F3AC0568-C104-4417-8541-BE1C750C2CC1}"/>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B3B08FCB-C410-4267-AE07-E08F1C42289C}"/>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C95BED16-1677-4EA2-BDCC-DEB946C297EA}"/>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D76F087C-79AE-4036-B097-598F31C80FD2}"/>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C103136A-6883-4999-881B-50270A572022}"/>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8B0A660B-CFC7-485E-BB18-1DC4A8D2D92A}"/>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C572E2B4-3798-42EB-9AF6-4E07CA92616E}"/>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8" name="正方形/長方形 387">
          <a:extLst>
            <a:ext uri="{FF2B5EF4-FFF2-40B4-BE49-F238E27FC236}">
              <a16:creationId xmlns:a16="http://schemas.microsoft.com/office/drawing/2014/main" id="{8F7CF5A8-57C7-4BEA-ACD9-EC953EE71236}"/>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9" name="正方形/長方形 388">
          <a:extLst>
            <a:ext uri="{FF2B5EF4-FFF2-40B4-BE49-F238E27FC236}">
              <a16:creationId xmlns:a16="http://schemas.microsoft.com/office/drawing/2014/main" id="{5153C029-A839-40B0-A652-7942F0FC1A89}"/>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0" name="正方形/長方形 389">
          <a:extLst>
            <a:ext uri="{FF2B5EF4-FFF2-40B4-BE49-F238E27FC236}">
              <a16:creationId xmlns:a16="http://schemas.microsoft.com/office/drawing/2014/main" id="{8A489D29-C1A1-4626-9706-364ECD2D9801}"/>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1" name="正方形/長方形 390">
          <a:extLst>
            <a:ext uri="{FF2B5EF4-FFF2-40B4-BE49-F238E27FC236}">
              <a16:creationId xmlns:a16="http://schemas.microsoft.com/office/drawing/2014/main" id="{2D9A0BD9-AEB4-4EED-80D4-67737582F3B9}"/>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2" name="正方形/長方形 391">
          <a:extLst>
            <a:ext uri="{FF2B5EF4-FFF2-40B4-BE49-F238E27FC236}">
              <a16:creationId xmlns:a16="http://schemas.microsoft.com/office/drawing/2014/main" id="{A1682ABE-16A4-47F5-B196-8C3FE3E76394}"/>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3" name="正方形/長方形 392">
          <a:extLst>
            <a:ext uri="{FF2B5EF4-FFF2-40B4-BE49-F238E27FC236}">
              <a16:creationId xmlns:a16="http://schemas.microsoft.com/office/drawing/2014/main" id="{7798CBE2-0139-47BC-B676-2C7A76E96FFB}"/>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4" name="正方形/長方形 393">
          <a:extLst>
            <a:ext uri="{FF2B5EF4-FFF2-40B4-BE49-F238E27FC236}">
              <a16:creationId xmlns:a16="http://schemas.microsoft.com/office/drawing/2014/main" id="{01F35BEF-BC04-4A45-987F-33C9A5534EA7}"/>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5" name="正方形/長方形 394">
          <a:extLst>
            <a:ext uri="{FF2B5EF4-FFF2-40B4-BE49-F238E27FC236}">
              <a16:creationId xmlns:a16="http://schemas.microsoft.com/office/drawing/2014/main" id="{9562CC97-E1ED-42FD-B261-DFD488268C40}"/>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a:extLst>
            <a:ext uri="{FF2B5EF4-FFF2-40B4-BE49-F238E27FC236}">
              <a16:creationId xmlns:a16="http://schemas.microsoft.com/office/drawing/2014/main" id="{5EEA1D96-0F16-4953-8C3E-14B11CB0417A}"/>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a:extLst>
            <a:ext uri="{FF2B5EF4-FFF2-40B4-BE49-F238E27FC236}">
              <a16:creationId xmlns:a16="http://schemas.microsoft.com/office/drawing/2014/main" id="{DA7E623B-141C-4624-A4C3-DC7C3980F5EB}"/>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a:extLst>
            <a:ext uri="{FF2B5EF4-FFF2-40B4-BE49-F238E27FC236}">
              <a16:creationId xmlns:a16="http://schemas.microsoft.com/office/drawing/2014/main" id="{2998F979-B045-427E-BEED-0B4A3FE79122}"/>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a:extLst>
            <a:ext uri="{FF2B5EF4-FFF2-40B4-BE49-F238E27FC236}">
              <a16:creationId xmlns:a16="http://schemas.microsoft.com/office/drawing/2014/main" id="{8FFFC8CA-39D1-4EAB-AF4F-7D38ACCC67E1}"/>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a:extLst>
            <a:ext uri="{FF2B5EF4-FFF2-40B4-BE49-F238E27FC236}">
              <a16:creationId xmlns:a16="http://schemas.microsoft.com/office/drawing/2014/main" id="{09D3E721-264E-47E4-9B35-E4011D59787D}"/>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a:extLst>
            <a:ext uri="{FF2B5EF4-FFF2-40B4-BE49-F238E27FC236}">
              <a16:creationId xmlns:a16="http://schemas.microsoft.com/office/drawing/2014/main" id="{0AE015FA-2199-47CC-A97D-90A935D375DB}"/>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a:extLst>
            <a:ext uri="{FF2B5EF4-FFF2-40B4-BE49-F238E27FC236}">
              <a16:creationId xmlns:a16="http://schemas.microsoft.com/office/drawing/2014/main" id="{1AB452C4-5EBE-4BE4-B759-5C7371AA1969}"/>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a:extLst>
            <a:ext uri="{FF2B5EF4-FFF2-40B4-BE49-F238E27FC236}">
              <a16:creationId xmlns:a16="http://schemas.microsoft.com/office/drawing/2014/main" id="{8397282E-7FD1-4962-B728-4E8CDDE76676}"/>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4" name="テキスト ボックス 403">
          <a:extLst>
            <a:ext uri="{FF2B5EF4-FFF2-40B4-BE49-F238E27FC236}">
              <a16:creationId xmlns:a16="http://schemas.microsoft.com/office/drawing/2014/main" id="{8A6D054F-833B-4CF3-BC92-84C562FFFD3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5" name="直線コネクタ 404">
          <a:extLst>
            <a:ext uri="{FF2B5EF4-FFF2-40B4-BE49-F238E27FC236}">
              <a16:creationId xmlns:a16="http://schemas.microsoft.com/office/drawing/2014/main" id="{B6190393-117E-41C4-A73C-4034BB76B485}"/>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6" name="テキスト ボックス 405">
          <a:extLst>
            <a:ext uri="{FF2B5EF4-FFF2-40B4-BE49-F238E27FC236}">
              <a16:creationId xmlns:a16="http://schemas.microsoft.com/office/drawing/2014/main" id="{F40B3E37-8BB4-4F80-A568-0D16A8CEC3E1}"/>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7" name="直線コネクタ 406">
          <a:extLst>
            <a:ext uri="{FF2B5EF4-FFF2-40B4-BE49-F238E27FC236}">
              <a16:creationId xmlns:a16="http://schemas.microsoft.com/office/drawing/2014/main" id="{864A4A49-5FCF-4143-89FA-F795CDFF4E84}"/>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8" name="テキスト ボックス 407">
          <a:extLst>
            <a:ext uri="{FF2B5EF4-FFF2-40B4-BE49-F238E27FC236}">
              <a16:creationId xmlns:a16="http://schemas.microsoft.com/office/drawing/2014/main" id="{7F9222A1-E29A-407A-8CDD-5261E97572B4}"/>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9" name="直線コネクタ 408">
          <a:extLst>
            <a:ext uri="{FF2B5EF4-FFF2-40B4-BE49-F238E27FC236}">
              <a16:creationId xmlns:a16="http://schemas.microsoft.com/office/drawing/2014/main" id="{BE56B1F5-4292-422B-9879-C16CD334DAB9}"/>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0" name="テキスト ボックス 409">
          <a:extLst>
            <a:ext uri="{FF2B5EF4-FFF2-40B4-BE49-F238E27FC236}">
              <a16:creationId xmlns:a16="http://schemas.microsoft.com/office/drawing/2014/main" id="{78F5ABE2-2B7B-49E0-BCFB-D5D22ADBCBA4}"/>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1" name="直線コネクタ 410">
          <a:extLst>
            <a:ext uri="{FF2B5EF4-FFF2-40B4-BE49-F238E27FC236}">
              <a16:creationId xmlns:a16="http://schemas.microsoft.com/office/drawing/2014/main" id="{2017BC8D-9BE0-41BF-BC7B-67CB8912B904}"/>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2" name="テキスト ボックス 411">
          <a:extLst>
            <a:ext uri="{FF2B5EF4-FFF2-40B4-BE49-F238E27FC236}">
              <a16:creationId xmlns:a16="http://schemas.microsoft.com/office/drawing/2014/main" id="{C4BC1532-DDB5-44FF-8C96-94F56CA2E0BB}"/>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3" name="直線コネクタ 412">
          <a:extLst>
            <a:ext uri="{FF2B5EF4-FFF2-40B4-BE49-F238E27FC236}">
              <a16:creationId xmlns:a16="http://schemas.microsoft.com/office/drawing/2014/main" id="{0132F857-AEE3-4124-87B5-49B278443EF5}"/>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4" name="テキスト ボックス 413">
          <a:extLst>
            <a:ext uri="{FF2B5EF4-FFF2-40B4-BE49-F238E27FC236}">
              <a16:creationId xmlns:a16="http://schemas.microsoft.com/office/drawing/2014/main" id="{BF2A4231-8934-4231-BC49-7CCB503E9D4B}"/>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5" name="直線コネクタ 414">
          <a:extLst>
            <a:ext uri="{FF2B5EF4-FFF2-40B4-BE49-F238E27FC236}">
              <a16:creationId xmlns:a16="http://schemas.microsoft.com/office/drawing/2014/main" id="{0B8FB7AA-4752-4E1C-B899-4E685C47DB06}"/>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6" name="テキスト ボックス 415">
          <a:extLst>
            <a:ext uri="{FF2B5EF4-FFF2-40B4-BE49-F238E27FC236}">
              <a16:creationId xmlns:a16="http://schemas.microsoft.com/office/drawing/2014/main" id="{91889207-D871-43A9-8B0F-E8097326E0BC}"/>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7" name="直線コネクタ 416">
          <a:extLst>
            <a:ext uri="{FF2B5EF4-FFF2-40B4-BE49-F238E27FC236}">
              <a16:creationId xmlns:a16="http://schemas.microsoft.com/office/drawing/2014/main" id="{F7384D90-E4AC-4DBF-979E-AF5C6075D0D4}"/>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8" name="テキスト ボックス 417">
          <a:extLst>
            <a:ext uri="{FF2B5EF4-FFF2-40B4-BE49-F238E27FC236}">
              <a16:creationId xmlns:a16="http://schemas.microsoft.com/office/drawing/2014/main" id="{7AE3908F-828F-4BC3-8271-152C041F6250}"/>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9" name="【認定こども園・幼稚園・保育所】&#10;有形固定資産減価償却率グラフ枠">
          <a:extLst>
            <a:ext uri="{FF2B5EF4-FFF2-40B4-BE49-F238E27FC236}">
              <a16:creationId xmlns:a16="http://schemas.microsoft.com/office/drawing/2014/main" id="{7FBD37F1-5180-44CE-9099-55D86FAB6DBD}"/>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120015</xdr:rowOff>
    </xdr:from>
    <xdr:to>
      <xdr:col>85</xdr:col>
      <xdr:colOff>126364</xdr:colOff>
      <xdr:row>42</xdr:row>
      <xdr:rowOff>38100</xdr:rowOff>
    </xdr:to>
    <xdr:cxnSp macro="">
      <xdr:nvCxnSpPr>
        <xdr:cNvPr id="420" name="直線コネクタ 419">
          <a:extLst>
            <a:ext uri="{FF2B5EF4-FFF2-40B4-BE49-F238E27FC236}">
              <a16:creationId xmlns:a16="http://schemas.microsoft.com/office/drawing/2014/main" id="{F58C7370-C046-4530-9BBE-A23E86E7F547}"/>
            </a:ext>
          </a:extLst>
        </xdr:cNvPr>
        <xdr:cNvCxnSpPr/>
      </xdr:nvCxnSpPr>
      <xdr:spPr>
        <a:xfrm flipV="1">
          <a:off x="14375764" y="5484495"/>
          <a:ext cx="0" cy="1594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1" name="【認定こども園・幼稚園・保育所】&#10;有形固定資産減価償却率最小値テキスト">
          <a:extLst>
            <a:ext uri="{FF2B5EF4-FFF2-40B4-BE49-F238E27FC236}">
              <a16:creationId xmlns:a16="http://schemas.microsoft.com/office/drawing/2014/main" id="{6379F025-9BAD-4D80-BA29-508E5FE81371}"/>
            </a:ext>
          </a:extLst>
        </xdr:cNvPr>
        <xdr:cNvSpPr txBox="1"/>
      </xdr:nvSpPr>
      <xdr:spPr>
        <a:xfrm>
          <a:off x="144145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2" name="直線コネクタ 421">
          <a:extLst>
            <a:ext uri="{FF2B5EF4-FFF2-40B4-BE49-F238E27FC236}">
              <a16:creationId xmlns:a16="http://schemas.microsoft.com/office/drawing/2014/main" id="{86418FBD-4126-4E67-8EC3-30A3C33D3F4C}"/>
            </a:ext>
          </a:extLst>
        </xdr:cNvPr>
        <xdr:cNvCxnSpPr/>
      </xdr:nvCxnSpPr>
      <xdr:spPr>
        <a:xfrm>
          <a:off x="1428750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66692</xdr:rowOff>
    </xdr:from>
    <xdr:ext cx="405111" cy="259045"/>
    <xdr:sp macro="" textlink="">
      <xdr:nvSpPr>
        <xdr:cNvPr id="423" name="【認定こども園・幼稚園・保育所】&#10;有形固定資産減価償却率最大値テキスト">
          <a:extLst>
            <a:ext uri="{FF2B5EF4-FFF2-40B4-BE49-F238E27FC236}">
              <a16:creationId xmlns:a16="http://schemas.microsoft.com/office/drawing/2014/main" id="{CDA1F85E-0C0E-4B0D-AA29-0E8DA58E7C97}"/>
            </a:ext>
          </a:extLst>
        </xdr:cNvPr>
        <xdr:cNvSpPr txBox="1"/>
      </xdr:nvSpPr>
      <xdr:spPr>
        <a:xfrm>
          <a:off x="14414500" y="5263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120015</xdr:rowOff>
    </xdr:from>
    <xdr:to>
      <xdr:col>86</xdr:col>
      <xdr:colOff>25400</xdr:colOff>
      <xdr:row>32</xdr:row>
      <xdr:rowOff>120015</xdr:rowOff>
    </xdr:to>
    <xdr:cxnSp macro="">
      <xdr:nvCxnSpPr>
        <xdr:cNvPr id="424" name="直線コネクタ 423">
          <a:extLst>
            <a:ext uri="{FF2B5EF4-FFF2-40B4-BE49-F238E27FC236}">
              <a16:creationId xmlns:a16="http://schemas.microsoft.com/office/drawing/2014/main" id="{51A69865-953D-447A-9091-6060832A5586}"/>
            </a:ext>
          </a:extLst>
        </xdr:cNvPr>
        <xdr:cNvCxnSpPr/>
      </xdr:nvCxnSpPr>
      <xdr:spPr>
        <a:xfrm>
          <a:off x="14287500" y="54844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67327</xdr:rowOff>
    </xdr:from>
    <xdr:ext cx="405111" cy="259045"/>
    <xdr:sp macro="" textlink="">
      <xdr:nvSpPr>
        <xdr:cNvPr id="425" name="【認定こども園・幼稚園・保育所】&#10;有形固定資産減価償却率平均値テキスト">
          <a:extLst>
            <a:ext uri="{FF2B5EF4-FFF2-40B4-BE49-F238E27FC236}">
              <a16:creationId xmlns:a16="http://schemas.microsoft.com/office/drawing/2014/main" id="{780409C8-75BC-4872-937B-BE73360E68B0}"/>
            </a:ext>
          </a:extLst>
        </xdr:cNvPr>
        <xdr:cNvSpPr txBox="1"/>
      </xdr:nvSpPr>
      <xdr:spPr>
        <a:xfrm>
          <a:off x="14414500" y="61023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44450</xdr:rowOff>
    </xdr:from>
    <xdr:to>
      <xdr:col>85</xdr:col>
      <xdr:colOff>177800</xdr:colOff>
      <xdr:row>37</xdr:row>
      <xdr:rowOff>146050</xdr:rowOff>
    </xdr:to>
    <xdr:sp macro="" textlink="">
      <xdr:nvSpPr>
        <xdr:cNvPr id="426" name="フローチャート: 判断 425">
          <a:extLst>
            <a:ext uri="{FF2B5EF4-FFF2-40B4-BE49-F238E27FC236}">
              <a16:creationId xmlns:a16="http://schemas.microsoft.com/office/drawing/2014/main" id="{F94A29C5-03A3-4984-B1FE-978EF2CA1391}"/>
            </a:ext>
          </a:extLst>
        </xdr:cNvPr>
        <xdr:cNvSpPr/>
      </xdr:nvSpPr>
      <xdr:spPr>
        <a:xfrm>
          <a:off x="14325600" y="624713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74930</xdr:rowOff>
    </xdr:from>
    <xdr:to>
      <xdr:col>81</xdr:col>
      <xdr:colOff>101600</xdr:colOff>
      <xdr:row>38</xdr:row>
      <xdr:rowOff>5080</xdr:rowOff>
    </xdr:to>
    <xdr:sp macro="" textlink="">
      <xdr:nvSpPr>
        <xdr:cNvPr id="427" name="フローチャート: 判断 426">
          <a:extLst>
            <a:ext uri="{FF2B5EF4-FFF2-40B4-BE49-F238E27FC236}">
              <a16:creationId xmlns:a16="http://schemas.microsoft.com/office/drawing/2014/main" id="{355F3C47-93D6-4864-B236-B707EA016B60}"/>
            </a:ext>
          </a:extLst>
        </xdr:cNvPr>
        <xdr:cNvSpPr/>
      </xdr:nvSpPr>
      <xdr:spPr>
        <a:xfrm>
          <a:off x="13578840" y="62776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103505</xdr:rowOff>
    </xdr:from>
    <xdr:to>
      <xdr:col>76</xdr:col>
      <xdr:colOff>165100</xdr:colOff>
      <xdr:row>38</xdr:row>
      <xdr:rowOff>33655</xdr:rowOff>
    </xdr:to>
    <xdr:sp macro="" textlink="">
      <xdr:nvSpPr>
        <xdr:cNvPr id="428" name="フローチャート: 判断 427">
          <a:extLst>
            <a:ext uri="{FF2B5EF4-FFF2-40B4-BE49-F238E27FC236}">
              <a16:creationId xmlns:a16="http://schemas.microsoft.com/office/drawing/2014/main" id="{E279B868-9E2F-4E74-8E25-0593D5D40B5D}"/>
            </a:ext>
          </a:extLst>
        </xdr:cNvPr>
        <xdr:cNvSpPr/>
      </xdr:nvSpPr>
      <xdr:spPr>
        <a:xfrm>
          <a:off x="12804140" y="63061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23495</xdr:rowOff>
    </xdr:from>
    <xdr:to>
      <xdr:col>72</xdr:col>
      <xdr:colOff>38100</xdr:colOff>
      <xdr:row>37</xdr:row>
      <xdr:rowOff>125095</xdr:rowOff>
    </xdr:to>
    <xdr:sp macro="" textlink="">
      <xdr:nvSpPr>
        <xdr:cNvPr id="429" name="フローチャート: 判断 428">
          <a:extLst>
            <a:ext uri="{FF2B5EF4-FFF2-40B4-BE49-F238E27FC236}">
              <a16:creationId xmlns:a16="http://schemas.microsoft.com/office/drawing/2014/main" id="{453A9DC4-D1C2-4EE2-BA48-1D823D949912}"/>
            </a:ext>
          </a:extLst>
        </xdr:cNvPr>
        <xdr:cNvSpPr/>
      </xdr:nvSpPr>
      <xdr:spPr>
        <a:xfrm>
          <a:off x="12029440" y="62261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61595</xdr:rowOff>
    </xdr:from>
    <xdr:to>
      <xdr:col>67</xdr:col>
      <xdr:colOff>101600</xdr:colOff>
      <xdr:row>37</xdr:row>
      <xdr:rowOff>163195</xdr:rowOff>
    </xdr:to>
    <xdr:sp macro="" textlink="">
      <xdr:nvSpPr>
        <xdr:cNvPr id="430" name="フローチャート: 判断 429">
          <a:extLst>
            <a:ext uri="{FF2B5EF4-FFF2-40B4-BE49-F238E27FC236}">
              <a16:creationId xmlns:a16="http://schemas.microsoft.com/office/drawing/2014/main" id="{64EC93E4-75E6-40DF-8D15-328C51346D97}"/>
            </a:ext>
          </a:extLst>
        </xdr:cNvPr>
        <xdr:cNvSpPr/>
      </xdr:nvSpPr>
      <xdr:spPr>
        <a:xfrm>
          <a:off x="11231880" y="626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2F49A098-2382-4037-A4D8-5A3C3BFA0AB7}"/>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2E10F6DF-41AF-443D-AD6F-297C59FB1388}"/>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18EF7FF1-32EE-4407-924B-1FDC2FB02FDD}"/>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342F9C54-D976-4914-BD48-3DB4CD76E0E3}"/>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E86FBC86-7CA5-4FAA-BDC9-1B5A134E7B4B}"/>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67310</xdr:rowOff>
    </xdr:from>
    <xdr:to>
      <xdr:col>85</xdr:col>
      <xdr:colOff>177800</xdr:colOff>
      <xdr:row>38</xdr:row>
      <xdr:rowOff>168910</xdr:rowOff>
    </xdr:to>
    <xdr:sp macro="" textlink="">
      <xdr:nvSpPr>
        <xdr:cNvPr id="436" name="楕円 435">
          <a:extLst>
            <a:ext uri="{FF2B5EF4-FFF2-40B4-BE49-F238E27FC236}">
              <a16:creationId xmlns:a16="http://schemas.microsoft.com/office/drawing/2014/main" id="{45B0A31C-3836-4D40-97FF-06E5FD87CB57}"/>
            </a:ext>
          </a:extLst>
        </xdr:cNvPr>
        <xdr:cNvSpPr/>
      </xdr:nvSpPr>
      <xdr:spPr>
        <a:xfrm>
          <a:off x="14325600" y="643763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45737</xdr:rowOff>
    </xdr:from>
    <xdr:ext cx="405111" cy="259045"/>
    <xdr:sp macro="" textlink="">
      <xdr:nvSpPr>
        <xdr:cNvPr id="437" name="【認定こども園・幼稚園・保育所】&#10;有形固定資産減価償却率該当値テキスト">
          <a:extLst>
            <a:ext uri="{FF2B5EF4-FFF2-40B4-BE49-F238E27FC236}">
              <a16:creationId xmlns:a16="http://schemas.microsoft.com/office/drawing/2014/main" id="{256A5B53-21FB-40C2-8D44-AE68706320E4}"/>
            </a:ext>
          </a:extLst>
        </xdr:cNvPr>
        <xdr:cNvSpPr txBox="1"/>
      </xdr:nvSpPr>
      <xdr:spPr>
        <a:xfrm>
          <a:off x="14414500" y="641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25400</xdr:rowOff>
    </xdr:from>
    <xdr:to>
      <xdr:col>81</xdr:col>
      <xdr:colOff>101600</xdr:colOff>
      <xdr:row>38</xdr:row>
      <xdr:rowOff>127000</xdr:rowOff>
    </xdr:to>
    <xdr:sp macro="" textlink="">
      <xdr:nvSpPr>
        <xdr:cNvPr id="438" name="楕円 437">
          <a:extLst>
            <a:ext uri="{FF2B5EF4-FFF2-40B4-BE49-F238E27FC236}">
              <a16:creationId xmlns:a16="http://schemas.microsoft.com/office/drawing/2014/main" id="{72E41B45-C20A-4BB5-973E-D14521F0B4FC}"/>
            </a:ext>
          </a:extLst>
        </xdr:cNvPr>
        <xdr:cNvSpPr/>
      </xdr:nvSpPr>
      <xdr:spPr>
        <a:xfrm>
          <a:off x="13578840" y="639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76200</xdr:rowOff>
    </xdr:from>
    <xdr:to>
      <xdr:col>85</xdr:col>
      <xdr:colOff>127000</xdr:colOff>
      <xdr:row>38</xdr:row>
      <xdr:rowOff>118110</xdr:rowOff>
    </xdr:to>
    <xdr:cxnSp macro="">
      <xdr:nvCxnSpPr>
        <xdr:cNvPr id="439" name="直線コネクタ 438">
          <a:extLst>
            <a:ext uri="{FF2B5EF4-FFF2-40B4-BE49-F238E27FC236}">
              <a16:creationId xmlns:a16="http://schemas.microsoft.com/office/drawing/2014/main" id="{6A3C0389-0472-4897-A25B-1D9FFEEF02F1}"/>
            </a:ext>
          </a:extLst>
        </xdr:cNvPr>
        <xdr:cNvCxnSpPr/>
      </xdr:nvCxnSpPr>
      <xdr:spPr>
        <a:xfrm>
          <a:off x="13629640" y="6446520"/>
          <a:ext cx="74676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105410</xdr:rowOff>
    </xdr:from>
    <xdr:to>
      <xdr:col>76</xdr:col>
      <xdr:colOff>165100</xdr:colOff>
      <xdr:row>39</xdr:row>
      <xdr:rowOff>35560</xdr:rowOff>
    </xdr:to>
    <xdr:sp macro="" textlink="">
      <xdr:nvSpPr>
        <xdr:cNvPr id="440" name="楕円 439">
          <a:extLst>
            <a:ext uri="{FF2B5EF4-FFF2-40B4-BE49-F238E27FC236}">
              <a16:creationId xmlns:a16="http://schemas.microsoft.com/office/drawing/2014/main" id="{9ECFA0EA-BA2F-48F6-B3B4-9E0EA374FCAC}"/>
            </a:ext>
          </a:extLst>
        </xdr:cNvPr>
        <xdr:cNvSpPr/>
      </xdr:nvSpPr>
      <xdr:spPr>
        <a:xfrm>
          <a:off x="12804140" y="64757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76200</xdr:rowOff>
    </xdr:from>
    <xdr:to>
      <xdr:col>81</xdr:col>
      <xdr:colOff>50800</xdr:colOff>
      <xdr:row>38</xdr:row>
      <xdr:rowOff>156210</xdr:rowOff>
    </xdr:to>
    <xdr:cxnSp macro="">
      <xdr:nvCxnSpPr>
        <xdr:cNvPr id="441" name="直線コネクタ 440">
          <a:extLst>
            <a:ext uri="{FF2B5EF4-FFF2-40B4-BE49-F238E27FC236}">
              <a16:creationId xmlns:a16="http://schemas.microsoft.com/office/drawing/2014/main" id="{C741C4A1-2AB4-46E9-9710-145937A5E549}"/>
            </a:ext>
          </a:extLst>
        </xdr:cNvPr>
        <xdr:cNvCxnSpPr/>
      </xdr:nvCxnSpPr>
      <xdr:spPr>
        <a:xfrm flipV="1">
          <a:off x="12854940" y="6446520"/>
          <a:ext cx="7747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61595</xdr:rowOff>
    </xdr:from>
    <xdr:to>
      <xdr:col>72</xdr:col>
      <xdr:colOff>38100</xdr:colOff>
      <xdr:row>38</xdr:row>
      <xdr:rowOff>163195</xdr:rowOff>
    </xdr:to>
    <xdr:sp macro="" textlink="">
      <xdr:nvSpPr>
        <xdr:cNvPr id="442" name="楕円 441">
          <a:extLst>
            <a:ext uri="{FF2B5EF4-FFF2-40B4-BE49-F238E27FC236}">
              <a16:creationId xmlns:a16="http://schemas.microsoft.com/office/drawing/2014/main" id="{CE175247-CB42-464C-930F-B2EBF09BD283}"/>
            </a:ext>
          </a:extLst>
        </xdr:cNvPr>
        <xdr:cNvSpPr/>
      </xdr:nvSpPr>
      <xdr:spPr>
        <a:xfrm>
          <a:off x="12029440" y="64319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112395</xdr:rowOff>
    </xdr:from>
    <xdr:to>
      <xdr:col>76</xdr:col>
      <xdr:colOff>114300</xdr:colOff>
      <xdr:row>38</xdr:row>
      <xdr:rowOff>156210</xdr:rowOff>
    </xdr:to>
    <xdr:cxnSp macro="">
      <xdr:nvCxnSpPr>
        <xdr:cNvPr id="443" name="直線コネクタ 442">
          <a:extLst>
            <a:ext uri="{FF2B5EF4-FFF2-40B4-BE49-F238E27FC236}">
              <a16:creationId xmlns:a16="http://schemas.microsoft.com/office/drawing/2014/main" id="{A8D00975-E099-489C-9E0E-CC8A9EC29C0D}"/>
            </a:ext>
          </a:extLst>
        </xdr:cNvPr>
        <xdr:cNvCxnSpPr/>
      </xdr:nvCxnSpPr>
      <xdr:spPr>
        <a:xfrm>
          <a:off x="12072620" y="6482715"/>
          <a:ext cx="78232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42545</xdr:rowOff>
    </xdr:from>
    <xdr:to>
      <xdr:col>67</xdr:col>
      <xdr:colOff>101600</xdr:colOff>
      <xdr:row>38</xdr:row>
      <xdr:rowOff>144145</xdr:rowOff>
    </xdr:to>
    <xdr:sp macro="" textlink="">
      <xdr:nvSpPr>
        <xdr:cNvPr id="444" name="楕円 443">
          <a:extLst>
            <a:ext uri="{FF2B5EF4-FFF2-40B4-BE49-F238E27FC236}">
              <a16:creationId xmlns:a16="http://schemas.microsoft.com/office/drawing/2014/main" id="{1D15B1CC-D6AF-4B6A-AEC0-3174CF08152D}"/>
            </a:ext>
          </a:extLst>
        </xdr:cNvPr>
        <xdr:cNvSpPr/>
      </xdr:nvSpPr>
      <xdr:spPr>
        <a:xfrm>
          <a:off x="11231880" y="641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93345</xdr:rowOff>
    </xdr:from>
    <xdr:to>
      <xdr:col>71</xdr:col>
      <xdr:colOff>177800</xdr:colOff>
      <xdr:row>38</xdr:row>
      <xdr:rowOff>112395</xdr:rowOff>
    </xdr:to>
    <xdr:cxnSp macro="">
      <xdr:nvCxnSpPr>
        <xdr:cNvPr id="445" name="直線コネクタ 444">
          <a:extLst>
            <a:ext uri="{FF2B5EF4-FFF2-40B4-BE49-F238E27FC236}">
              <a16:creationId xmlns:a16="http://schemas.microsoft.com/office/drawing/2014/main" id="{BDDB27DE-D933-4550-A846-08BBE8DC5BFF}"/>
            </a:ext>
          </a:extLst>
        </xdr:cNvPr>
        <xdr:cNvCxnSpPr/>
      </xdr:nvCxnSpPr>
      <xdr:spPr>
        <a:xfrm>
          <a:off x="11282680" y="6463665"/>
          <a:ext cx="78994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21607</xdr:rowOff>
    </xdr:from>
    <xdr:ext cx="405111" cy="259045"/>
    <xdr:sp macro="" textlink="">
      <xdr:nvSpPr>
        <xdr:cNvPr id="446" name="n_1aveValue【認定こども園・幼稚園・保育所】&#10;有形固定資産減価償却率">
          <a:extLst>
            <a:ext uri="{FF2B5EF4-FFF2-40B4-BE49-F238E27FC236}">
              <a16:creationId xmlns:a16="http://schemas.microsoft.com/office/drawing/2014/main" id="{F0BED4B8-8237-4EE1-9515-1DD138524C3C}"/>
            </a:ext>
          </a:extLst>
        </xdr:cNvPr>
        <xdr:cNvSpPr txBox="1"/>
      </xdr:nvSpPr>
      <xdr:spPr>
        <a:xfrm>
          <a:off x="13437244" y="605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50182</xdr:rowOff>
    </xdr:from>
    <xdr:ext cx="405111" cy="259045"/>
    <xdr:sp macro="" textlink="">
      <xdr:nvSpPr>
        <xdr:cNvPr id="447" name="n_2aveValue【認定こども園・幼稚園・保育所】&#10;有形固定資産減価償却率">
          <a:extLst>
            <a:ext uri="{FF2B5EF4-FFF2-40B4-BE49-F238E27FC236}">
              <a16:creationId xmlns:a16="http://schemas.microsoft.com/office/drawing/2014/main" id="{27C53BFE-55D1-4A5A-93DC-8DF6F259ADD3}"/>
            </a:ext>
          </a:extLst>
        </xdr:cNvPr>
        <xdr:cNvSpPr txBox="1"/>
      </xdr:nvSpPr>
      <xdr:spPr>
        <a:xfrm>
          <a:off x="12675244"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141622</xdr:rowOff>
    </xdr:from>
    <xdr:ext cx="405111" cy="259045"/>
    <xdr:sp macro="" textlink="">
      <xdr:nvSpPr>
        <xdr:cNvPr id="448" name="n_3aveValue【認定こども園・幼稚園・保育所】&#10;有形固定資産減価償却率">
          <a:extLst>
            <a:ext uri="{FF2B5EF4-FFF2-40B4-BE49-F238E27FC236}">
              <a16:creationId xmlns:a16="http://schemas.microsoft.com/office/drawing/2014/main" id="{090A09CB-F541-48BC-9210-1FE642250E93}"/>
            </a:ext>
          </a:extLst>
        </xdr:cNvPr>
        <xdr:cNvSpPr txBox="1"/>
      </xdr:nvSpPr>
      <xdr:spPr>
        <a:xfrm>
          <a:off x="11900544" y="600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8272</xdr:rowOff>
    </xdr:from>
    <xdr:ext cx="405111" cy="259045"/>
    <xdr:sp macro="" textlink="">
      <xdr:nvSpPr>
        <xdr:cNvPr id="449" name="n_4aveValue【認定こども園・幼稚園・保育所】&#10;有形固定資産減価償却率">
          <a:extLst>
            <a:ext uri="{FF2B5EF4-FFF2-40B4-BE49-F238E27FC236}">
              <a16:creationId xmlns:a16="http://schemas.microsoft.com/office/drawing/2014/main" id="{E2FB12C0-50E0-4F39-9FD6-F5704C42E85F}"/>
            </a:ext>
          </a:extLst>
        </xdr:cNvPr>
        <xdr:cNvSpPr txBox="1"/>
      </xdr:nvSpPr>
      <xdr:spPr>
        <a:xfrm>
          <a:off x="11102984" y="604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118127</xdr:rowOff>
    </xdr:from>
    <xdr:ext cx="405111" cy="259045"/>
    <xdr:sp macro="" textlink="">
      <xdr:nvSpPr>
        <xdr:cNvPr id="450" name="n_1mainValue【認定こども園・幼稚園・保育所】&#10;有形固定資産減価償却率">
          <a:extLst>
            <a:ext uri="{FF2B5EF4-FFF2-40B4-BE49-F238E27FC236}">
              <a16:creationId xmlns:a16="http://schemas.microsoft.com/office/drawing/2014/main" id="{0E6DAA5B-4AC3-4EA0-A20F-9AAC063A58E9}"/>
            </a:ext>
          </a:extLst>
        </xdr:cNvPr>
        <xdr:cNvSpPr txBox="1"/>
      </xdr:nvSpPr>
      <xdr:spPr>
        <a:xfrm>
          <a:off x="13437244" y="648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26687</xdr:rowOff>
    </xdr:from>
    <xdr:ext cx="405111" cy="259045"/>
    <xdr:sp macro="" textlink="">
      <xdr:nvSpPr>
        <xdr:cNvPr id="451" name="n_2mainValue【認定こども園・幼稚園・保育所】&#10;有形固定資産減価償却率">
          <a:extLst>
            <a:ext uri="{FF2B5EF4-FFF2-40B4-BE49-F238E27FC236}">
              <a16:creationId xmlns:a16="http://schemas.microsoft.com/office/drawing/2014/main" id="{0EC17BDB-9533-4B3A-9832-9B1F1CB29789}"/>
            </a:ext>
          </a:extLst>
        </xdr:cNvPr>
        <xdr:cNvSpPr txBox="1"/>
      </xdr:nvSpPr>
      <xdr:spPr>
        <a:xfrm>
          <a:off x="12675244" y="656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154322</xdr:rowOff>
    </xdr:from>
    <xdr:ext cx="405111" cy="259045"/>
    <xdr:sp macro="" textlink="">
      <xdr:nvSpPr>
        <xdr:cNvPr id="452" name="n_3mainValue【認定こども園・幼稚園・保育所】&#10;有形固定資産減価償却率">
          <a:extLst>
            <a:ext uri="{FF2B5EF4-FFF2-40B4-BE49-F238E27FC236}">
              <a16:creationId xmlns:a16="http://schemas.microsoft.com/office/drawing/2014/main" id="{40163967-7C6B-457B-8975-7A46012D1604}"/>
            </a:ext>
          </a:extLst>
        </xdr:cNvPr>
        <xdr:cNvSpPr txBox="1"/>
      </xdr:nvSpPr>
      <xdr:spPr>
        <a:xfrm>
          <a:off x="119005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135272</xdr:rowOff>
    </xdr:from>
    <xdr:ext cx="405111" cy="259045"/>
    <xdr:sp macro="" textlink="">
      <xdr:nvSpPr>
        <xdr:cNvPr id="453" name="n_4mainValue【認定こども園・幼稚園・保育所】&#10;有形固定資産減価償却率">
          <a:extLst>
            <a:ext uri="{FF2B5EF4-FFF2-40B4-BE49-F238E27FC236}">
              <a16:creationId xmlns:a16="http://schemas.microsoft.com/office/drawing/2014/main" id="{C5576041-A4B1-4A61-B893-D3D7777F22C0}"/>
            </a:ext>
          </a:extLst>
        </xdr:cNvPr>
        <xdr:cNvSpPr txBox="1"/>
      </xdr:nvSpPr>
      <xdr:spPr>
        <a:xfrm>
          <a:off x="11102984" y="650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a:extLst>
            <a:ext uri="{FF2B5EF4-FFF2-40B4-BE49-F238E27FC236}">
              <a16:creationId xmlns:a16="http://schemas.microsoft.com/office/drawing/2014/main" id="{49BD2160-54E5-41D2-8B8D-2FF10B8E7EE8}"/>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a:extLst>
            <a:ext uri="{FF2B5EF4-FFF2-40B4-BE49-F238E27FC236}">
              <a16:creationId xmlns:a16="http://schemas.microsoft.com/office/drawing/2014/main" id="{AE26CCF8-A80E-4115-8FD0-90FCCCB4487C}"/>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a:extLst>
            <a:ext uri="{FF2B5EF4-FFF2-40B4-BE49-F238E27FC236}">
              <a16:creationId xmlns:a16="http://schemas.microsoft.com/office/drawing/2014/main" id="{4DD6BAAE-4859-48C5-824E-E435D298FD6A}"/>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a:extLst>
            <a:ext uri="{FF2B5EF4-FFF2-40B4-BE49-F238E27FC236}">
              <a16:creationId xmlns:a16="http://schemas.microsoft.com/office/drawing/2014/main" id="{0953453E-2B02-4138-9FB2-6928793B3C69}"/>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a:extLst>
            <a:ext uri="{FF2B5EF4-FFF2-40B4-BE49-F238E27FC236}">
              <a16:creationId xmlns:a16="http://schemas.microsoft.com/office/drawing/2014/main" id="{054F28BB-B59A-4C1A-8B4F-ED3BB7F15EA5}"/>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a:extLst>
            <a:ext uri="{FF2B5EF4-FFF2-40B4-BE49-F238E27FC236}">
              <a16:creationId xmlns:a16="http://schemas.microsoft.com/office/drawing/2014/main" id="{A6A8BD3C-8892-4F09-9568-11E0F7144451}"/>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a:extLst>
            <a:ext uri="{FF2B5EF4-FFF2-40B4-BE49-F238E27FC236}">
              <a16:creationId xmlns:a16="http://schemas.microsoft.com/office/drawing/2014/main" id="{BD2663E8-4CFC-4DAD-B77B-70F8E9BB5EB2}"/>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a:extLst>
            <a:ext uri="{FF2B5EF4-FFF2-40B4-BE49-F238E27FC236}">
              <a16:creationId xmlns:a16="http://schemas.microsoft.com/office/drawing/2014/main" id="{116493FC-7A07-4EB4-A176-DF329650CB2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a:extLst>
            <a:ext uri="{FF2B5EF4-FFF2-40B4-BE49-F238E27FC236}">
              <a16:creationId xmlns:a16="http://schemas.microsoft.com/office/drawing/2014/main" id="{85504284-3E16-4243-8A3D-9880D03A9895}"/>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a:extLst>
            <a:ext uri="{FF2B5EF4-FFF2-40B4-BE49-F238E27FC236}">
              <a16:creationId xmlns:a16="http://schemas.microsoft.com/office/drawing/2014/main" id="{3A141796-2EC0-4AAE-9D2C-24625FE93571}"/>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4" name="直線コネクタ 463">
          <a:extLst>
            <a:ext uri="{FF2B5EF4-FFF2-40B4-BE49-F238E27FC236}">
              <a16:creationId xmlns:a16="http://schemas.microsoft.com/office/drawing/2014/main" id="{03FEFE4A-609F-4B31-B4C3-2B6986DC8CD9}"/>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65" name="テキスト ボックス 464">
          <a:extLst>
            <a:ext uri="{FF2B5EF4-FFF2-40B4-BE49-F238E27FC236}">
              <a16:creationId xmlns:a16="http://schemas.microsoft.com/office/drawing/2014/main" id="{CED5E46E-02B6-4E81-BBAB-1AA9EF6B7897}"/>
            </a:ext>
          </a:extLst>
        </xdr:cNvPr>
        <xdr:cNvSpPr txBox="1"/>
      </xdr:nvSpPr>
      <xdr:spPr>
        <a:xfrm>
          <a:off x="1569484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6" name="直線コネクタ 465">
          <a:extLst>
            <a:ext uri="{FF2B5EF4-FFF2-40B4-BE49-F238E27FC236}">
              <a16:creationId xmlns:a16="http://schemas.microsoft.com/office/drawing/2014/main" id="{B68E74CA-DB67-4BEC-A3BC-D95D3EB65AF5}"/>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67" name="テキスト ボックス 466">
          <a:extLst>
            <a:ext uri="{FF2B5EF4-FFF2-40B4-BE49-F238E27FC236}">
              <a16:creationId xmlns:a16="http://schemas.microsoft.com/office/drawing/2014/main" id="{733576E4-E11C-4830-BDCB-557449F6ECC2}"/>
            </a:ext>
          </a:extLst>
        </xdr:cNvPr>
        <xdr:cNvSpPr txBox="1"/>
      </xdr:nvSpPr>
      <xdr:spPr>
        <a:xfrm>
          <a:off x="1569484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8" name="直線コネクタ 467">
          <a:extLst>
            <a:ext uri="{FF2B5EF4-FFF2-40B4-BE49-F238E27FC236}">
              <a16:creationId xmlns:a16="http://schemas.microsoft.com/office/drawing/2014/main" id="{97DB4699-C1C3-481B-BC60-E69C70495BA8}"/>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69" name="テキスト ボックス 468">
          <a:extLst>
            <a:ext uri="{FF2B5EF4-FFF2-40B4-BE49-F238E27FC236}">
              <a16:creationId xmlns:a16="http://schemas.microsoft.com/office/drawing/2014/main" id="{99653914-270E-4E84-9330-EF195BE97106}"/>
            </a:ext>
          </a:extLst>
        </xdr:cNvPr>
        <xdr:cNvSpPr txBox="1"/>
      </xdr:nvSpPr>
      <xdr:spPr>
        <a:xfrm>
          <a:off x="1569484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70" name="直線コネクタ 469">
          <a:extLst>
            <a:ext uri="{FF2B5EF4-FFF2-40B4-BE49-F238E27FC236}">
              <a16:creationId xmlns:a16="http://schemas.microsoft.com/office/drawing/2014/main" id="{BB50A5FE-A9E7-488A-B85A-23900F695F55}"/>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71" name="テキスト ボックス 470">
          <a:extLst>
            <a:ext uri="{FF2B5EF4-FFF2-40B4-BE49-F238E27FC236}">
              <a16:creationId xmlns:a16="http://schemas.microsoft.com/office/drawing/2014/main" id="{B5DCFF05-FF40-4A0C-BEFE-53B06E581579}"/>
            </a:ext>
          </a:extLst>
        </xdr:cNvPr>
        <xdr:cNvSpPr txBox="1"/>
      </xdr:nvSpPr>
      <xdr:spPr>
        <a:xfrm>
          <a:off x="1569484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72" name="直線コネクタ 471">
          <a:extLst>
            <a:ext uri="{FF2B5EF4-FFF2-40B4-BE49-F238E27FC236}">
              <a16:creationId xmlns:a16="http://schemas.microsoft.com/office/drawing/2014/main" id="{D396AEB9-9309-49FB-8FA4-8D4A6ACA1275}"/>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73" name="テキスト ボックス 472">
          <a:extLst>
            <a:ext uri="{FF2B5EF4-FFF2-40B4-BE49-F238E27FC236}">
              <a16:creationId xmlns:a16="http://schemas.microsoft.com/office/drawing/2014/main" id="{565E42F7-5B7B-41DE-946D-109558AB0FF6}"/>
            </a:ext>
          </a:extLst>
        </xdr:cNvPr>
        <xdr:cNvSpPr txBox="1"/>
      </xdr:nvSpPr>
      <xdr:spPr>
        <a:xfrm>
          <a:off x="1569484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4" name="直線コネクタ 473">
          <a:extLst>
            <a:ext uri="{FF2B5EF4-FFF2-40B4-BE49-F238E27FC236}">
              <a16:creationId xmlns:a16="http://schemas.microsoft.com/office/drawing/2014/main" id="{1761E7C9-71D2-4A8F-84B2-B34000E5C953}"/>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75" name="テキスト ボックス 474">
          <a:extLst>
            <a:ext uri="{FF2B5EF4-FFF2-40B4-BE49-F238E27FC236}">
              <a16:creationId xmlns:a16="http://schemas.microsoft.com/office/drawing/2014/main" id="{8BCB9BF8-C1E9-48CB-8E11-BE1E37698550}"/>
            </a:ext>
          </a:extLst>
        </xdr:cNvPr>
        <xdr:cNvSpPr txBox="1"/>
      </xdr:nvSpPr>
      <xdr:spPr>
        <a:xfrm>
          <a:off x="1569484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6" name="直線コネクタ 475">
          <a:extLst>
            <a:ext uri="{FF2B5EF4-FFF2-40B4-BE49-F238E27FC236}">
              <a16:creationId xmlns:a16="http://schemas.microsoft.com/office/drawing/2014/main" id="{52D19E15-E7ED-40C9-9CFD-9513E4D1B725}"/>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7" name="テキスト ボックス 476">
          <a:extLst>
            <a:ext uri="{FF2B5EF4-FFF2-40B4-BE49-F238E27FC236}">
              <a16:creationId xmlns:a16="http://schemas.microsoft.com/office/drawing/2014/main" id="{777CA585-1E36-4E3B-AE17-CC514DC6B3E2}"/>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8" name="【認定こども園・幼稚園・保育所】&#10;一人当たり面積グラフ枠">
          <a:extLst>
            <a:ext uri="{FF2B5EF4-FFF2-40B4-BE49-F238E27FC236}">
              <a16:creationId xmlns:a16="http://schemas.microsoft.com/office/drawing/2014/main" id="{8CC18ED9-9B2D-48C4-AA2F-DABDDE9D78D5}"/>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100693</xdr:rowOff>
    </xdr:from>
    <xdr:to>
      <xdr:col>116</xdr:col>
      <xdr:colOff>62864</xdr:colOff>
      <xdr:row>41</xdr:row>
      <xdr:rowOff>149678</xdr:rowOff>
    </xdr:to>
    <xdr:cxnSp macro="">
      <xdr:nvCxnSpPr>
        <xdr:cNvPr id="479" name="直線コネクタ 478">
          <a:extLst>
            <a:ext uri="{FF2B5EF4-FFF2-40B4-BE49-F238E27FC236}">
              <a16:creationId xmlns:a16="http://schemas.microsoft.com/office/drawing/2014/main" id="{D2AC3AE5-DFD0-4D77-B7CE-CC7F3CD1F408}"/>
            </a:ext>
          </a:extLst>
        </xdr:cNvPr>
        <xdr:cNvCxnSpPr/>
      </xdr:nvCxnSpPr>
      <xdr:spPr>
        <a:xfrm flipV="1">
          <a:off x="19509104" y="5632813"/>
          <a:ext cx="0" cy="1390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153505</xdr:rowOff>
    </xdr:from>
    <xdr:ext cx="469744" cy="259045"/>
    <xdr:sp macro="" textlink="">
      <xdr:nvSpPr>
        <xdr:cNvPr id="480" name="【認定こども園・幼稚園・保育所】&#10;一人当たり面積最小値テキスト">
          <a:extLst>
            <a:ext uri="{FF2B5EF4-FFF2-40B4-BE49-F238E27FC236}">
              <a16:creationId xmlns:a16="http://schemas.microsoft.com/office/drawing/2014/main" id="{F1F23C63-7830-47FC-A897-585B536BE8D8}"/>
            </a:ext>
          </a:extLst>
        </xdr:cNvPr>
        <xdr:cNvSpPr txBox="1"/>
      </xdr:nvSpPr>
      <xdr:spPr>
        <a:xfrm>
          <a:off x="19547840" y="7026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149678</xdr:rowOff>
    </xdr:from>
    <xdr:to>
      <xdr:col>116</xdr:col>
      <xdr:colOff>152400</xdr:colOff>
      <xdr:row>41</xdr:row>
      <xdr:rowOff>149678</xdr:rowOff>
    </xdr:to>
    <xdr:cxnSp macro="">
      <xdr:nvCxnSpPr>
        <xdr:cNvPr id="481" name="直線コネクタ 480">
          <a:extLst>
            <a:ext uri="{FF2B5EF4-FFF2-40B4-BE49-F238E27FC236}">
              <a16:creationId xmlns:a16="http://schemas.microsoft.com/office/drawing/2014/main" id="{FCDBFA20-3D13-4710-B0DA-10A39022906C}"/>
            </a:ext>
          </a:extLst>
        </xdr:cNvPr>
        <xdr:cNvCxnSpPr/>
      </xdr:nvCxnSpPr>
      <xdr:spPr>
        <a:xfrm>
          <a:off x="19443700" y="70229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47370</xdr:rowOff>
    </xdr:from>
    <xdr:ext cx="469744" cy="259045"/>
    <xdr:sp macro="" textlink="">
      <xdr:nvSpPr>
        <xdr:cNvPr id="482" name="【認定こども園・幼稚園・保育所】&#10;一人当たり面積最大値テキスト">
          <a:extLst>
            <a:ext uri="{FF2B5EF4-FFF2-40B4-BE49-F238E27FC236}">
              <a16:creationId xmlns:a16="http://schemas.microsoft.com/office/drawing/2014/main" id="{117B1D1F-416A-4640-91FC-030BBD5414F5}"/>
            </a:ext>
          </a:extLst>
        </xdr:cNvPr>
        <xdr:cNvSpPr txBox="1"/>
      </xdr:nvSpPr>
      <xdr:spPr>
        <a:xfrm>
          <a:off x="19547840" y="5411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100693</xdr:rowOff>
    </xdr:from>
    <xdr:to>
      <xdr:col>116</xdr:col>
      <xdr:colOff>152400</xdr:colOff>
      <xdr:row>33</xdr:row>
      <xdr:rowOff>100693</xdr:rowOff>
    </xdr:to>
    <xdr:cxnSp macro="">
      <xdr:nvCxnSpPr>
        <xdr:cNvPr id="483" name="直線コネクタ 482">
          <a:extLst>
            <a:ext uri="{FF2B5EF4-FFF2-40B4-BE49-F238E27FC236}">
              <a16:creationId xmlns:a16="http://schemas.microsoft.com/office/drawing/2014/main" id="{00DB77C3-97DA-41B2-95AF-1DB5B058421E}"/>
            </a:ext>
          </a:extLst>
        </xdr:cNvPr>
        <xdr:cNvCxnSpPr/>
      </xdr:nvCxnSpPr>
      <xdr:spPr>
        <a:xfrm>
          <a:off x="19443700" y="56328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163847</xdr:rowOff>
    </xdr:from>
    <xdr:ext cx="469744" cy="259045"/>
    <xdr:sp macro="" textlink="">
      <xdr:nvSpPr>
        <xdr:cNvPr id="484" name="【認定こども園・幼稚園・保育所】&#10;一人当たり面積平均値テキスト">
          <a:extLst>
            <a:ext uri="{FF2B5EF4-FFF2-40B4-BE49-F238E27FC236}">
              <a16:creationId xmlns:a16="http://schemas.microsoft.com/office/drawing/2014/main" id="{296329CB-D2E3-48B0-B972-E322C9048179}"/>
            </a:ext>
          </a:extLst>
        </xdr:cNvPr>
        <xdr:cNvSpPr txBox="1"/>
      </xdr:nvSpPr>
      <xdr:spPr>
        <a:xfrm>
          <a:off x="19547840" y="6534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13970</xdr:rowOff>
    </xdr:from>
    <xdr:to>
      <xdr:col>116</xdr:col>
      <xdr:colOff>114300</xdr:colOff>
      <xdr:row>39</xdr:row>
      <xdr:rowOff>115570</xdr:rowOff>
    </xdr:to>
    <xdr:sp macro="" textlink="">
      <xdr:nvSpPr>
        <xdr:cNvPr id="485" name="フローチャート: 判断 484">
          <a:extLst>
            <a:ext uri="{FF2B5EF4-FFF2-40B4-BE49-F238E27FC236}">
              <a16:creationId xmlns:a16="http://schemas.microsoft.com/office/drawing/2014/main" id="{F4BE3D6D-9A96-4AC1-A404-52BA1BFD2F89}"/>
            </a:ext>
          </a:extLst>
        </xdr:cNvPr>
        <xdr:cNvSpPr/>
      </xdr:nvSpPr>
      <xdr:spPr>
        <a:xfrm>
          <a:off x="1945894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156028</xdr:rowOff>
    </xdr:from>
    <xdr:to>
      <xdr:col>112</xdr:col>
      <xdr:colOff>38100</xdr:colOff>
      <xdr:row>39</xdr:row>
      <xdr:rowOff>86178</xdr:rowOff>
    </xdr:to>
    <xdr:sp macro="" textlink="">
      <xdr:nvSpPr>
        <xdr:cNvPr id="486" name="フローチャート: 判断 485">
          <a:extLst>
            <a:ext uri="{FF2B5EF4-FFF2-40B4-BE49-F238E27FC236}">
              <a16:creationId xmlns:a16="http://schemas.microsoft.com/office/drawing/2014/main" id="{BFF0A573-7E15-404E-AA9D-3570347FE2BF}"/>
            </a:ext>
          </a:extLst>
        </xdr:cNvPr>
        <xdr:cNvSpPr/>
      </xdr:nvSpPr>
      <xdr:spPr>
        <a:xfrm>
          <a:off x="18735040" y="652634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133169</xdr:rowOff>
    </xdr:from>
    <xdr:to>
      <xdr:col>107</xdr:col>
      <xdr:colOff>101600</xdr:colOff>
      <xdr:row>39</xdr:row>
      <xdr:rowOff>63319</xdr:rowOff>
    </xdr:to>
    <xdr:sp macro="" textlink="">
      <xdr:nvSpPr>
        <xdr:cNvPr id="487" name="フローチャート: 判断 486">
          <a:extLst>
            <a:ext uri="{FF2B5EF4-FFF2-40B4-BE49-F238E27FC236}">
              <a16:creationId xmlns:a16="http://schemas.microsoft.com/office/drawing/2014/main" id="{1F4758C5-5DE9-49EA-88D6-5BAC1CB86354}"/>
            </a:ext>
          </a:extLst>
        </xdr:cNvPr>
        <xdr:cNvSpPr/>
      </xdr:nvSpPr>
      <xdr:spPr>
        <a:xfrm>
          <a:off x="17937480" y="65034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120106</xdr:rowOff>
    </xdr:from>
    <xdr:to>
      <xdr:col>102</xdr:col>
      <xdr:colOff>165100</xdr:colOff>
      <xdr:row>39</xdr:row>
      <xdr:rowOff>50256</xdr:rowOff>
    </xdr:to>
    <xdr:sp macro="" textlink="">
      <xdr:nvSpPr>
        <xdr:cNvPr id="488" name="フローチャート: 判断 487">
          <a:extLst>
            <a:ext uri="{FF2B5EF4-FFF2-40B4-BE49-F238E27FC236}">
              <a16:creationId xmlns:a16="http://schemas.microsoft.com/office/drawing/2014/main" id="{11052AF3-E6B4-43DC-9EA4-BBE38851BEDC}"/>
            </a:ext>
          </a:extLst>
        </xdr:cNvPr>
        <xdr:cNvSpPr/>
      </xdr:nvSpPr>
      <xdr:spPr>
        <a:xfrm>
          <a:off x="17162780" y="64904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107043</xdr:rowOff>
    </xdr:from>
    <xdr:to>
      <xdr:col>98</xdr:col>
      <xdr:colOff>38100</xdr:colOff>
      <xdr:row>39</xdr:row>
      <xdr:rowOff>37193</xdr:rowOff>
    </xdr:to>
    <xdr:sp macro="" textlink="">
      <xdr:nvSpPr>
        <xdr:cNvPr id="489" name="フローチャート: 判断 488">
          <a:extLst>
            <a:ext uri="{FF2B5EF4-FFF2-40B4-BE49-F238E27FC236}">
              <a16:creationId xmlns:a16="http://schemas.microsoft.com/office/drawing/2014/main" id="{4BA28057-E97D-4F20-97F1-370D08243196}"/>
            </a:ext>
          </a:extLst>
        </xdr:cNvPr>
        <xdr:cNvSpPr/>
      </xdr:nvSpPr>
      <xdr:spPr>
        <a:xfrm>
          <a:off x="16388080" y="647736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447A681B-7226-4E5B-8BB0-032D0F68458C}"/>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5CDCE104-99A3-4CFB-80A5-2F75CA2A487A}"/>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D5772F52-1C8C-4862-95D1-9C25DAC7D9F9}"/>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69DF3CE9-3095-4707-B892-5D924BADAF4D}"/>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4" name="テキスト ボックス 493">
          <a:extLst>
            <a:ext uri="{FF2B5EF4-FFF2-40B4-BE49-F238E27FC236}">
              <a16:creationId xmlns:a16="http://schemas.microsoft.com/office/drawing/2014/main" id="{CC423797-082D-430A-B838-563417CE1678}"/>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74385</xdr:rowOff>
    </xdr:from>
    <xdr:to>
      <xdr:col>116</xdr:col>
      <xdr:colOff>114300</xdr:colOff>
      <xdr:row>39</xdr:row>
      <xdr:rowOff>4535</xdr:rowOff>
    </xdr:to>
    <xdr:sp macro="" textlink="">
      <xdr:nvSpPr>
        <xdr:cNvPr id="495" name="楕円 494">
          <a:extLst>
            <a:ext uri="{FF2B5EF4-FFF2-40B4-BE49-F238E27FC236}">
              <a16:creationId xmlns:a16="http://schemas.microsoft.com/office/drawing/2014/main" id="{B0F526B2-C9A9-4116-B59E-87BF3D55507F}"/>
            </a:ext>
          </a:extLst>
        </xdr:cNvPr>
        <xdr:cNvSpPr/>
      </xdr:nvSpPr>
      <xdr:spPr>
        <a:xfrm>
          <a:off x="19458940" y="64447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97263</xdr:rowOff>
    </xdr:from>
    <xdr:ext cx="469744" cy="259045"/>
    <xdr:sp macro="" textlink="">
      <xdr:nvSpPr>
        <xdr:cNvPr id="496" name="【認定こども園・幼稚園・保育所】&#10;一人当たり面積該当値テキスト">
          <a:extLst>
            <a:ext uri="{FF2B5EF4-FFF2-40B4-BE49-F238E27FC236}">
              <a16:creationId xmlns:a16="http://schemas.microsoft.com/office/drawing/2014/main" id="{779D58BD-D8AD-4933-AA9C-44A8E44A8BF7}"/>
            </a:ext>
          </a:extLst>
        </xdr:cNvPr>
        <xdr:cNvSpPr txBox="1"/>
      </xdr:nvSpPr>
      <xdr:spPr>
        <a:xfrm>
          <a:off x="19547840" y="6299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87449</xdr:rowOff>
    </xdr:from>
    <xdr:to>
      <xdr:col>112</xdr:col>
      <xdr:colOff>38100</xdr:colOff>
      <xdr:row>39</xdr:row>
      <xdr:rowOff>17599</xdr:rowOff>
    </xdr:to>
    <xdr:sp macro="" textlink="">
      <xdr:nvSpPr>
        <xdr:cNvPr id="497" name="楕円 496">
          <a:extLst>
            <a:ext uri="{FF2B5EF4-FFF2-40B4-BE49-F238E27FC236}">
              <a16:creationId xmlns:a16="http://schemas.microsoft.com/office/drawing/2014/main" id="{8151646D-D458-4463-B25B-5B5ED6C1D1AC}"/>
            </a:ext>
          </a:extLst>
        </xdr:cNvPr>
        <xdr:cNvSpPr/>
      </xdr:nvSpPr>
      <xdr:spPr>
        <a:xfrm>
          <a:off x="18735040" y="645776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125185</xdr:rowOff>
    </xdr:from>
    <xdr:to>
      <xdr:col>116</xdr:col>
      <xdr:colOff>63500</xdr:colOff>
      <xdr:row>38</xdr:row>
      <xdr:rowOff>138249</xdr:rowOff>
    </xdr:to>
    <xdr:cxnSp macro="">
      <xdr:nvCxnSpPr>
        <xdr:cNvPr id="498" name="直線コネクタ 497">
          <a:extLst>
            <a:ext uri="{FF2B5EF4-FFF2-40B4-BE49-F238E27FC236}">
              <a16:creationId xmlns:a16="http://schemas.microsoft.com/office/drawing/2014/main" id="{4F948377-3882-43B2-AB57-32A25F22E2C5}"/>
            </a:ext>
          </a:extLst>
        </xdr:cNvPr>
        <xdr:cNvCxnSpPr/>
      </xdr:nvCxnSpPr>
      <xdr:spPr>
        <a:xfrm flipV="1">
          <a:off x="18778220" y="6495505"/>
          <a:ext cx="731520" cy="1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97246</xdr:rowOff>
    </xdr:from>
    <xdr:to>
      <xdr:col>107</xdr:col>
      <xdr:colOff>101600</xdr:colOff>
      <xdr:row>39</xdr:row>
      <xdr:rowOff>27396</xdr:rowOff>
    </xdr:to>
    <xdr:sp macro="" textlink="">
      <xdr:nvSpPr>
        <xdr:cNvPr id="499" name="楕円 498">
          <a:extLst>
            <a:ext uri="{FF2B5EF4-FFF2-40B4-BE49-F238E27FC236}">
              <a16:creationId xmlns:a16="http://schemas.microsoft.com/office/drawing/2014/main" id="{6FF95B99-8C5E-4CBD-9659-BE1A63B36873}"/>
            </a:ext>
          </a:extLst>
        </xdr:cNvPr>
        <xdr:cNvSpPr/>
      </xdr:nvSpPr>
      <xdr:spPr>
        <a:xfrm>
          <a:off x="17937480" y="64675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138249</xdr:rowOff>
    </xdr:from>
    <xdr:to>
      <xdr:col>111</xdr:col>
      <xdr:colOff>177800</xdr:colOff>
      <xdr:row>38</xdr:row>
      <xdr:rowOff>148046</xdr:rowOff>
    </xdr:to>
    <xdr:cxnSp macro="">
      <xdr:nvCxnSpPr>
        <xdr:cNvPr id="500" name="直線コネクタ 499">
          <a:extLst>
            <a:ext uri="{FF2B5EF4-FFF2-40B4-BE49-F238E27FC236}">
              <a16:creationId xmlns:a16="http://schemas.microsoft.com/office/drawing/2014/main" id="{6D4442F2-D67D-49FF-B340-3E929E046038}"/>
            </a:ext>
          </a:extLst>
        </xdr:cNvPr>
        <xdr:cNvCxnSpPr/>
      </xdr:nvCxnSpPr>
      <xdr:spPr>
        <a:xfrm flipV="1">
          <a:off x="17988280" y="6508569"/>
          <a:ext cx="78994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103777</xdr:rowOff>
    </xdr:from>
    <xdr:to>
      <xdr:col>102</xdr:col>
      <xdr:colOff>165100</xdr:colOff>
      <xdr:row>39</xdr:row>
      <xdr:rowOff>33927</xdr:rowOff>
    </xdr:to>
    <xdr:sp macro="" textlink="">
      <xdr:nvSpPr>
        <xdr:cNvPr id="501" name="楕円 500">
          <a:extLst>
            <a:ext uri="{FF2B5EF4-FFF2-40B4-BE49-F238E27FC236}">
              <a16:creationId xmlns:a16="http://schemas.microsoft.com/office/drawing/2014/main" id="{0AB2EFB6-338C-432C-86C3-18726EC467C4}"/>
            </a:ext>
          </a:extLst>
        </xdr:cNvPr>
        <xdr:cNvSpPr/>
      </xdr:nvSpPr>
      <xdr:spPr>
        <a:xfrm>
          <a:off x="17162780" y="64740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148046</xdr:rowOff>
    </xdr:from>
    <xdr:to>
      <xdr:col>107</xdr:col>
      <xdr:colOff>50800</xdr:colOff>
      <xdr:row>38</xdr:row>
      <xdr:rowOff>154577</xdr:rowOff>
    </xdr:to>
    <xdr:cxnSp macro="">
      <xdr:nvCxnSpPr>
        <xdr:cNvPr id="502" name="直線コネクタ 501">
          <a:extLst>
            <a:ext uri="{FF2B5EF4-FFF2-40B4-BE49-F238E27FC236}">
              <a16:creationId xmlns:a16="http://schemas.microsoft.com/office/drawing/2014/main" id="{5F6FC5E7-5063-46DF-986F-0BF5238B33AF}"/>
            </a:ext>
          </a:extLst>
        </xdr:cNvPr>
        <xdr:cNvCxnSpPr/>
      </xdr:nvCxnSpPr>
      <xdr:spPr>
        <a:xfrm flipV="1">
          <a:off x="17213580" y="6518366"/>
          <a:ext cx="7747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113574</xdr:rowOff>
    </xdr:from>
    <xdr:to>
      <xdr:col>98</xdr:col>
      <xdr:colOff>38100</xdr:colOff>
      <xdr:row>39</xdr:row>
      <xdr:rowOff>43724</xdr:rowOff>
    </xdr:to>
    <xdr:sp macro="" textlink="">
      <xdr:nvSpPr>
        <xdr:cNvPr id="503" name="楕円 502">
          <a:extLst>
            <a:ext uri="{FF2B5EF4-FFF2-40B4-BE49-F238E27FC236}">
              <a16:creationId xmlns:a16="http://schemas.microsoft.com/office/drawing/2014/main" id="{4ED01389-5EF3-4815-A724-7AC0716DBF37}"/>
            </a:ext>
          </a:extLst>
        </xdr:cNvPr>
        <xdr:cNvSpPr/>
      </xdr:nvSpPr>
      <xdr:spPr>
        <a:xfrm>
          <a:off x="16388080" y="64838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154577</xdr:rowOff>
    </xdr:from>
    <xdr:to>
      <xdr:col>102</xdr:col>
      <xdr:colOff>114300</xdr:colOff>
      <xdr:row>38</xdr:row>
      <xdr:rowOff>164374</xdr:rowOff>
    </xdr:to>
    <xdr:cxnSp macro="">
      <xdr:nvCxnSpPr>
        <xdr:cNvPr id="504" name="直線コネクタ 503">
          <a:extLst>
            <a:ext uri="{FF2B5EF4-FFF2-40B4-BE49-F238E27FC236}">
              <a16:creationId xmlns:a16="http://schemas.microsoft.com/office/drawing/2014/main" id="{C20DA780-CEC1-491B-977B-1F095FB4C69A}"/>
            </a:ext>
          </a:extLst>
        </xdr:cNvPr>
        <xdr:cNvCxnSpPr/>
      </xdr:nvCxnSpPr>
      <xdr:spPr>
        <a:xfrm flipV="1">
          <a:off x="16431260" y="6524897"/>
          <a:ext cx="78232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77305</xdr:rowOff>
    </xdr:from>
    <xdr:ext cx="469744" cy="259045"/>
    <xdr:sp macro="" textlink="">
      <xdr:nvSpPr>
        <xdr:cNvPr id="505" name="n_1aveValue【認定こども園・幼稚園・保育所】&#10;一人当たり面積">
          <a:extLst>
            <a:ext uri="{FF2B5EF4-FFF2-40B4-BE49-F238E27FC236}">
              <a16:creationId xmlns:a16="http://schemas.microsoft.com/office/drawing/2014/main" id="{9C0D1B7B-0B06-408B-8E1A-EBF64DA5AC2A}"/>
            </a:ext>
          </a:extLst>
        </xdr:cNvPr>
        <xdr:cNvSpPr txBox="1"/>
      </xdr:nvSpPr>
      <xdr:spPr>
        <a:xfrm>
          <a:off x="18561127" y="6615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54446</xdr:rowOff>
    </xdr:from>
    <xdr:ext cx="469744" cy="259045"/>
    <xdr:sp macro="" textlink="">
      <xdr:nvSpPr>
        <xdr:cNvPr id="506" name="n_2aveValue【認定こども園・幼稚園・保育所】&#10;一人当たり面積">
          <a:extLst>
            <a:ext uri="{FF2B5EF4-FFF2-40B4-BE49-F238E27FC236}">
              <a16:creationId xmlns:a16="http://schemas.microsoft.com/office/drawing/2014/main" id="{72D17192-D1D5-4EA9-A249-9C4DB612A98A}"/>
            </a:ext>
          </a:extLst>
        </xdr:cNvPr>
        <xdr:cNvSpPr txBox="1"/>
      </xdr:nvSpPr>
      <xdr:spPr>
        <a:xfrm>
          <a:off x="17776267" y="6592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41383</xdr:rowOff>
    </xdr:from>
    <xdr:ext cx="469744" cy="259045"/>
    <xdr:sp macro="" textlink="">
      <xdr:nvSpPr>
        <xdr:cNvPr id="507" name="n_3aveValue【認定こども園・幼稚園・保育所】&#10;一人当たり面積">
          <a:extLst>
            <a:ext uri="{FF2B5EF4-FFF2-40B4-BE49-F238E27FC236}">
              <a16:creationId xmlns:a16="http://schemas.microsoft.com/office/drawing/2014/main" id="{A27FB0F6-BCC3-43B2-B506-DFA619955624}"/>
            </a:ext>
          </a:extLst>
        </xdr:cNvPr>
        <xdr:cNvSpPr txBox="1"/>
      </xdr:nvSpPr>
      <xdr:spPr>
        <a:xfrm>
          <a:off x="17001567" y="6579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53720</xdr:rowOff>
    </xdr:from>
    <xdr:ext cx="469744" cy="259045"/>
    <xdr:sp macro="" textlink="">
      <xdr:nvSpPr>
        <xdr:cNvPr id="508" name="n_4aveValue【認定こども園・幼稚園・保育所】&#10;一人当たり面積">
          <a:extLst>
            <a:ext uri="{FF2B5EF4-FFF2-40B4-BE49-F238E27FC236}">
              <a16:creationId xmlns:a16="http://schemas.microsoft.com/office/drawing/2014/main" id="{7A9000EC-F9D7-410D-9571-BCA6FE03FA21}"/>
            </a:ext>
          </a:extLst>
        </xdr:cNvPr>
        <xdr:cNvSpPr txBox="1"/>
      </xdr:nvSpPr>
      <xdr:spPr>
        <a:xfrm>
          <a:off x="16226867" y="6256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34126</xdr:rowOff>
    </xdr:from>
    <xdr:ext cx="469744" cy="259045"/>
    <xdr:sp macro="" textlink="">
      <xdr:nvSpPr>
        <xdr:cNvPr id="509" name="n_1mainValue【認定こども園・幼稚園・保育所】&#10;一人当たり面積">
          <a:extLst>
            <a:ext uri="{FF2B5EF4-FFF2-40B4-BE49-F238E27FC236}">
              <a16:creationId xmlns:a16="http://schemas.microsoft.com/office/drawing/2014/main" id="{75CB94B1-731B-413F-8656-9B2209D1D649}"/>
            </a:ext>
          </a:extLst>
        </xdr:cNvPr>
        <xdr:cNvSpPr txBox="1"/>
      </xdr:nvSpPr>
      <xdr:spPr>
        <a:xfrm>
          <a:off x="18561127" y="6236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43923</xdr:rowOff>
    </xdr:from>
    <xdr:ext cx="469744" cy="259045"/>
    <xdr:sp macro="" textlink="">
      <xdr:nvSpPr>
        <xdr:cNvPr id="510" name="n_2mainValue【認定こども園・幼稚園・保育所】&#10;一人当たり面積">
          <a:extLst>
            <a:ext uri="{FF2B5EF4-FFF2-40B4-BE49-F238E27FC236}">
              <a16:creationId xmlns:a16="http://schemas.microsoft.com/office/drawing/2014/main" id="{9AB4212E-0D1F-4FDF-9029-CFCA97332682}"/>
            </a:ext>
          </a:extLst>
        </xdr:cNvPr>
        <xdr:cNvSpPr txBox="1"/>
      </xdr:nvSpPr>
      <xdr:spPr>
        <a:xfrm>
          <a:off x="17776267" y="6246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50454</xdr:rowOff>
    </xdr:from>
    <xdr:ext cx="469744" cy="259045"/>
    <xdr:sp macro="" textlink="">
      <xdr:nvSpPr>
        <xdr:cNvPr id="511" name="n_3mainValue【認定こども園・幼稚園・保育所】&#10;一人当たり面積">
          <a:extLst>
            <a:ext uri="{FF2B5EF4-FFF2-40B4-BE49-F238E27FC236}">
              <a16:creationId xmlns:a16="http://schemas.microsoft.com/office/drawing/2014/main" id="{74AC9A2F-A198-4615-A553-2CBE40ECD9BD}"/>
            </a:ext>
          </a:extLst>
        </xdr:cNvPr>
        <xdr:cNvSpPr txBox="1"/>
      </xdr:nvSpPr>
      <xdr:spPr>
        <a:xfrm>
          <a:off x="17001567" y="6253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34851</xdr:rowOff>
    </xdr:from>
    <xdr:ext cx="469744" cy="259045"/>
    <xdr:sp macro="" textlink="">
      <xdr:nvSpPr>
        <xdr:cNvPr id="512" name="n_4mainValue【認定こども園・幼稚園・保育所】&#10;一人当たり面積">
          <a:extLst>
            <a:ext uri="{FF2B5EF4-FFF2-40B4-BE49-F238E27FC236}">
              <a16:creationId xmlns:a16="http://schemas.microsoft.com/office/drawing/2014/main" id="{8F395648-6A27-4D59-B672-02E04989F25A}"/>
            </a:ext>
          </a:extLst>
        </xdr:cNvPr>
        <xdr:cNvSpPr txBox="1"/>
      </xdr:nvSpPr>
      <xdr:spPr>
        <a:xfrm>
          <a:off x="16226867" y="6572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3" name="正方形/長方形 512">
          <a:extLst>
            <a:ext uri="{FF2B5EF4-FFF2-40B4-BE49-F238E27FC236}">
              <a16:creationId xmlns:a16="http://schemas.microsoft.com/office/drawing/2014/main" id="{86692CC6-2562-48EB-9F53-9D5733C49957}"/>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4" name="正方形/長方形 513">
          <a:extLst>
            <a:ext uri="{FF2B5EF4-FFF2-40B4-BE49-F238E27FC236}">
              <a16:creationId xmlns:a16="http://schemas.microsoft.com/office/drawing/2014/main" id="{863C5062-6F36-4063-BF3D-6B8E4316C2D9}"/>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5" name="正方形/長方形 514">
          <a:extLst>
            <a:ext uri="{FF2B5EF4-FFF2-40B4-BE49-F238E27FC236}">
              <a16:creationId xmlns:a16="http://schemas.microsoft.com/office/drawing/2014/main" id="{AEB0BCDE-82A9-428C-ACF2-98B0B6C7F92D}"/>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6" name="正方形/長方形 515">
          <a:extLst>
            <a:ext uri="{FF2B5EF4-FFF2-40B4-BE49-F238E27FC236}">
              <a16:creationId xmlns:a16="http://schemas.microsoft.com/office/drawing/2014/main" id="{DD1E60BE-F14B-4A3F-B3F2-2BE2BDB8841D}"/>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7" name="正方形/長方形 516">
          <a:extLst>
            <a:ext uri="{FF2B5EF4-FFF2-40B4-BE49-F238E27FC236}">
              <a16:creationId xmlns:a16="http://schemas.microsoft.com/office/drawing/2014/main" id="{2CA84A7E-FCF5-4302-8C58-108CCDA988BC}"/>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8" name="正方形/長方形 517">
          <a:extLst>
            <a:ext uri="{FF2B5EF4-FFF2-40B4-BE49-F238E27FC236}">
              <a16:creationId xmlns:a16="http://schemas.microsoft.com/office/drawing/2014/main" id="{80D10D4B-8C2A-4893-94D2-1AE3264C1E4A}"/>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9" name="正方形/長方形 518">
          <a:extLst>
            <a:ext uri="{FF2B5EF4-FFF2-40B4-BE49-F238E27FC236}">
              <a16:creationId xmlns:a16="http://schemas.microsoft.com/office/drawing/2014/main" id="{B2837493-1893-4B17-8BE6-DDB4E4689E71}"/>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0" name="正方形/長方形 519">
          <a:extLst>
            <a:ext uri="{FF2B5EF4-FFF2-40B4-BE49-F238E27FC236}">
              <a16:creationId xmlns:a16="http://schemas.microsoft.com/office/drawing/2014/main" id="{F260F929-22B1-4C22-9E4F-E38D7F0F9B77}"/>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1" name="テキスト ボックス 520">
          <a:extLst>
            <a:ext uri="{FF2B5EF4-FFF2-40B4-BE49-F238E27FC236}">
              <a16:creationId xmlns:a16="http://schemas.microsoft.com/office/drawing/2014/main" id="{26C35BC5-5DEB-4C02-BC37-9CFBE4586C46}"/>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2" name="直線コネクタ 521">
          <a:extLst>
            <a:ext uri="{FF2B5EF4-FFF2-40B4-BE49-F238E27FC236}">
              <a16:creationId xmlns:a16="http://schemas.microsoft.com/office/drawing/2014/main" id="{A699E291-6CA6-44BC-BCAE-C08E94610BA9}"/>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3" name="テキスト ボックス 522">
          <a:extLst>
            <a:ext uri="{FF2B5EF4-FFF2-40B4-BE49-F238E27FC236}">
              <a16:creationId xmlns:a16="http://schemas.microsoft.com/office/drawing/2014/main" id="{D33B1F97-CF79-4222-BF62-8B0F49B6E3F3}"/>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4" name="直線コネクタ 523">
          <a:extLst>
            <a:ext uri="{FF2B5EF4-FFF2-40B4-BE49-F238E27FC236}">
              <a16:creationId xmlns:a16="http://schemas.microsoft.com/office/drawing/2014/main" id="{E0CD7C17-D737-4DF6-8D90-C49C199703C1}"/>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25" name="テキスト ボックス 524">
          <a:extLst>
            <a:ext uri="{FF2B5EF4-FFF2-40B4-BE49-F238E27FC236}">
              <a16:creationId xmlns:a16="http://schemas.microsoft.com/office/drawing/2014/main" id="{BDAB2121-AED3-4E9D-92C7-7FD6EE405962}"/>
            </a:ext>
          </a:extLst>
        </xdr:cNvPr>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6" name="直線コネクタ 525">
          <a:extLst>
            <a:ext uri="{FF2B5EF4-FFF2-40B4-BE49-F238E27FC236}">
              <a16:creationId xmlns:a16="http://schemas.microsoft.com/office/drawing/2014/main" id="{6D0EB8AB-E5CD-40C6-B3F0-5222F5848805}"/>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7" name="テキスト ボックス 526">
          <a:extLst>
            <a:ext uri="{FF2B5EF4-FFF2-40B4-BE49-F238E27FC236}">
              <a16:creationId xmlns:a16="http://schemas.microsoft.com/office/drawing/2014/main" id="{153C1693-1EB0-4157-A272-71832CA3C6B3}"/>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8" name="直線コネクタ 527">
          <a:extLst>
            <a:ext uri="{FF2B5EF4-FFF2-40B4-BE49-F238E27FC236}">
              <a16:creationId xmlns:a16="http://schemas.microsoft.com/office/drawing/2014/main" id="{70F6ACAE-ED39-43FF-B88F-DB0E0A571A4B}"/>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9" name="テキスト ボックス 528">
          <a:extLst>
            <a:ext uri="{FF2B5EF4-FFF2-40B4-BE49-F238E27FC236}">
              <a16:creationId xmlns:a16="http://schemas.microsoft.com/office/drawing/2014/main" id="{6256F2B8-7EFF-43D2-AEE1-7C2F6A246142}"/>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30" name="直線コネクタ 529">
          <a:extLst>
            <a:ext uri="{FF2B5EF4-FFF2-40B4-BE49-F238E27FC236}">
              <a16:creationId xmlns:a16="http://schemas.microsoft.com/office/drawing/2014/main" id="{D48062A3-0892-45C7-B87E-9D48A691CFAA}"/>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31" name="テキスト ボックス 530">
          <a:extLst>
            <a:ext uri="{FF2B5EF4-FFF2-40B4-BE49-F238E27FC236}">
              <a16:creationId xmlns:a16="http://schemas.microsoft.com/office/drawing/2014/main" id="{21190C85-DCCA-44EC-B45E-484D6E9E17F3}"/>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32" name="直線コネクタ 531">
          <a:extLst>
            <a:ext uri="{FF2B5EF4-FFF2-40B4-BE49-F238E27FC236}">
              <a16:creationId xmlns:a16="http://schemas.microsoft.com/office/drawing/2014/main" id="{B02ACD18-2E16-49D9-945D-3DCBCB507CD9}"/>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3" name="テキスト ボックス 532">
          <a:extLst>
            <a:ext uri="{FF2B5EF4-FFF2-40B4-BE49-F238E27FC236}">
              <a16:creationId xmlns:a16="http://schemas.microsoft.com/office/drawing/2014/main" id="{3152363D-819A-4BD4-A2B7-CE5915ABBCF3}"/>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4" name="直線コネクタ 533">
          <a:extLst>
            <a:ext uri="{FF2B5EF4-FFF2-40B4-BE49-F238E27FC236}">
              <a16:creationId xmlns:a16="http://schemas.microsoft.com/office/drawing/2014/main" id="{5D035607-A429-46FC-99D2-152AB71D766E}"/>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35" name="テキスト ボックス 534">
          <a:extLst>
            <a:ext uri="{FF2B5EF4-FFF2-40B4-BE49-F238E27FC236}">
              <a16:creationId xmlns:a16="http://schemas.microsoft.com/office/drawing/2014/main" id="{FB7BCC99-1089-4543-AC59-95A5CF1BF550}"/>
            </a:ext>
          </a:extLst>
        </xdr:cNvPr>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6" name="直線コネクタ 535">
          <a:extLst>
            <a:ext uri="{FF2B5EF4-FFF2-40B4-BE49-F238E27FC236}">
              <a16:creationId xmlns:a16="http://schemas.microsoft.com/office/drawing/2014/main" id="{DA763BD1-F9B9-4866-B18F-C9AF21619B27}"/>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7" name="テキスト ボックス 536">
          <a:extLst>
            <a:ext uri="{FF2B5EF4-FFF2-40B4-BE49-F238E27FC236}">
              <a16:creationId xmlns:a16="http://schemas.microsoft.com/office/drawing/2014/main" id="{43111B80-F5F3-4286-B5EE-75DB818A0CE3}"/>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8" name="【学校施設】&#10;有形固定資産減価償却率グラフ枠">
          <a:extLst>
            <a:ext uri="{FF2B5EF4-FFF2-40B4-BE49-F238E27FC236}">
              <a16:creationId xmlns:a16="http://schemas.microsoft.com/office/drawing/2014/main" id="{7ADF5B6A-C158-40E5-92FD-FC32D03F1612}"/>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133894</xdr:rowOff>
    </xdr:from>
    <xdr:to>
      <xdr:col>85</xdr:col>
      <xdr:colOff>126364</xdr:colOff>
      <xdr:row>63</xdr:row>
      <xdr:rowOff>138793</xdr:rowOff>
    </xdr:to>
    <xdr:cxnSp macro="">
      <xdr:nvCxnSpPr>
        <xdr:cNvPr id="539" name="直線コネクタ 538">
          <a:extLst>
            <a:ext uri="{FF2B5EF4-FFF2-40B4-BE49-F238E27FC236}">
              <a16:creationId xmlns:a16="http://schemas.microsoft.com/office/drawing/2014/main" id="{66ED95D2-F82B-47C2-9BC2-26C0A53B4E4F}"/>
            </a:ext>
          </a:extLst>
        </xdr:cNvPr>
        <xdr:cNvCxnSpPr/>
      </xdr:nvCxnSpPr>
      <xdr:spPr>
        <a:xfrm flipV="1">
          <a:off x="14375764" y="9186454"/>
          <a:ext cx="0" cy="1513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142620</xdr:rowOff>
    </xdr:from>
    <xdr:ext cx="405111" cy="259045"/>
    <xdr:sp macro="" textlink="">
      <xdr:nvSpPr>
        <xdr:cNvPr id="540" name="【学校施設】&#10;有形固定資産減価償却率最小値テキスト">
          <a:extLst>
            <a:ext uri="{FF2B5EF4-FFF2-40B4-BE49-F238E27FC236}">
              <a16:creationId xmlns:a16="http://schemas.microsoft.com/office/drawing/2014/main" id="{FE7B8E2C-CFFD-4711-902D-E824147A1E9A}"/>
            </a:ext>
          </a:extLst>
        </xdr:cNvPr>
        <xdr:cNvSpPr txBox="1"/>
      </xdr:nvSpPr>
      <xdr:spPr>
        <a:xfrm>
          <a:off x="14414500" y="10703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138793</xdr:rowOff>
    </xdr:from>
    <xdr:to>
      <xdr:col>86</xdr:col>
      <xdr:colOff>25400</xdr:colOff>
      <xdr:row>63</xdr:row>
      <xdr:rowOff>138793</xdr:rowOff>
    </xdr:to>
    <xdr:cxnSp macro="">
      <xdr:nvCxnSpPr>
        <xdr:cNvPr id="541" name="直線コネクタ 540">
          <a:extLst>
            <a:ext uri="{FF2B5EF4-FFF2-40B4-BE49-F238E27FC236}">
              <a16:creationId xmlns:a16="http://schemas.microsoft.com/office/drawing/2014/main" id="{6A2E819F-6030-4F68-B287-AFDE7E03B0A5}"/>
            </a:ext>
          </a:extLst>
        </xdr:cNvPr>
        <xdr:cNvCxnSpPr/>
      </xdr:nvCxnSpPr>
      <xdr:spPr>
        <a:xfrm>
          <a:off x="14287500" y="107001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80571</xdr:rowOff>
    </xdr:from>
    <xdr:ext cx="405111" cy="259045"/>
    <xdr:sp macro="" textlink="">
      <xdr:nvSpPr>
        <xdr:cNvPr id="542" name="【学校施設】&#10;有形固定資産減価償却率最大値テキスト">
          <a:extLst>
            <a:ext uri="{FF2B5EF4-FFF2-40B4-BE49-F238E27FC236}">
              <a16:creationId xmlns:a16="http://schemas.microsoft.com/office/drawing/2014/main" id="{9A6114F7-8714-47D8-960D-9CF8CB47F9D4}"/>
            </a:ext>
          </a:extLst>
        </xdr:cNvPr>
        <xdr:cNvSpPr txBox="1"/>
      </xdr:nvSpPr>
      <xdr:spPr>
        <a:xfrm>
          <a:off x="14414500" y="8965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133894</xdr:rowOff>
    </xdr:from>
    <xdr:to>
      <xdr:col>86</xdr:col>
      <xdr:colOff>25400</xdr:colOff>
      <xdr:row>54</xdr:row>
      <xdr:rowOff>133894</xdr:rowOff>
    </xdr:to>
    <xdr:cxnSp macro="">
      <xdr:nvCxnSpPr>
        <xdr:cNvPr id="543" name="直線コネクタ 542">
          <a:extLst>
            <a:ext uri="{FF2B5EF4-FFF2-40B4-BE49-F238E27FC236}">
              <a16:creationId xmlns:a16="http://schemas.microsoft.com/office/drawing/2014/main" id="{63C1F18C-5952-4F11-B954-DF624B2E455A}"/>
            </a:ext>
          </a:extLst>
        </xdr:cNvPr>
        <xdr:cNvCxnSpPr/>
      </xdr:nvCxnSpPr>
      <xdr:spPr>
        <a:xfrm>
          <a:off x="14287500" y="91864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127199</xdr:rowOff>
    </xdr:from>
    <xdr:ext cx="405111" cy="259045"/>
    <xdr:sp macro="" textlink="">
      <xdr:nvSpPr>
        <xdr:cNvPr id="544" name="【学校施設】&#10;有形固定資産減価償却率平均値テキスト">
          <a:extLst>
            <a:ext uri="{FF2B5EF4-FFF2-40B4-BE49-F238E27FC236}">
              <a16:creationId xmlns:a16="http://schemas.microsoft.com/office/drawing/2014/main" id="{11B13DAA-FCC3-485B-8DCD-C4B2339E719F}"/>
            </a:ext>
          </a:extLst>
        </xdr:cNvPr>
        <xdr:cNvSpPr txBox="1"/>
      </xdr:nvSpPr>
      <xdr:spPr>
        <a:xfrm>
          <a:off x="14414500" y="98503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104322</xdr:rowOff>
    </xdr:from>
    <xdr:to>
      <xdr:col>85</xdr:col>
      <xdr:colOff>177800</xdr:colOff>
      <xdr:row>60</xdr:row>
      <xdr:rowOff>34472</xdr:rowOff>
    </xdr:to>
    <xdr:sp macro="" textlink="">
      <xdr:nvSpPr>
        <xdr:cNvPr id="545" name="フローチャート: 判断 544">
          <a:extLst>
            <a:ext uri="{FF2B5EF4-FFF2-40B4-BE49-F238E27FC236}">
              <a16:creationId xmlns:a16="http://schemas.microsoft.com/office/drawing/2014/main" id="{B5B61E77-86CA-4282-80FB-76515B166D2A}"/>
            </a:ext>
          </a:extLst>
        </xdr:cNvPr>
        <xdr:cNvSpPr/>
      </xdr:nvSpPr>
      <xdr:spPr>
        <a:xfrm>
          <a:off x="14325600" y="999508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68399</xdr:rowOff>
    </xdr:from>
    <xdr:to>
      <xdr:col>81</xdr:col>
      <xdr:colOff>101600</xdr:colOff>
      <xdr:row>59</xdr:row>
      <xdr:rowOff>169999</xdr:rowOff>
    </xdr:to>
    <xdr:sp macro="" textlink="">
      <xdr:nvSpPr>
        <xdr:cNvPr id="546" name="フローチャート: 判断 545">
          <a:extLst>
            <a:ext uri="{FF2B5EF4-FFF2-40B4-BE49-F238E27FC236}">
              <a16:creationId xmlns:a16="http://schemas.microsoft.com/office/drawing/2014/main" id="{195834F4-F5F1-480F-9EDD-FA4F9F6171E9}"/>
            </a:ext>
          </a:extLst>
        </xdr:cNvPr>
        <xdr:cNvSpPr/>
      </xdr:nvSpPr>
      <xdr:spPr>
        <a:xfrm>
          <a:off x="13578840" y="9959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29210</xdr:rowOff>
    </xdr:from>
    <xdr:to>
      <xdr:col>76</xdr:col>
      <xdr:colOff>165100</xdr:colOff>
      <xdr:row>59</xdr:row>
      <xdr:rowOff>130810</xdr:rowOff>
    </xdr:to>
    <xdr:sp macro="" textlink="">
      <xdr:nvSpPr>
        <xdr:cNvPr id="547" name="フローチャート: 判断 546">
          <a:extLst>
            <a:ext uri="{FF2B5EF4-FFF2-40B4-BE49-F238E27FC236}">
              <a16:creationId xmlns:a16="http://schemas.microsoft.com/office/drawing/2014/main" id="{ADE4871A-74CC-4A0A-8CC4-9AA78EFCA40E}"/>
            </a:ext>
          </a:extLst>
        </xdr:cNvPr>
        <xdr:cNvSpPr/>
      </xdr:nvSpPr>
      <xdr:spPr>
        <a:xfrm>
          <a:off x="12804140" y="991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19413</xdr:rowOff>
    </xdr:from>
    <xdr:to>
      <xdr:col>72</xdr:col>
      <xdr:colOff>38100</xdr:colOff>
      <xdr:row>59</xdr:row>
      <xdr:rowOff>121013</xdr:rowOff>
    </xdr:to>
    <xdr:sp macro="" textlink="">
      <xdr:nvSpPr>
        <xdr:cNvPr id="548" name="フローチャート: 判断 547">
          <a:extLst>
            <a:ext uri="{FF2B5EF4-FFF2-40B4-BE49-F238E27FC236}">
              <a16:creationId xmlns:a16="http://schemas.microsoft.com/office/drawing/2014/main" id="{79870A73-30EA-4B01-9B0E-25232ED17F52}"/>
            </a:ext>
          </a:extLst>
        </xdr:cNvPr>
        <xdr:cNvSpPr/>
      </xdr:nvSpPr>
      <xdr:spPr>
        <a:xfrm>
          <a:off x="12029440" y="991017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65133</xdr:rowOff>
    </xdr:from>
    <xdr:to>
      <xdr:col>67</xdr:col>
      <xdr:colOff>101600</xdr:colOff>
      <xdr:row>59</xdr:row>
      <xdr:rowOff>166733</xdr:rowOff>
    </xdr:to>
    <xdr:sp macro="" textlink="">
      <xdr:nvSpPr>
        <xdr:cNvPr id="549" name="フローチャート: 判断 548">
          <a:extLst>
            <a:ext uri="{FF2B5EF4-FFF2-40B4-BE49-F238E27FC236}">
              <a16:creationId xmlns:a16="http://schemas.microsoft.com/office/drawing/2014/main" id="{7F35C7E7-84FF-47F7-8800-412A626C9EDE}"/>
            </a:ext>
          </a:extLst>
        </xdr:cNvPr>
        <xdr:cNvSpPr/>
      </xdr:nvSpPr>
      <xdr:spPr>
        <a:xfrm>
          <a:off x="11231880" y="995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FD6DF9D5-429B-4AB8-B141-5BB4A64C8C5F}"/>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239D96B0-8487-4B15-A6A7-F4D2F1CF338A}"/>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2" name="テキスト ボックス 551">
          <a:extLst>
            <a:ext uri="{FF2B5EF4-FFF2-40B4-BE49-F238E27FC236}">
              <a16:creationId xmlns:a16="http://schemas.microsoft.com/office/drawing/2014/main" id="{1A355BAA-9E80-4B19-9561-2937A0F98FDE}"/>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3" name="テキスト ボックス 552">
          <a:extLst>
            <a:ext uri="{FF2B5EF4-FFF2-40B4-BE49-F238E27FC236}">
              <a16:creationId xmlns:a16="http://schemas.microsoft.com/office/drawing/2014/main" id="{CEB187F8-8AB6-4E30-B82F-E3662AA4C63C}"/>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4" name="テキスト ボックス 553">
          <a:extLst>
            <a:ext uri="{FF2B5EF4-FFF2-40B4-BE49-F238E27FC236}">
              <a16:creationId xmlns:a16="http://schemas.microsoft.com/office/drawing/2014/main" id="{E8A79304-E0A2-4D3A-A1D9-D93EC891800C}"/>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96157</xdr:rowOff>
    </xdr:from>
    <xdr:to>
      <xdr:col>85</xdr:col>
      <xdr:colOff>177800</xdr:colOff>
      <xdr:row>63</xdr:row>
      <xdr:rowOff>26307</xdr:rowOff>
    </xdr:to>
    <xdr:sp macro="" textlink="">
      <xdr:nvSpPr>
        <xdr:cNvPr id="555" name="楕円 554">
          <a:extLst>
            <a:ext uri="{FF2B5EF4-FFF2-40B4-BE49-F238E27FC236}">
              <a16:creationId xmlns:a16="http://schemas.microsoft.com/office/drawing/2014/main" id="{95B53E6D-5F21-41A1-8BEA-F5D80FEED4C1}"/>
            </a:ext>
          </a:extLst>
        </xdr:cNvPr>
        <xdr:cNvSpPr/>
      </xdr:nvSpPr>
      <xdr:spPr>
        <a:xfrm>
          <a:off x="14325600" y="1048983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74584</xdr:rowOff>
    </xdr:from>
    <xdr:ext cx="405111" cy="259045"/>
    <xdr:sp macro="" textlink="">
      <xdr:nvSpPr>
        <xdr:cNvPr id="556" name="【学校施設】&#10;有形固定資産減価償却率該当値テキスト">
          <a:extLst>
            <a:ext uri="{FF2B5EF4-FFF2-40B4-BE49-F238E27FC236}">
              <a16:creationId xmlns:a16="http://schemas.microsoft.com/office/drawing/2014/main" id="{C1DF9058-CEA7-4F2E-8198-2021CCBB4548}"/>
            </a:ext>
          </a:extLst>
        </xdr:cNvPr>
        <xdr:cNvSpPr txBox="1"/>
      </xdr:nvSpPr>
      <xdr:spPr>
        <a:xfrm>
          <a:off x="14414500" y="10468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47172</xdr:rowOff>
    </xdr:from>
    <xdr:to>
      <xdr:col>81</xdr:col>
      <xdr:colOff>101600</xdr:colOff>
      <xdr:row>62</xdr:row>
      <xdr:rowOff>148772</xdr:rowOff>
    </xdr:to>
    <xdr:sp macro="" textlink="">
      <xdr:nvSpPr>
        <xdr:cNvPr id="557" name="楕円 556">
          <a:extLst>
            <a:ext uri="{FF2B5EF4-FFF2-40B4-BE49-F238E27FC236}">
              <a16:creationId xmlns:a16="http://schemas.microsoft.com/office/drawing/2014/main" id="{89D5C54F-E486-4BD7-A328-9A6D2D59BC81}"/>
            </a:ext>
          </a:extLst>
        </xdr:cNvPr>
        <xdr:cNvSpPr/>
      </xdr:nvSpPr>
      <xdr:spPr>
        <a:xfrm>
          <a:off x="13578840" y="1044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97972</xdr:rowOff>
    </xdr:from>
    <xdr:to>
      <xdr:col>85</xdr:col>
      <xdr:colOff>127000</xdr:colOff>
      <xdr:row>62</xdr:row>
      <xdr:rowOff>146957</xdr:rowOff>
    </xdr:to>
    <xdr:cxnSp macro="">
      <xdr:nvCxnSpPr>
        <xdr:cNvPr id="558" name="直線コネクタ 557">
          <a:extLst>
            <a:ext uri="{FF2B5EF4-FFF2-40B4-BE49-F238E27FC236}">
              <a16:creationId xmlns:a16="http://schemas.microsoft.com/office/drawing/2014/main" id="{355A571D-B1E6-4ABE-9E8C-D2EE364F8701}"/>
            </a:ext>
          </a:extLst>
        </xdr:cNvPr>
        <xdr:cNvCxnSpPr/>
      </xdr:nvCxnSpPr>
      <xdr:spPr>
        <a:xfrm>
          <a:off x="13629640" y="10491652"/>
          <a:ext cx="74676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163104</xdr:rowOff>
    </xdr:from>
    <xdr:to>
      <xdr:col>76</xdr:col>
      <xdr:colOff>165100</xdr:colOff>
      <xdr:row>62</xdr:row>
      <xdr:rowOff>93254</xdr:rowOff>
    </xdr:to>
    <xdr:sp macro="" textlink="">
      <xdr:nvSpPr>
        <xdr:cNvPr id="559" name="楕円 558">
          <a:extLst>
            <a:ext uri="{FF2B5EF4-FFF2-40B4-BE49-F238E27FC236}">
              <a16:creationId xmlns:a16="http://schemas.microsoft.com/office/drawing/2014/main" id="{DE489593-9EEF-4FB8-B321-233D423CA1C7}"/>
            </a:ext>
          </a:extLst>
        </xdr:cNvPr>
        <xdr:cNvSpPr/>
      </xdr:nvSpPr>
      <xdr:spPr>
        <a:xfrm>
          <a:off x="12804140" y="103891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42454</xdr:rowOff>
    </xdr:from>
    <xdr:to>
      <xdr:col>81</xdr:col>
      <xdr:colOff>50800</xdr:colOff>
      <xdr:row>62</xdr:row>
      <xdr:rowOff>97972</xdr:rowOff>
    </xdr:to>
    <xdr:cxnSp macro="">
      <xdr:nvCxnSpPr>
        <xdr:cNvPr id="560" name="直線コネクタ 559">
          <a:extLst>
            <a:ext uri="{FF2B5EF4-FFF2-40B4-BE49-F238E27FC236}">
              <a16:creationId xmlns:a16="http://schemas.microsoft.com/office/drawing/2014/main" id="{F0889081-388D-4A28-9CFA-D5361B2CF6AE}"/>
            </a:ext>
          </a:extLst>
        </xdr:cNvPr>
        <xdr:cNvCxnSpPr/>
      </xdr:nvCxnSpPr>
      <xdr:spPr>
        <a:xfrm>
          <a:off x="12854940" y="10436134"/>
          <a:ext cx="7747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107587</xdr:rowOff>
    </xdr:from>
    <xdr:to>
      <xdr:col>72</xdr:col>
      <xdr:colOff>38100</xdr:colOff>
      <xdr:row>62</xdr:row>
      <xdr:rowOff>37737</xdr:rowOff>
    </xdr:to>
    <xdr:sp macro="" textlink="">
      <xdr:nvSpPr>
        <xdr:cNvPr id="561" name="楕円 560">
          <a:extLst>
            <a:ext uri="{FF2B5EF4-FFF2-40B4-BE49-F238E27FC236}">
              <a16:creationId xmlns:a16="http://schemas.microsoft.com/office/drawing/2014/main" id="{68DC9307-6E75-4739-B501-FE42F937BA24}"/>
            </a:ext>
          </a:extLst>
        </xdr:cNvPr>
        <xdr:cNvSpPr/>
      </xdr:nvSpPr>
      <xdr:spPr>
        <a:xfrm>
          <a:off x="12029440" y="1033362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158387</xdr:rowOff>
    </xdr:from>
    <xdr:to>
      <xdr:col>76</xdr:col>
      <xdr:colOff>114300</xdr:colOff>
      <xdr:row>62</xdr:row>
      <xdr:rowOff>42454</xdr:rowOff>
    </xdr:to>
    <xdr:cxnSp macro="">
      <xdr:nvCxnSpPr>
        <xdr:cNvPr id="562" name="直線コネクタ 561">
          <a:extLst>
            <a:ext uri="{FF2B5EF4-FFF2-40B4-BE49-F238E27FC236}">
              <a16:creationId xmlns:a16="http://schemas.microsoft.com/office/drawing/2014/main" id="{3E664177-951A-467B-8573-2097C115CA93}"/>
            </a:ext>
          </a:extLst>
        </xdr:cNvPr>
        <xdr:cNvCxnSpPr/>
      </xdr:nvCxnSpPr>
      <xdr:spPr>
        <a:xfrm>
          <a:off x="12072620" y="10384427"/>
          <a:ext cx="78232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45538</xdr:rowOff>
    </xdr:from>
    <xdr:to>
      <xdr:col>67</xdr:col>
      <xdr:colOff>101600</xdr:colOff>
      <xdr:row>61</xdr:row>
      <xdr:rowOff>147138</xdr:rowOff>
    </xdr:to>
    <xdr:sp macro="" textlink="">
      <xdr:nvSpPr>
        <xdr:cNvPr id="563" name="楕円 562">
          <a:extLst>
            <a:ext uri="{FF2B5EF4-FFF2-40B4-BE49-F238E27FC236}">
              <a16:creationId xmlns:a16="http://schemas.microsoft.com/office/drawing/2014/main" id="{CFB08350-FD36-405E-895C-6A5750DCAB68}"/>
            </a:ext>
          </a:extLst>
        </xdr:cNvPr>
        <xdr:cNvSpPr/>
      </xdr:nvSpPr>
      <xdr:spPr>
        <a:xfrm>
          <a:off x="11231880" y="10271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96338</xdr:rowOff>
    </xdr:from>
    <xdr:to>
      <xdr:col>71</xdr:col>
      <xdr:colOff>177800</xdr:colOff>
      <xdr:row>61</xdr:row>
      <xdr:rowOff>158387</xdr:rowOff>
    </xdr:to>
    <xdr:cxnSp macro="">
      <xdr:nvCxnSpPr>
        <xdr:cNvPr id="564" name="直線コネクタ 563">
          <a:extLst>
            <a:ext uri="{FF2B5EF4-FFF2-40B4-BE49-F238E27FC236}">
              <a16:creationId xmlns:a16="http://schemas.microsoft.com/office/drawing/2014/main" id="{43E844F8-D078-42DB-8713-D189FA15EA66}"/>
            </a:ext>
          </a:extLst>
        </xdr:cNvPr>
        <xdr:cNvCxnSpPr/>
      </xdr:nvCxnSpPr>
      <xdr:spPr>
        <a:xfrm>
          <a:off x="11282680" y="10322378"/>
          <a:ext cx="78994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15076</xdr:rowOff>
    </xdr:from>
    <xdr:ext cx="405111" cy="259045"/>
    <xdr:sp macro="" textlink="">
      <xdr:nvSpPr>
        <xdr:cNvPr id="565" name="n_1aveValue【学校施設】&#10;有形固定資産減価償却率">
          <a:extLst>
            <a:ext uri="{FF2B5EF4-FFF2-40B4-BE49-F238E27FC236}">
              <a16:creationId xmlns:a16="http://schemas.microsoft.com/office/drawing/2014/main" id="{95F246AF-33CD-4377-849D-D9E629E441CB}"/>
            </a:ext>
          </a:extLst>
        </xdr:cNvPr>
        <xdr:cNvSpPr txBox="1"/>
      </xdr:nvSpPr>
      <xdr:spPr>
        <a:xfrm>
          <a:off x="13437244" y="9738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147337</xdr:rowOff>
    </xdr:from>
    <xdr:ext cx="405111" cy="259045"/>
    <xdr:sp macro="" textlink="">
      <xdr:nvSpPr>
        <xdr:cNvPr id="566" name="n_2aveValue【学校施設】&#10;有形固定資産減価償却率">
          <a:extLst>
            <a:ext uri="{FF2B5EF4-FFF2-40B4-BE49-F238E27FC236}">
              <a16:creationId xmlns:a16="http://schemas.microsoft.com/office/drawing/2014/main" id="{CDEA26F3-5139-4D12-9C43-662800B96EB9}"/>
            </a:ext>
          </a:extLst>
        </xdr:cNvPr>
        <xdr:cNvSpPr txBox="1"/>
      </xdr:nvSpPr>
      <xdr:spPr>
        <a:xfrm>
          <a:off x="1267524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137540</xdr:rowOff>
    </xdr:from>
    <xdr:ext cx="405111" cy="259045"/>
    <xdr:sp macro="" textlink="">
      <xdr:nvSpPr>
        <xdr:cNvPr id="567" name="n_3aveValue【学校施設】&#10;有形固定資産減価償却率">
          <a:extLst>
            <a:ext uri="{FF2B5EF4-FFF2-40B4-BE49-F238E27FC236}">
              <a16:creationId xmlns:a16="http://schemas.microsoft.com/office/drawing/2014/main" id="{C47158E3-C508-47A0-B09E-2CFEDDADB460}"/>
            </a:ext>
          </a:extLst>
        </xdr:cNvPr>
        <xdr:cNvSpPr txBox="1"/>
      </xdr:nvSpPr>
      <xdr:spPr>
        <a:xfrm>
          <a:off x="11900544" y="9693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11810</xdr:rowOff>
    </xdr:from>
    <xdr:ext cx="405111" cy="259045"/>
    <xdr:sp macro="" textlink="">
      <xdr:nvSpPr>
        <xdr:cNvPr id="568" name="n_4aveValue【学校施設】&#10;有形固定資産減価償却率">
          <a:extLst>
            <a:ext uri="{FF2B5EF4-FFF2-40B4-BE49-F238E27FC236}">
              <a16:creationId xmlns:a16="http://schemas.microsoft.com/office/drawing/2014/main" id="{5C084980-BA8C-4518-BFD4-8529D2F2067D}"/>
            </a:ext>
          </a:extLst>
        </xdr:cNvPr>
        <xdr:cNvSpPr txBox="1"/>
      </xdr:nvSpPr>
      <xdr:spPr>
        <a:xfrm>
          <a:off x="11102984" y="9734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139899</xdr:rowOff>
    </xdr:from>
    <xdr:ext cx="405111" cy="259045"/>
    <xdr:sp macro="" textlink="">
      <xdr:nvSpPr>
        <xdr:cNvPr id="569" name="n_1mainValue【学校施設】&#10;有形固定資産減価償却率">
          <a:extLst>
            <a:ext uri="{FF2B5EF4-FFF2-40B4-BE49-F238E27FC236}">
              <a16:creationId xmlns:a16="http://schemas.microsoft.com/office/drawing/2014/main" id="{E60C0E9B-B223-4394-9FA0-FA9C0B69006E}"/>
            </a:ext>
          </a:extLst>
        </xdr:cNvPr>
        <xdr:cNvSpPr txBox="1"/>
      </xdr:nvSpPr>
      <xdr:spPr>
        <a:xfrm>
          <a:off x="13437244" y="10533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84381</xdr:rowOff>
    </xdr:from>
    <xdr:ext cx="405111" cy="259045"/>
    <xdr:sp macro="" textlink="">
      <xdr:nvSpPr>
        <xdr:cNvPr id="570" name="n_2mainValue【学校施設】&#10;有形固定資産減価償却率">
          <a:extLst>
            <a:ext uri="{FF2B5EF4-FFF2-40B4-BE49-F238E27FC236}">
              <a16:creationId xmlns:a16="http://schemas.microsoft.com/office/drawing/2014/main" id="{5F35E514-6BD3-475D-86E8-11D10ECC258B}"/>
            </a:ext>
          </a:extLst>
        </xdr:cNvPr>
        <xdr:cNvSpPr txBox="1"/>
      </xdr:nvSpPr>
      <xdr:spPr>
        <a:xfrm>
          <a:off x="12675244" y="10478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28864</xdr:rowOff>
    </xdr:from>
    <xdr:ext cx="405111" cy="259045"/>
    <xdr:sp macro="" textlink="">
      <xdr:nvSpPr>
        <xdr:cNvPr id="571" name="n_3mainValue【学校施設】&#10;有形固定資産減価償却率">
          <a:extLst>
            <a:ext uri="{FF2B5EF4-FFF2-40B4-BE49-F238E27FC236}">
              <a16:creationId xmlns:a16="http://schemas.microsoft.com/office/drawing/2014/main" id="{389F9535-08D4-46A2-899D-400741893BE0}"/>
            </a:ext>
          </a:extLst>
        </xdr:cNvPr>
        <xdr:cNvSpPr txBox="1"/>
      </xdr:nvSpPr>
      <xdr:spPr>
        <a:xfrm>
          <a:off x="11900544" y="10422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138265</xdr:rowOff>
    </xdr:from>
    <xdr:ext cx="405111" cy="259045"/>
    <xdr:sp macro="" textlink="">
      <xdr:nvSpPr>
        <xdr:cNvPr id="572" name="n_4mainValue【学校施設】&#10;有形固定資産減価償却率">
          <a:extLst>
            <a:ext uri="{FF2B5EF4-FFF2-40B4-BE49-F238E27FC236}">
              <a16:creationId xmlns:a16="http://schemas.microsoft.com/office/drawing/2014/main" id="{07A30A09-7B8B-470F-85E9-8006061F5CD4}"/>
            </a:ext>
          </a:extLst>
        </xdr:cNvPr>
        <xdr:cNvSpPr txBox="1"/>
      </xdr:nvSpPr>
      <xdr:spPr>
        <a:xfrm>
          <a:off x="11102984" y="10364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3" name="正方形/長方形 572">
          <a:extLst>
            <a:ext uri="{FF2B5EF4-FFF2-40B4-BE49-F238E27FC236}">
              <a16:creationId xmlns:a16="http://schemas.microsoft.com/office/drawing/2014/main" id="{57E60DE5-974B-4F68-9CAD-B5984488780A}"/>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4" name="正方形/長方形 573">
          <a:extLst>
            <a:ext uri="{FF2B5EF4-FFF2-40B4-BE49-F238E27FC236}">
              <a16:creationId xmlns:a16="http://schemas.microsoft.com/office/drawing/2014/main" id="{489E7D40-4F1C-4ADC-B924-4FA37E0BBCBC}"/>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5" name="正方形/長方形 574">
          <a:extLst>
            <a:ext uri="{FF2B5EF4-FFF2-40B4-BE49-F238E27FC236}">
              <a16:creationId xmlns:a16="http://schemas.microsoft.com/office/drawing/2014/main" id="{0B6C37A2-8C85-4A31-A16E-26D9E33F6DA9}"/>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6" name="正方形/長方形 575">
          <a:extLst>
            <a:ext uri="{FF2B5EF4-FFF2-40B4-BE49-F238E27FC236}">
              <a16:creationId xmlns:a16="http://schemas.microsoft.com/office/drawing/2014/main" id="{C554D13C-9664-4AF8-ADE4-495B89AADD9E}"/>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7" name="正方形/長方形 576">
          <a:extLst>
            <a:ext uri="{FF2B5EF4-FFF2-40B4-BE49-F238E27FC236}">
              <a16:creationId xmlns:a16="http://schemas.microsoft.com/office/drawing/2014/main" id="{7AD90F76-8CD8-4E51-B098-AB50CDB11DF8}"/>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8" name="正方形/長方形 577">
          <a:extLst>
            <a:ext uri="{FF2B5EF4-FFF2-40B4-BE49-F238E27FC236}">
              <a16:creationId xmlns:a16="http://schemas.microsoft.com/office/drawing/2014/main" id="{BF587067-7892-41A8-B039-C0284881A71A}"/>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9" name="正方形/長方形 578">
          <a:extLst>
            <a:ext uri="{FF2B5EF4-FFF2-40B4-BE49-F238E27FC236}">
              <a16:creationId xmlns:a16="http://schemas.microsoft.com/office/drawing/2014/main" id="{E840EB71-1E93-4491-8339-E62837EC1E25}"/>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80" name="正方形/長方形 579">
          <a:extLst>
            <a:ext uri="{FF2B5EF4-FFF2-40B4-BE49-F238E27FC236}">
              <a16:creationId xmlns:a16="http://schemas.microsoft.com/office/drawing/2014/main" id="{230029FE-08C5-402D-B3F6-27BEC09405EF}"/>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1" name="テキスト ボックス 580">
          <a:extLst>
            <a:ext uri="{FF2B5EF4-FFF2-40B4-BE49-F238E27FC236}">
              <a16:creationId xmlns:a16="http://schemas.microsoft.com/office/drawing/2014/main" id="{3ABC2D7C-540C-4A28-B711-55D25DDFA263}"/>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2" name="直線コネクタ 581">
          <a:extLst>
            <a:ext uri="{FF2B5EF4-FFF2-40B4-BE49-F238E27FC236}">
              <a16:creationId xmlns:a16="http://schemas.microsoft.com/office/drawing/2014/main" id="{E67DEAFE-4A03-4332-B4D6-9FE789A0EE17}"/>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83" name="テキスト ボックス 582">
          <a:extLst>
            <a:ext uri="{FF2B5EF4-FFF2-40B4-BE49-F238E27FC236}">
              <a16:creationId xmlns:a16="http://schemas.microsoft.com/office/drawing/2014/main" id="{F1882F23-308A-4B64-B16F-43F981291575}"/>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84" name="直線コネクタ 583">
          <a:extLst>
            <a:ext uri="{FF2B5EF4-FFF2-40B4-BE49-F238E27FC236}">
              <a16:creationId xmlns:a16="http://schemas.microsoft.com/office/drawing/2014/main" id="{ED83B921-2357-44BB-95EE-F9E5450155DD}"/>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5" name="テキスト ボックス 584">
          <a:extLst>
            <a:ext uri="{FF2B5EF4-FFF2-40B4-BE49-F238E27FC236}">
              <a16:creationId xmlns:a16="http://schemas.microsoft.com/office/drawing/2014/main" id="{B31CFE7A-CFBD-4C82-AA36-0F00E7DBE83D}"/>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6" name="直線コネクタ 585">
          <a:extLst>
            <a:ext uri="{FF2B5EF4-FFF2-40B4-BE49-F238E27FC236}">
              <a16:creationId xmlns:a16="http://schemas.microsoft.com/office/drawing/2014/main" id="{879A02D6-DBEA-4961-B2B7-BF8D982E97BC}"/>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7" name="テキスト ボックス 586">
          <a:extLst>
            <a:ext uri="{FF2B5EF4-FFF2-40B4-BE49-F238E27FC236}">
              <a16:creationId xmlns:a16="http://schemas.microsoft.com/office/drawing/2014/main" id="{7943B04A-762E-4435-8A7D-460B177BC504}"/>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8" name="直線コネクタ 587">
          <a:extLst>
            <a:ext uri="{FF2B5EF4-FFF2-40B4-BE49-F238E27FC236}">
              <a16:creationId xmlns:a16="http://schemas.microsoft.com/office/drawing/2014/main" id="{6987387A-7D5F-48EE-847E-50C05D7214A5}"/>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9" name="テキスト ボックス 588">
          <a:extLst>
            <a:ext uri="{FF2B5EF4-FFF2-40B4-BE49-F238E27FC236}">
              <a16:creationId xmlns:a16="http://schemas.microsoft.com/office/drawing/2014/main" id="{DEF89360-8910-454F-9CC1-13068DCB7CEB}"/>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90" name="直線コネクタ 589">
          <a:extLst>
            <a:ext uri="{FF2B5EF4-FFF2-40B4-BE49-F238E27FC236}">
              <a16:creationId xmlns:a16="http://schemas.microsoft.com/office/drawing/2014/main" id="{3983955E-826B-4D1F-B48A-4FA52E9B5F19}"/>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91" name="テキスト ボックス 590">
          <a:extLst>
            <a:ext uri="{FF2B5EF4-FFF2-40B4-BE49-F238E27FC236}">
              <a16:creationId xmlns:a16="http://schemas.microsoft.com/office/drawing/2014/main" id="{9FC9DC31-BE6A-4BD5-B295-1D77040C51D3}"/>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92" name="直線コネクタ 591">
          <a:extLst>
            <a:ext uri="{FF2B5EF4-FFF2-40B4-BE49-F238E27FC236}">
              <a16:creationId xmlns:a16="http://schemas.microsoft.com/office/drawing/2014/main" id="{5C5109DD-30DA-420C-9E43-BF844490EAE7}"/>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93" name="テキスト ボックス 592">
          <a:extLst>
            <a:ext uri="{FF2B5EF4-FFF2-40B4-BE49-F238E27FC236}">
              <a16:creationId xmlns:a16="http://schemas.microsoft.com/office/drawing/2014/main" id="{2B712D69-DB6C-40E5-932E-0CDE826F0F37}"/>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4" name="直線コネクタ 593">
          <a:extLst>
            <a:ext uri="{FF2B5EF4-FFF2-40B4-BE49-F238E27FC236}">
              <a16:creationId xmlns:a16="http://schemas.microsoft.com/office/drawing/2014/main" id="{21E453EF-D84C-4397-BD27-DAA4BAA829A4}"/>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5" name="テキスト ボックス 594">
          <a:extLst>
            <a:ext uri="{FF2B5EF4-FFF2-40B4-BE49-F238E27FC236}">
              <a16:creationId xmlns:a16="http://schemas.microsoft.com/office/drawing/2014/main" id="{03FBE38F-6767-4322-B05D-5CA43B4CC557}"/>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6" name="【学校施設】&#10;一人当たり面積グラフ枠">
          <a:extLst>
            <a:ext uri="{FF2B5EF4-FFF2-40B4-BE49-F238E27FC236}">
              <a16:creationId xmlns:a16="http://schemas.microsoft.com/office/drawing/2014/main" id="{1B3E5AC3-E4D3-47A5-A7EB-0B27F991C287}"/>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9525</xdr:rowOff>
    </xdr:from>
    <xdr:to>
      <xdr:col>116</xdr:col>
      <xdr:colOff>62864</xdr:colOff>
      <xdr:row>64</xdr:row>
      <xdr:rowOff>25908</xdr:rowOff>
    </xdr:to>
    <xdr:cxnSp macro="">
      <xdr:nvCxnSpPr>
        <xdr:cNvPr id="597" name="直線コネクタ 596">
          <a:extLst>
            <a:ext uri="{FF2B5EF4-FFF2-40B4-BE49-F238E27FC236}">
              <a16:creationId xmlns:a16="http://schemas.microsoft.com/office/drawing/2014/main" id="{AFA1D824-804C-407B-9249-5B3E60F703DA}"/>
            </a:ext>
          </a:extLst>
        </xdr:cNvPr>
        <xdr:cNvCxnSpPr/>
      </xdr:nvCxnSpPr>
      <xdr:spPr>
        <a:xfrm flipV="1">
          <a:off x="19509104" y="9565005"/>
          <a:ext cx="0" cy="11898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29735</xdr:rowOff>
    </xdr:from>
    <xdr:ext cx="469744" cy="259045"/>
    <xdr:sp macro="" textlink="">
      <xdr:nvSpPr>
        <xdr:cNvPr id="598" name="【学校施設】&#10;一人当たり面積最小値テキスト">
          <a:extLst>
            <a:ext uri="{FF2B5EF4-FFF2-40B4-BE49-F238E27FC236}">
              <a16:creationId xmlns:a16="http://schemas.microsoft.com/office/drawing/2014/main" id="{778AF558-BFDE-4388-9D00-FABAAD59F15F}"/>
            </a:ext>
          </a:extLst>
        </xdr:cNvPr>
        <xdr:cNvSpPr txBox="1"/>
      </xdr:nvSpPr>
      <xdr:spPr>
        <a:xfrm>
          <a:off x="19547840" y="10758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25908</xdr:rowOff>
    </xdr:from>
    <xdr:to>
      <xdr:col>116</xdr:col>
      <xdr:colOff>152400</xdr:colOff>
      <xdr:row>64</xdr:row>
      <xdr:rowOff>25908</xdr:rowOff>
    </xdr:to>
    <xdr:cxnSp macro="">
      <xdr:nvCxnSpPr>
        <xdr:cNvPr id="599" name="直線コネクタ 598">
          <a:extLst>
            <a:ext uri="{FF2B5EF4-FFF2-40B4-BE49-F238E27FC236}">
              <a16:creationId xmlns:a16="http://schemas.microsoft.com/office/drawing/2014/main" id="{09A8FEE8-98A2-436F-AD83-A8E613D0CC2E}"/>
            </a:ext>
          </a:extLst>
        </xdr:cNvPr>
        <xdr:cNvCxnSpPr/>
      </xdr:nvCxnSpPr>
      <xdr:spPr>
        <a:xfrm>
          <a:off x="19443700" y="10754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127652</xdr:rowOff>
    </xdr:from>
    <xdr:ext cx="469744" cy="259045"/>
    <xdr:sp macro="" textlink="">
      <xdr:nvSpPr>
        <xdr:cNvPr id="600" name="【学校施設】&#10;一人当たり面積最大値テキスト">
          <a:extLst>
            <a:ext uri="{FF2B5EF4-FFF2-40B4-BE49-F238E27FC236}">
              <a16:creationId xmlns:a16="http://schemas.microsoft.com/office/drawing/2014/main" id="{12D24B4C-0DC6-45B5-B541-DC533A0493B8}"/>
            </a:ext>
          </a:extLst>
        </xdr:cNvPr>
        <xdr:cNvSpPr txBox="1"/>
      </xdr:nvSpPr>
      <xdr:spPr>
        <a:xfrm>
          <a:off x="19547840" y="9347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9525</xdr:rowOff>
    </xdr:from>
    <xdr:to>
      <xdr:col>116</xdr:col>
      <xdr:colOff>152400</xdr:colOff>
      <xdr:row>57</xdr:row>
      <xdr:rowOff>9525</xdr:rowOff>
    </xdr:to>
    <xdr:cxnSp macro="">
      <xdr:nvCxnSpPr>
        <xdr:cNvPr id="601" name="直線コネクタ 600">
          <a:extLst>
            <a:ext uri="{FF2B5EF4-FFF2-40B4-BE49-F238E27FC236}">
              <a16:creationId xmlns:a16="http://schemas.microsoft.com/office/drawing/2014/main" id="{719F6E1B-6E2F-4B80-A467-AF920CA41E5D}"/>
            </a:ext>
          </a:extLst>
        </xdr:cNvPr>
        <xdr:cNvCxnSpPr/>
      </xdr:nvCxnSpPr>
      <xdr:spPr>
        <a:xfrm>
          <a:off x="19443700" y="95650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169181</xdr:rowOff>
    </xdr:from>
    <xdr:ext cx="469744" cy="259045"/>
    <xdr:sp macro="" textlink="">
      <xdr:nvSpPr>
        <xdr:cNvPr id="602" name="【学校施設】&#10;一人当たり面積平均値テキスト">
          <a:extLst>
            <a:ext uri="{FF2B5EF4-FFF2-40B4-BE49-F238E27FC236}">
              <a16:creationId xmlns:a16="http://schemas.microsoft.com/office/drawing/2014/main" id="{E47CB57E-106C-4F47-AE7B-82F4B6E368D4}"/>
            </a:ext>
          </a:extLst>
        </xdr:cNvPr>
        <xdr:cNvSpPr txBox="1"/>
      </xdr:nvSpPr>
      <xdr:spPr>
        <a:xfrm>
          <a:off x="19547840" y="103952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19304</xdr:rowOff>
    </xdr:from>
    <xdr:to>
      <xdr:col>116</xdr:col>
      <xdr:colOff>114300</xdr:colOff>
      <xdr:row>62</xdr:row>
      <xdr:rowOff>120904</xdr:rowOff>
    </xdr:to>
    <xdr:sp macro="" textlink="">
      <xdr:nvSpPr>
        <xdr:cNvPr id="603" name="フローチャート: 判断 602">
          <a:extLst>
            <a:ext uri="{FF2B5EF4-FFF2-40B4-BE49-F238E27FC236}">
              <a16:creationId xmlns:a16="http://schemas.microsoft.com/office/drawing/2014/main" id="{4AADA649-0A91-4CE9-8C8A-FD80CE9DDECE}"/>
            </a:ext>
          </a:extLst>
        </xdr:cNvPr>
        <xdr:cNvSpPr/>
      </xdr:nvSpPr>
      <xdr:spPr>
        <a:xfrm>
          <a:off x="19458940" y="1041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14732</xdr:rowOff>
    </xdr:from>
    <xdr:to>
      <xdr:col>112</xdr:col>
      <xdr:colOff>38100</xdr:colOff>
      <xdr:row>62</xdr:row>
      <xdr:rowOff>116332</xdr:rowOff>
    </xdr:to>
    <xdr:sp macro="" textlink="">
      <xdr:nvSpPr>
        <xdr:cNvPr id="604" name="フローチャート: 判断 603">
          <a:extLst>
            <a:ext uri="{FF2B5EF4-FFF2-40B4-BE49-F238E27FC236}">
              <a16:creationId xmlns:a16="http://schemas.microsoft.com/office/drawing/2014/main" id="{E6FEC649-C7C8-42AE-8395-04D16CF4B4C9}"/>
            </a:ext>
          </a:extLst>
        </xdr:cNvPr>
        <xdr:cNvSpPr/>
      </xdr:nvSpPr>
      <xdr:spPr>
        <a:xfrm>
          <a:off x="18735040" y="1040841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13208</xdr:rowOff>
    </xdr:from>
    <xdr:to>
      <xdr:col>107</xdr:col>
      <xdr:colOff>101600</xdr:colOff>
      <xdr:row>62</xdr:row>
      <xdr:rowOff>114808</xdr:rowOff>
    </xdr:to>
    <xdr:sp macro="" textlink="">
      <xdr:nvSpPr>
        <xdr:cNvPr id="605" name="フローチャート: 判断 604">
          <a:extLst>
            <a:ext uri="{FF2B5EF4-FFF2-40B4-BE49-F238E27FC236}">
              <a16:creationId xmlns:a16="http://schemas.microsoft.com/office/drawing/2014/main" id="{F9A1C081-9676-4BBA-902D-74EB81E7C99C}"/>
            </a:ext>
          </a:extLst>
        </xdr:cNvPr>
        <xdr:cNvSpPr/>
      </xdr:nvSpPr>
      <xdr:spPr>
        <a:xfrm>
          <a:off x="17937480" y="1040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9398</xdr:rowOff>
    </xdr:from>
    <xdr:to>
      <xdr:col>102</xdr:col>
      <xdr:colOff>165100</xdr:colOff>
      <xdr:row>62</xdr:row>
      <xdr:rowOff>110998</xdr:rowOff>
    </xdr:to>
    <xdr:sp macro="" textlink="">
      <xdr:nvSpPr>
        <xdr:cNvPr id="606" name="フローチャート: 判断 605">
          <a:extLst>
            <a:ext uri="{FF2B5EF4-FFF2-40B4-BE49-F238E27FC236}">
              <a16:creationId xmlns:a16="http://schemas.microsoft.com/office/drawing/2014/main" id="{5343C84B-3965-47ED-8B31-BB82342AD110}"/>
            </a:ext>
          </a:extLst>
        </xdr:cNvPr>
        <xdr:cNvSpPr/>
      </xdr:nvSpPr>
      <xdr:spPr>
        <a:xfrm>
          <a:off x="17162780" y="1040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8636</xdr:rowOff>
    </xdr:from>
    <xdr:to>
      <xdr:col>98</xdr:col>
      <xdr:colOff>38100</xdr:colOff>
      <xdr:row>62</xdr:row>
      <xdr:rowOff>110236</xdr:rowOff>
    </xdr:to>
    <xdr:sp macro="" textlink="">
      <xdr:nvSpPr>
        <xdr:cNvPr id="607" name="フローチャート: 判断 606">
          <a:extLst>
            <a:ext uri="{FF2B5EF4-FFF2-40B4-BE49-F238E27FC236}">
              <a16:creationId xmlns:a16="http://schemas.microsoft.com/office/drawing/2014/main" id="{E949B91D-5594-4ECA-A5EA-E9DEDD952076}"/>
            </a:ext>
          </a:extLst>
        </xdr:cNvPr>
        <xdr:cNvSpPr/>
      </xdr:nvSpPr>
      <xdr:spPr>
        <a:xfrm>
          <a:off x="16388080" y="104023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556EDA39-0EA0-4453-A94E-17A1CB81510E}"/>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7B323D9E-C0F7-41D3-B683-0DB238D9B867}"/>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9F911C0C-069D-44B0-8DB6-83BACC63FC13}"/>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1" name="テキスト ボックス 610">
          <a:extLst>
            <a:ext uri="{FF2B5EF4-FFF2-40B4-BE49-F238E27FC236}">
              <a16:creationId xmlns:a16="http://schemas.microsoft.com/office/drawing/2014/main" id="{842DC592-9DE0-4CC3-9D93-12602DB64E2F}"/>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2" name="テキスト ボックス 611">
          <a:extLst>
            <a:ext uri="{FF2B5EF4-FFF2-40B4-BE49-F238E27FC236}">
              <a16:creationId xmlns:a16="http://schemas.microsoft.com/office/drawing/2014/main" id="{BD2EB524-1F71-40D8-AB17-57C5B82F0C9C}"/>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101981</xdr:rowOff>
    </xdr:from>
    <xdr:to>
      <xdr:col>116</xdr:col>
      <xdr:colOff>114300</xdr:colOff>
      <xdr:row>62</xdr:row>
      <xdr:rowOff>32131</xdr:rowOff>
    </xdr:to>
    <xdr:sp macro="" textlink="">
      <xdr:nvSpPr>
        <xdr:cNvPr id="613" name="楕円 612">
          <a:extLst>
            <a:ext uri="{FF2B5EF4-FFF2-40B4-BE49-F238E27FC236}">
              <a16:creationId xmlns:a16="http://schemas.microsoft.com/office/drawing/2014/main" id="{1C949DDD-0385-40B5-892A-173380005AD5}"/>
            </a:ext>
          </a:extLst>
        </xdr:cNvPr>
        <xdr:cNvSpPr/>
      </xdr:nvSpPr>
      <xdr:spPr>
        <a:xfrm>
          <a:off x="19458940" y="103280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124858</xdr:rowOff>
    </xdr:from>
    <xdr:ext cx="469744" cy="259045"/>
    <xdr:sp macro="" textlink="">
      <xdr:nvSpPr>
        <xdr:cNvPr id="614" name="【学校施設】&#10;一人当たり面積該当値テキスト">
          <a:extLst>
            <a:ext uri="{FF2B5EF4-FFF2-40B4-BE49-F238E27FC236}">
              <a16:creationId xmlns:a16="http://schemas.microsoft.com/office/drawing/2014/main" id="{448F1741-6E64-46B2-AFA6-532DDCD0C9A7}"/>
            </a:ext>
          </a:extLst>
        </xdr:cNvPr>
        <xdr:cNvSpPr txBox="1"/>
      </xdr:nvSpPr>
      <xdr:spPr>
        <a:xfrm>
          <a:off x="19547840" y="10183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117221</xdr:rowOff>
    </xdr:from>
    <xdr:to>
      <xdr:col>112</xdr:col>
      <xdr:colOff>38100</xdr:colOff>
      <xdr:row>62</xdr:row>
      <xdr:rowOff>47371</xdr:rowOff>
    </xdr:to>
    <xdr:sp macro="" textlink="">
      <xdr:nvSpPr>
        <xdr:cNvPr id="615" name="楕円 614">
          <a:extLst>
            <a:ext uri="{FF2B5EF4-FFF2-40B4-BE49-F238E27FC236}">
              <a16:creationId xmlns:a16="http://schemas.microsoft.com/office/drawing/2014/main" id="{A876C33F-A4D2-49BC-B715-DD8B3633DC0C}"/>
            </a:ext>
          </a:extLst>
        </xdr:cNvPr>
        <xdr:cNvSpPr/>
      </xdr:nvSpPr>
      <xdr:spPr>
        <a:xfrm>
          <a:off x="18735040" y="103432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152781</xdr:rowOff>
    </xdr:from>
    <xdr:to>
      <xdr:col>116</xdr:col>
      <xdr:colOff>63500</xdr:colOff>
      <xdr:row>61</xdr:row>
      <xdr:rowOff>168021</xdr:rowOff>
    </xdr:to>
    <xdr:cxnSp macro="">
      <xdr:nvCxnSpPr>
        <xdr:cNvPr id="616" name="直線コネクタ 615">
          <a:extLst>
            <a:ext uri="{FF2B5EF4-FFF2-40B4-BE49-F238E27FC236}">
              <a16:creationId xmlns:a16="http://schemas.microsoft.com/office/drawing/2014/main" id="{E6D6840C-22EF-499B-9B5B-FDB502130CFD}"/>
            </a:ext>
          </a:extLst>
        </xdr:cNvPr>
        <xdr:cNvCxnSpPr/>
      </xdr:nvCxnSpPr>
      <xdr:spPr>
        <a:xfrm flipV="1">
          <a:off x="18778220" y="10378821"/>
          <a:ext cx="7315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129794</xdr:rowOff>
    </xdr:from>
    <xdr:to>
      <xdr:col>107</xdr:col>
      <xdr:colOff>101600</xdr:colOff>
      <xdr:row>62</xdr:row>
      <xdr:rowOff>59944</xdr:rowOff>
    </xdr:to>
    <xdr:sp macro="" textlink="">
      <xdr:nvSpPr>
        <xdr:cNvPr id="617" name="楕円 616">
          <a:extLst>
            <a:ext uri="{FF2B5EF4-FFF2-40B4-BE49-F238E27FC236}">
              <a16:creationId xmlns:a16="http://schemas.microsoft.com/office/drawing/2014/main" id="{58F3F08B-241A-433B-B702-EEFBE1798021}"/>
            </a:ext>
          </a:extLst>
        </xdr:cNvPr>
        <xdr:cNvSpPr/>
      </xdr:nvSpPr>
      <xdr:spPr>
        <a:xfrm>
          <a:off x="17937480" y="103558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168021</xdr:rowOff>
    </xdr:from>
    <xdr:to>
      <xdr:col>111</xdr:col>
      <xdr:colOff>177800</xdr:colOff>
      <xdr:row>62</xdr:row>
      <xdr:rowOff>9144</xdr:rowOff>
    </xdr:to>
    <xdr:cxnSp macro="">
      <xdr:nvCxnSpPr>
        <xdr:cNvPr id="618" name="直線コネクタ 617">
          <a:extLst>
            <a:ext uri="{FF2B5EF4-FFF2-40B4-BE49-F238E27FC236}">
              <a16:creationId xmlns:a16="http://schemas.microsoft.com/office/drawing/2014/main" id="{132C9774-90C8-4A1F-B562-B2CBFE343E40}"/>
            </a:ext>
          </a:extLst>
        </xdr:cNvPr>
        <xdr:cNvCxnSpPr/>
      </xdr:nvCxnSpPr>
      <xdr:spPr>
        <a:xfrm flipV="1">
          <a:off x="17988280" y="10394061"/>
          <a:ext cx="78994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141224</xdr:rowOff>
    </xdr:from>
    <xdr:to>
      <xdr:col>102</xdr:col>
      <xdr:colOff>165100</xdr:colOff>
      <xdr:row>62</xdr:row>
      <xdr:rowOff>71374</xdr:rowOff>
    </xdr:to>
    <xdr:sp macro="" textlink="">
      <xdr:nvSpPr>
        <xdr:cNvPr id="619" name="楕円 618">
          <a:extLst>
            <a:ext uri="{FF2B5EF4-FFF2-40B4-BE49-F238E27FC236}">
              <a16:creationId xmlns:a16="http://schemas.microsoft.com/office/drawing/2014/main" id="{097F393E-D125-40F3-A1AB-A16CF04E658A}"/>
            </a:ext>
          </a:extLst>
        </xdr:cNvPr>
        <xdr:cNvSpPr/>
      </xdr:nvSpPr>
      <xdr:spPr>
        <a:xfrm>
          <a:off x="17162780" y="103672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9144</xdr:rowOff>
    </xdr:from>
    <xdr:to>
      <xdr:col>107</xdr:col>
      <xdr:colOff>50800</xdr:colOff>
      <xdr:row>62</xdr:row>
      <xdr:rowOff>20574</xdr:rowOff>
    </xdr:to>
    <xdr:cxnSp macro="">
      <xdr:nvCxnSpPr>
        <xdr:cNvPr id="620" name="直線コネクタ 619">
          <a:extLst>
            <a:ext uri="{FF2B5EF4-FFF2-40B4-BE49-F238E27FC236}">
              <a16:creationId xmlns:a16="http://schemas.microsoft.com/office/drawing/2014/main" id="{D83C9A1F-359C-41DE-B953-2260AA3C0489}"/>
            </a:ext>
          </a:extLst>
        </xdr:cNvPr>
        <xdr:cNvCxnSpPr/>
      </xdr:nvCxnSpPr>
      <xdr:spPr>
        <a:xfrm flipV="1">
          <a:off x="17213580" y="10402824"/>
          <a:ext cx="7747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151130</xdr:rowOff>
    </xdr:from>
    <xdr:to>
      <xdr:col>98</xdr:col>
      <xdr:colOff>38100</xdr:colOff>
      <xdr:row>62</xdr:row>
      <xdr:rowOff>81280</xdr:rowOff>
    </xdr:to>
    <xdr:sp macro="" textlink="">
      <xdr:nvSpPr>
        <xdr:cNvPr id="621" name="楕円 620">
          <a:extLst>
            <a:ext uri="{FF2B5EF4-FFF2-40B4-BE49-F238E27FC236}">
              <a16:creationId xmlns:a16="http://schemas.microsoft.com/office/drawing/2014/main" id="{D49C0EEE-54C1-4608-A2EB-B64CC9C11798}"/>
            </a:ext>
          </a:extLst>
        </xdr:cNvPr>
        <xdr:cNvSpPr/>
      </xdr:nvSpPr>
      <xdr:spPr>
        <a:xfrm>
          <a:off x="16388080" y="103771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20574</xdr:rowOff>
    </xdr:from>
    <xdr:to>
      <xdr:col>102</xdr:col>
      <xdr:colOff>114300</xdr:colOff>
      <xdr:row>62</xdr:row>
      <xdr:rowOff>30480</xdr:rowOff>
    </xdr:to>
    <xdr:cxnSp macro="">
      <xdr:nvCxnSpPr>
        <xdr:cNvPr id="622" name="直線コネクタ 621">
          <a:extLst>
            <a:ext uri="{FF2B5EF4-FFF2-40B4-BE49-F238E27FC236}">
              <a16:creationId xmlns:a16="http://schemas.microsoft.com/office/drawing/2014/main" id="{5740AB1B-B30F-4EF9-B97B-556C89708C85}"/>
            </a:ext>
          </a:extLst>
        </xdr:cNvPr>
        <xdr:cNvCxnSpPr/>
      </xdr:nvCxnSpPr>
      <xdr:spPr>
        <a:xfrm flipV="1">
          <a:off x="16431260" y="10414254"/>
          <a:ext cx="78232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107459</xdr:rowOff>
    </xdr:from>
    <xdr:ext cx="469744" cy="259045"/>
    <xdr:sp macro="" textlink="">
      <xdr:nvSpPr>
        <xdr:cNvPr id="623" name="n_1aveValue【学校施設】&#10;一人当たり面積">
          <a:extLst>
            <a:ext uri="{FF2B5EF4-FFF2-40B4-BE49-F238E27FC236}">
              <a16:creationId xmlns:a16="http://schemas.microsoft.com/office/drawing/2014/main" id="{106951D8-AADA-4662-91D0-A6D3C9D0074B}"/>
            </a:ext>
          </a:extLst>
        </xdr:cNvPr>
        <xdr:cNvSpPr txBox="1"/>
      </xdr:nvSpPr>
      <xdr:spPr>
        <a:xfrm>
          <a:off x="18561127" y="10501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105935</xdr:rowOff>
    </xdr:from>
    <xdr:ext cx="469744" cy="259045"/>
    <xdr:sp macro="" textlink="">
      <xdr:nvSpPr>
        <xdr:cNvPr id="624" name="n_2aveValue【学校施設】&#10;一人当たり面積">
          <a:extLst>
            <a:ext uri="{FF2B5EF4-FFF2-40B4-BE49-F238E27FC236}">
              <a16:creationId xmlns:a16="http://schemas.microsoft.com/office/drawing/2014/main" id="{2A859900-D024-4049-B90C-55C452A624CF}"/>
            </a:ext>
          </a:extLst>
        </xdr:cNvPr>
        <xdr:cNvSpPr txBox="1"/>
      </xdr:nvSpPr>
      <xdr:spPr>
        <a:xfrm>
          <a:off x="17776267" y="10499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102125</xdr:rowOff>
    </xdr:from>
    <xdr:ext cx="469744" cy="259045"/>
    <xdr:sp macro="" textlink="">
      <xdr:nvSpPr>
        <xdr:cNvPr id="625" name="n_3aveValue【学校施設】&#10;一人当たり面積">
          <a:extLst>
            <a:ext uri="{FF2B5EF4-FFF2-40B4-BE49-F238E27FC236}">
              <a16:creationId xmlns:a16="http://schemas.microsoft.com/office/drawing/2014/main" id="{8B243033-F5E4-4887-B27D-3EAB1C9FCCF8}"/>
            </a:ext>
          </a:extLst>
        </xdr:cNvPr>
        <xdr:cNvSpPr txBox="1"/>
      </xdr:nvSpPr>
      <xdr:spPr>
        <a:xfrm>
          <a:off x="17001567" y="10495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101363</xdr:rowOff>
    </xdr:from>
    <xdr:ext cx="469744" cy="259045"/>
    <xdr:sp macro="" textlink="">
      <xdr:nvSpPr>
        <xdr:cNvPr id="626" name="n_4aveValue【学校施設】&#10;一人当たり面積">
          <a:extLst>
            <a:ext uri="{FF2B5EF4-FFF2-40B4-BE49-F238E27FC236}">
              <a16:creationId xmlns:a16="http://schemas.microsoft.com/office/drawing/2014/main" id="{3F74AE2D-2C63-429B-95FE-7BA6AEBA08EA}"/>
            </a:ext>
          </a:extLst>
        </xdr:cNvPr>
        <xdr:cNvSpPr txBox="1"/>
      </xdr:nvSpPr>
      <xdr:spPr>
        <a:xfrm>
          <a:off x="16226867" y="10495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63898</xdr:rowOff>
    </xdr:from>
    <xdr:ext cx="469744" cy="259045"/>
    <xdr:sp macro="" textlink="">
      <xdr:nvSpPr>
        <xdr:cNvPr id="627" name="n_1mainValue【学校施設】&#10;一人当たり面積">
          <a:extLst>
            <a:ext uri="{FF2B5EF4-FFF2-40B4-BE49-F238E27FC236}">
              <a16:creationId xmlns:a16="http://schemas.microsoft.com/office/drawing/2014/main" id="{3CF163AE-82FE-41D5-95A8-019D384006CA}"/>
            </a:ext>
          </a:extLst>
        </xdr:cNvPr>
        <xdr:cNvSpPr txBox="1"/>
      </xdr:nvSpPr>
      <xdr:spPr>
        <a:xfrm>
          <a:off x="18561127" y="10122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76471</xdr:rowOff>
    </xdr:from>
    <xdr:ext cx="469744" cy="259045"/>
    <xdr:sp macro="" textlink="">
      <xdr:nvSpPr>
        <xdr:cNvPr id="628" name="n_2mainValue【学校施設】&#10;一人当たり面積">
          <a:extLst>
            <a:ext uri="{FF2B5EF4-FFF2-40B4-BE49-F238E27FC236}">
              <a16:creationId xmlns:a16="http://schemas.microsoft.com/office/drawing/2014/main" id="{3F595BEB-9F00-419B-B558-A872200EBCFC}"/>
            </a:ext>
          </a:extLst>
        </xdr:cNvPr>
        <xdr:cNvSpPr txBox="1"/>
      </xdr:nvSpPr>
      <xdr:spPr>
        <a:xfrm>
          <a:off x="17776267" y="1013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87901</xdr:rowOff>
    </xdr:from>
    <xdr:ext cx="469744" cy="259045"/>
    <xdr:sp macro="" textlink="">
      <xdr:nvSpPr>
        <xdr:cNvPr id="629" name="n_3mainValue【学校施設】&#10;一人当たり面積">
          <a:extLst>
            <a:ext uri="{FF2B5EF4-FFF2-40B4-BE49-F238E27FC236}">
              <a16:creationId xmlns:a16="http://schemas.microsoft.com/office/drawing/2014/main" id="{71193832-3166-4262-AFBF-0A646CE3D0CD}"/>
            </a:ext>
          </a:extLst>
        </xdr:cNvPr>
        <xdr:cNvSpPr txBox="1"/>
      </xdr:nvSpPr>
      <xdr:spPr>
        <a:xfrm>
          <a:off x="17001567" y="10146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97807</xdr:rowOff>
    </xdr:from>
    <xdr:ext cx="469744" cy="259045"/>
    <xdr:sp macro="" textlink="">
      <xdr:nvSpPr>
        <xdr:cNvPr id="630" name="n_4mainValue【学校施設】&#10;一人当たり面積">
          <a:extLst>
            <a:ext uri="{FF2B5EF4-FFF2-40B4-BE49-F238E27FC236}">
              <a16:creationId xmlns:a16="http://schemas.microsoft.com/office/drawing/2014/main" id="{83E930AB-B1F8-4C28-ADF2-8DA27116C916}"/>
            </a:ext>
          </a:extLst>
        </xdr:cNvPr>
        <xdr:cNvSpPr txBox="1"/>
      </xdr:nvSpPr>
      <xdr:spPr>
        <a:xfrm>
          <a:off x="16226867" y="1015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31" name="正方形/長方形 630">
          <a:extLst>
            <a:ext uri="{FF2B5EF4-FFF2-40B4-BE49-F238E27FC236}">
              <a16:creationId xmlns:a16="http://schemas.microsoft.com/office/drawing/2014/main" id="{22965957-ED29-4E32-BFC3-E538F2D54613}"/>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2" name="正方形/長方形 631">
          <a:extLst>
            <a:ext uri="{FF2B5EF4-FFF2-40B4-BE49-F238E27FC236}">
              <a16:creationId xmlns:a16="http://schemas.microsoft.com/office/drawing/2014/main" id="{25FAE366-4692-4A91-8DBF-B5E63866476D}"/>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3" name="正方形/長方形 632">
          <a:extLst>
            <a:ext uri="{FF2B5EF4-FFF2-40B4-BE49-F238E27FC236}">
              <a16:creationId xmlns:a16="http://schemas.microsoft.com/office/drawing/2014/main" id="{5E233837-96D3-4117-8167-480AF2B86CDE}"/>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4" name="正方形/長方形 633">
          <a:extLst>
            <a:ext uri="{FF2B5EF4-FFF2-40B4-BE49-F238E27FC236}">
              <a16:creationId xmlns:a16="http://schemas.microsoft.com/office/drawing/2014/main" id="{196DE5F2-803D-44E7-9C2E-91984F2A20D9}"/>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5" name="正方形/長方形 634">
          <a:extLst>
            <a:ext uri="{FF2B5EF4-FFF2-40B4-BE49-F238E27FC236}">
              <a16:creationId xmlns:a16="http://schemas.microsoft.com/office/drawing/2014/main" id="{F69351E8-C829-48F5-A6E1-AF8DC8B03982}"/>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6" name="正方形/長方形 635">
          <a:extLst>
            <a:ext uri="{FF2B5EF4-FFF2-40B4-BE49-F238E27FC236}">
              <a16:creationId xmlns:a16="http://schemas.microsoft.com/office/drawing/2014/main" id="{D4305E78-E4E0-427F-A3D8-C82234C83A04}"/>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7" name="正方形/長方形 636">
          <a:extLst>
            <a:ext uri="{FF2B5EF4-FFF2-40B4-BE49-F238E27FC236}">
              <a16:creationId xmlns:a16="http://schemas.microsoft.com/office/drawing/2014/main" id="{16F6AA62-7512-441E-B85A-EADBAD70B60F}"/>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8" name="正方形/長方形 637">
          <a:extLst>
            <a:ext uri="{FF2B5EF4-FFF2-40B4-BE49-F238E27FC236}">
              <a16:creationId xmlns:a16="http://schemas.microsoft.com/office/drawing/2014/main" id="{6A54F2F5-E9F4-43A4-B069-8E14ED2803FE}"/>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9" name="正方形/長方形 638">
          <a:extLst>
            <a:ext uri="{FF2B5EF4-FFF2-40B4-BE49-F238E27FC236}">
              <a16:creationId xmlns:a16="http://schemas.microsoft.com/office/drawing/2014/main" id="{95C4ECB5-B573-4C6E-A3E9-CCF4E611B27D}"/>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40" name="正方形/長方形 639">
          <a:extLst>
            <a:ext uri="{FF2B5EF4-FFF2-40B4-BE49-F238E27FC236}">
              <a16:creationId xmlns:a16="http://schemas.microsoft.com/office/drawing/2014/main" id="{19F2256D-DB0C-4AF5-BCED-153A58576EBE}"/>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41" name="正方形/長方形 640">
          <a:extLst>
            <a:ext uri="{FF2B5EF4-FFF2-40B4-BE49-F238E27FC236}">
              <a16:creationId xmlns:a16="http://schemas.microsoft.com/office/drawing/2014/main" id="{DEF74CF6-62F6-44D7-90CF-E13CBE09C0BE}"/>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42" name="正方形/長方形 641">
          <a:extLst>
            <a:ext uri="{FF2B5EF4-FFF2-40B4-BE49-F238E27FC236}">
              <a16:creationId xmlns:a16="http://schemas.microsoft.com/office/drawing/2014/main" id="{324E6740-C26B-40CC-A4D5-774F78714247}"/>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3" name="正方形/長方形 642">
          <a:extLst>
            <a:ext uri="{FF2B5EF4-FFF2-40B4-BE49-F238E27FC236}">
              <a16:creationId xmlns:a16="http://schemas.microsoft.com/office/drawing/2014/main" id="{937B23E3-AEDA-4C50-8978-AFEB54A65039}"/>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4" name="正方形/長方形 643">
          <a:extLst>
            <a:ext uri="{FF2B5EF4-FFF2-40B4-BE49-F238E27FC236}">
              <a16:creationId xmlns:a16="http://schemas.microsoft.com/office/drawing/2014/main" id="{891874D5-B725-4E92-9D0A-B03DCBEA8E6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5" name="正方形/長方形 644">
          <a:extLst>
            <a:ext uri="{FF2B5EF4-FFF2-40B4-BE49-F238E27FC236}">
              <a16:creationId xmlns:a16="http://schemas.microsoft.com/office/drawing/2014/main" id="{0882AE77-BAFA-4076-8583-64D771CAC94D}"/>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6" name="正方形/長方形 645">
          <a:extLst>
            <a:ext uri="{FF2B5EF4-FFF2-40B4-BE49-F238E27FC236}">
              <a16:creationId xmlns:a16="http://schemas.microsoft.com/office/drawing/2014/main" id="{E0C27DC6-2622-45C4-AD3A-CA36A7BAA09B}"/>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7" name="正方形/長方形 646">
          <a:extLst>
            <a:ext uri="{FF2B5EF4-FFF2-40B4-BE49-F238E27FC236}">
              <a16:creationId xmlns:a16="http://schemas.microsoft.com/office/drawing/2014/main" id="{3242504D-4D12-4ABD-9652-B6D6D2966951}"/>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8" name="正方形/長方形 647">
          <a:extLst>
            <a:ext uri="{FF2B5EF4-FFF2-40B4-BE49-F238E27FC236}">
              <a16:creationId xmlns:a16="http://schemas.microsoft.com/office/drawing/2014/main" id="{AFED22ED-78BF-48A7-A84F-B267FE00970A}"/>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9" name="正方形/長方形 648">
          <a:extLst>
            <a:ext uri="{FF2B5EF4-FFF2-40B4-BE49-F238E27FC236}">
              <a16:creationId xmlns:a16="http://schemas.microsoft.com/office/drawing/2014/main" id="{EC9C0240-98A9-4FC2-B926-7811768BCD3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0" name="正方形/長方形 649">
          <a:extLst>
            <a:ext uri="{FF2B5EF4-FFF2-40B4-BE49-F238E27FC236}">
              <a16:creationId xmlns:a16="http://schemas.microsoft.com/office/drawing/2014/main" id="{D834640E-F49A-4033-B6B8-35F106DAB8D7}"/>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1" name="正方形/長方形 650">
          <a:extLst>
            <a:ext uri="{FF2B5EF4-FFF2-40B4-BE49-F238E27FC236}">
              <a16:creationId xmlns:a16="http://schemas.microsoft.com/office/drawing/2014/main" id="{82C7508E-BB4A-44C8-A9FD-7E6F69C5CE15}"/>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2" name="正方形/長方形 651">
          <a:extLst>
            <a:ext uri="{FF2B5EF4-FFF2-40B4-BE49-F238E27FC236}">
              <a16:creationId xmlns:a16="http://schemas.microsoft.com/office/drawing/2014/main" id="{9C96621A-6358-401B-B609-CE0775A57A4C}"/>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3" name="正方形/長方形 652">
          <a:extLst>
            <a:ext uri="{FF2B5EF4-FFF2-40B4-BE49-F238E27FC236}">
              <a16:creationId xmlns:a16="http://schemas.microsoft.com/office/drawing/2014/main" id="{E8CF54AF-8946-4638-A9E4-F4DDA6EE950F}"/>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4" name="正方形/長方形 653">
          <a:extLst>
            <a:ext uri="{FF2B5EF4-FFF2-40B4-BE49-F238E27FC236}">
              <a16:creationId xmlns:a16="http://schemas.microsoft.com/office/drawing/2014/main" id="{F6ED006B-E7E6-4799-AF79-5DAF44A79B32}"/>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5" name="テキスト ボックス 654">
          <a:extLst>
            <a:ext uri="{FF2B5EF4-FFF2-40B4-BE49-F238E27FC236}">
              <a16:creationId xmlns:a16="http://schemas.microsoft.com/office/drawing/2014/main" id="{F6B5CF56-2F35-4FDA-8245-02710D812C98}"/>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6" name="直線コネクタ 655">
          <a:extLst>
            <a:ext uri="{FF2B5EF4-FFF2-40B4-BE49-F238E27FC236}">
              <a16:creationId xmlns:a16="http://schemas.microsoft.com/office/drawing/2014/main" id="{C91FEC3C-56CA-4670-984D-F1E08A6DAB90}"/>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7" name="テキスト ボックス 656">
          <a:extLst>
            <a:ext uri="{FF2B5EF4-FFF2-40B4-BE49-F238E27FC236}">
              <a16:creationId xmlns:a16="http://schemas.microsoft.com/office/drawing/2014/main" id="{6CE332F8-5EFD-486C-8FBD-16A0FA8B2D2B}"/>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8" name="直線コネクタ 657">
          <a:extLst>
            <a:ext uri="{FF2B5EF4-FFF2-40B4-BE49-F238E27FC236}">
              <a16:creationId xmlns:a16="http://schemas.microsoft.com/office/drawing/2014/main" id="{12BC127A-8436-4E57-8ED5-171D67C1C863}"/>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9" name="テキスト ボックス 658">
          <a:extLst>
            <a:ext uri="{FF2B5EF4-FFF2-40B4-BE49-F238E27FC236}">
              <a16:creationId xmlns:a16="http://schemas.microsoft.com/office/drawing/2014/main" id="{E29A83C5-D7E3-4FF0-AF44-4DD21638713E}"/>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60" name="直線コネクタ 659">
          <a:extLst>
            <a:ext uri="{FF2B5EF4-FFF2-40B4-BE49-F238E27FC236}">
              <a16:creationId xmlns:a16="http://schemas.microsoft.com/office/drawing/2014/main" id="{F2422BDB-A8C5-485F-B880-A63CBDFDF0E6}"/>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61" name="テキスト ボックス 660">
          <a:extLst>
            <a:ext uri="{FF2B5EF4-FFF2-40B4-BE49-F238E27FC236}">
              <a16:creationId xmlns:a16="http://schemas.microsoft.com/office/drawing/2014/main" id="{DB091A8C-C987-4AD9-8233-BF8BC80250E5}"/>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62" name="直線コネクタ 661">
          <a:extLst>
            <a:ext uri="{FF2B5EF4-FFF2-40B4-BE49-F238E27FC236}">
              <a16:creationId xmlns:a16="http://schemas.microsoft.com/office/drawing/2014/main" id="{179BFD23-5573-4FE4-BEA7-A849D083AC02}"/>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63" name="テキスト ボックス 662">
          <a:extLst>
            <a:ext uri="{FF2B5EF4-FFF2-40B4-BE49-F238E27FC236}">
              <a16:creationId xmlns:a16="http://schemas.microsoft.com/office/drawing/2014/main" id="{E2A17B22-07A8-4402-8DA1-CCE11CBC2CD3}"/>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64" name="直線コネクタ 663">
          <a:extLst>
            <a:ext uri="{FF2B5EF4-FFF2-40B4-BE49-F238E27FC236}">
              <a16:creationId xmlns:a16="http://schemas.microsoft.com/office/drawing/2014/main" id="{01897A94-2393-48B3-9702-B99ADA49FD54}"/>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5" name="テキスト ボックス 664">
          <a:extLst>
            <a:ext uri="{FF2B5EF4-FFF2-40B4-BE49-F238E27FC236}">
              <a16:creationId xmlns:a16="http://schemas.microsoft.com/office/drawing/2014/main" id="{B7E444B7-5314-44AE-AF6D-D9522EC43CE0}"/>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6" name="直線コネクタ 665">
          <a:extLst>
            <a:ext uri="{FF2B5EF4-FFF2-40B4-BE49-F238E27FC236}">
              <a16:creationId xmlns:a16="http://schemas.microsoft.com/office/drawing/2014/main" id="{7E50ED91-D6BD-439E-AC5C-B31CF766E3BE}"/>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7" name="テキスト ボックス 666">
          <a:extLst>
            <a:ext uri="{FF2B5EF4-FFF2-40B4-BE49-F238E27FC236}">
              <a16:creationId xmlns:a16="http://schemas.microsoft.com/office/drawing/2014/main" id="{49F296F8-FC3B-4233-8244-94563CD94F25}"/>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8" name="直線コネクタ 667">
          <a:extLst>
            <a:ext uri="{FF2B5EF4-FFF2-40B4-BE49-F238E27FC236}">
              <a16:creationId xmlns:a16="http://schemas.microsoft.com/office/drawing/2014/main" id="{1D496D9B-3162-4AAC-B0FF-1B41C954246B}"/>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9" name="テキスト ボックス 668">
          <a:extLst>
            <a:ext uri="{FF2B5EF4-FFF2-40B4-BE49-F238E27FC236}">
              <a16:creationId xmlns:a16="http://schemas.microsoft.com/office/drawing/2014/main" id="{EC517C42-3251-4D27-BEF7-DD8171921A29}"/>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70" name="【公民館】&#10;有形固定資産減価償却率グラフ枠">
          <a:extLst>
            <a:ext uri="{FF2B5EF4-FFF2-40B4-BE49-F238E27FC236}">
              <a16:creationId xmlns:a16="http://schemas.microsoft.com/office/drawing/2014/main" id="{73470EC9-0158-41E8-8F99-831A111B8D7B}"/>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36195</xdr:rowOff>
    </xdr:from>
    <xdr:to>
      <xdr:col>85</xdr:col>
      <xdr:colOff>126364</xdr:colOff>
      <xdr:row>108</xdr:row>
      <xdr:rowOff>152400</xdr:rowOff>
    </xdr:to>
    <xdr:cxnSp macro="">
      <xdr:nvCxnSpPr>
        <xdr:cNvPr id="671" name="直線コネクタ 670">
          <a:extLst>
            <a:ext uri="{FF2B5EF4-FFF2-40B4-BE49-F238E27FC236}">
              <a16:creationId xmlns:a16="http://schemas.microsoft.com/office/drawing/2014/main" id="{41241901-F4E1-422D-8573-76E72BA37543}"/>
            </a:ext>
          </a:extLst>
        </xdr:cNvPr>
        <xdr:cNvCxnSpPr/>
      </xdr:nvCxnSpPr>
      <xdr:spPr>
        <a:xfrm flipV="1">
          <a:off x="14375764" y="16800195"/>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72" name="【公民館】&#10;有形固定資産減価償却率最小値テキスト">
          <a:extLst>
            <a:ext uri="{FF2B5EF4-FFF2-40B4-BE49-F238E27FC236}">
              <a16:creationId xmlns:a16="http://schemas.microsoft.com/office/drawing/2014/main" id="{7430A79B-3CF7-4991-819D-5DC3D10DF613}"/>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73" name="直線コネクタ 672">
          <a:extLst>
            <a:ext uri="{FF2B5EF4-FFF2-40B4-BE49-F238E27FC236}">
              <a16:creationId xmlns:a16="http://schemas.microsoft.com/office/drawing/2014/main" id="{0B422ACD-1DA8-4E94-952D-52A55CBE44ED}"/>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154322</xdr:rowOff>
    </xdr:from>
    <xdr:ext cx="405111" cy="259045"/>
    <xdr:sp macro="" textlink="">
      <xdr:nvSpPr>
        <xdr:cNvPr id="674" name="【公民館】&#10;有形固定資産減価償却率最大値テキスト">
          <a:extLst>
            <a:ext uri="{FF2B5EF4-FFF2-40B4-BE49-F238E27FC236}">
              <a16:creationId xmlns:a16="http://schemas.microsoft.com/office/drawing/2014/main" id="{7FBC16BC-DD0B-4756-BE4A-023590A2EA25}"/>
            </a:ext>
          </a:extLst>
        </xdr:cNvPr>
        <xdr:cNvSpPr txBox="1"/>
      </xdr:nvSpPr>
      <xdr:spPr>
        <a:xfrm>
          <a:off x="14414500" y="16583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36195</xdr:rowOff>
    </xdr:from>
    <xdr:to>
      <xdr:col>86</xdr:col>
      <xdr:colOff>25400</xdr:colOff>
      <xdr:row>100</xdr:row>
      <xdr:rowOff>36195</xdr:rowOff>
    </xdr:to>
    <xdr:cxnSp macro="">
      <xdr:nvCxnSpPr>
        <xdr:cNvPr id="675" name="直線コネクタ 674">
          <a:extLst>
            <a:ext uri="{FF2B5EF4-FFF2-40B4-BE49-F238E27FC236}">
              <a16:creationId xmlns:a16="http://schemas.microsoft.com/office/drawing/2014/main" id="{12D6C393-3374-4011-B3A3-5C4C82EBC657}"/>
            </a:ext>
          </a:extLst>
        </xdr:cNvPr>
        <xdr:cNvCxnSpPr/>
      </xdr:nvCxnSpPr>
      <xdr:spPr>
        <a:xfrm>
          <a:off x="14287500" y="168001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92091</xdr:rowOff>
    </xdr:from>
    <xdr:ext cx="405111" cy="259045"/>
    <xdr:sp macro="" textlink="">
      <xdr:nvSpPr>
        <xdr:cNvPr id="676" name="【公民館】&#10;有形固定資産減価償却率平均値テキスト">
          <a:extLst>
            <a:ext uri="{FF2B5EF4-FFF2-40B4-BE49-F238E27FC236}">
              <a16:creationId xmlns:a16="http://schemas.microsoft.com/office/drawing/2014/main" id="{2DFFBFF7-376C-4026-A7C4-3FCA71F108E7}"/>
            </a:ext>
          </a:extLst>
        </xdr:cNvPr>
        <xdr:cNvSpPr txBox="1"/>
      </xdr:nvSpPr>
      <xdr:spPr>
        <a:xfrm>
          <a:off x="14414500" y="175266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69214</xdr:rowOff>
    </xdr:from>
    <xdr:to>
      <xdr:col>85</xdr:col>
      <xdr:colOff>177800</xdr:colOff>
      <xdr:row>105</xdr:row>
      <xdr:rowOff>170814</xdr:rowOff>
    </xdr:to>
    <xdr:sp macro="" textlink="">
      <xdr:nvSpPr>
        <xdr:cNvPr id="677" name="フローチャート: 判断 676">
          <a:extLst>
            <a:ext uri="{FF2B5EF4-FFF2-40B4-BE49-F238E27FC236}">
              <a16:creationId xmlns:a16="http://schemas.microsoft.com/office/drawing/2014/main" id="{5A127B8E-1E79-4B65-AA9D-FB207BF46830}"/>
            </a:ext>
          </a:extLst>
        </xdr:cNvPr>
        <xdr:cNvSpPr/>
      </xdr:nvSpPr>
      <xdr:spPr>
        <a:xfrm>
          <a:off x="14325600" y="17671414"/>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55880</xdr:rowOff>
    </xdr:from>
    <xdr:to>
      <xdr:col>81</xdr:col>
      <xdr:colOff>101600</xdr:colOff>
      <xdr:row>105</xdr:row>
      <xdr:rowOff>157480</xdr:rowOff>
    </xdr:to>
    <xdr:sp macro="" textlink="">
      <xdr:nvSpPr>
        <xdr:cNvPr id="678" name="フローチャート: 判断 677">
          <a:extLst>
            <a:ext uri="{FF2B5EF4-FFF2-40B4-BE49-F238E27FC236}">
              <a16:creationId xmlns:a16="http://schemas.microsoft.com/office/drawing/2014/main" id="{9F430D86-F603-46F0-AEDB-52F0ED30081A}"/>
            </a:ext>
          </a:extLst>
        </xdr:cNvPr>
        <xdr:cNvSpPr/>
      </xdr:nvSpPr>
      <xdr:spPr>
        <a:xfrm>
          <a:off x="13578840" y="1765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48261</xdr:rowOff>
    </xdr:from>
    <xdr:to>
      <xdr:col>76</xdr:col>
      <xdr:colOff>165100</xdr:colOff>
      <xdr:row>105</xdr:row>
      <xdr:rowOff>149861</xdr:rowOff>
    </xdr:to>
    <xdr:sp macro="" textlink="">
      <xdr:nvSpPr>
        <xdr:cNvPr id="679" name="フローチャート: 判断 678">
          <a:extLst>
            <a:ext uri="{FF2B5EF4-FFF2-40B4-BE49-F238E27FC236}">
              <a16:creationId xmlns:a16="http://schemas.microsoft.com/office/drawing/2014/main" id="{60617965-38CE-4144-9743-B3DA55DF2762}"/>
            </a:ext>
          </a:extLst>
        </xdr:cNvPr>
        <xdr:cNvSpPr/>
      </xdr:nvSpPr>
      <xdr:spPr>
        <a:xfrm>
          <a:off x="12804140" y="1765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50164</xdr:rowOff>
    </xdr:from>
    <xdr:to>
      <xdr:col>72</xdr:col>
      <xdr:colOff>38100</xdr:colOff>
      <xdr:row>105</xdr:row>
      <xdr:rowOff>151764</xdr:rowOff>
    </xdr:to>
    <xdr:sp macro="" textlink="">
      <xdr:nvSpPr>
        <xdr:cNvPr id="680" name="フローチャート: 判断 679">
          <a:extLst>
            <a:ext uri="{FF2B5EF4-FFF2-40B4-BE49-F238E27FC236}">
              <a16:creationId xmlns:a16="http://schemas.microsoft.com/office/drawing/2014/main" id="{2178C6E3-D77B-4BFF-87F0-3C003B08E540}"/>
            </a:ext>
          </a:extLst>
        </xdr:cNvPr>
        <xdr:cNvSpPr/>
      </xdr:nvSpPr>
      <xdr:spPr>
        <a:xfrm>
          <a:off x="12029440" y="1765236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88264</xdr:rowOff>
    </xdr:from>
    <xdr:to>
      <xdr:col>67</xdr:col>
      <xdr:colOff>101600</xdr:colOff>
      <xdr:row>106</xdr:row>
      <xdr:rowOff>18414</xdr:rowOff>
    </xdr:to>
    <xdr:sp macro="" textlink="">
      <xdr:nvSpPr>
        <xdr:cNvPr id="681" name="フローチャート: 判断 680">
          <a:extLst>
            <a:ext uri="{FF2B5EF4-FFF2-40B4-BE49-F238E27FC236}">
              <a16:creationId xmlns:a16="http://schemas.microsoft.com/office/drawing/2014/main" id="{80589933-3B43-482E-959F-DFFF14F8C81B}"/>
            </a:ext>
          </a:extLst>
        </xdr:cNvPr>
        <xdr:cNvSpPr/>
      </xdr:nvSpPr>
      <xdr:spPr>
        <a:xfrm>
          <a:off x="11231880" y="176904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309D491F-E395-48D2-A889-4580C118F682}"/>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DCDA59E5-8D55-4CF1-A0B3-55131083D9CB}"/>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4" name="テキスト ボックス 683">
          <a:extLst>
            <a:ext uri="{FF2B5EF4-FFF2-40B4-BE49-F238E27FC236}">
              <a16:creationId xmlns:a16="http://schemas.microsoft.com/office/drawing/2014/main" id="{C6F7D73F-9CAD-479B-9FB4-9C152268FB00}"/>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5" name="テキスト ボックス 684">
          <a:extLst>
            <a:ext uri="{FF2B5EF4-FFF2-40B4-BE49-F238E27FC236}">
              <a16:creationId xmlns:a16="http://schemas.microsoft.com/office/drawing/2014/main" id="{6E3A22EE-EE1B-4654-9828-B8303BC30A81}"/>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6" name="テキスト ボックス 685">
          <a:extLst>
            <a:ext uri="{FF2B5EF4-FFF2-40B4-BE49-F238E27FC236}">
              <a16:creationId xmlns:a16="http://schemas.microsoft.com/office/drawing/2014/main" id="{C7CDA8A8-2308-4DAB-8AE9-6578BC82135D}"/>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23495</xdr:rowOff>
    </xdr:from>
    <xdr:to>
      <xdr:col>85</xdr:col>
      <xdr:colOff>177800</xdr:colOff>
      <xdr:row>106</xdr:row>
      <xdr:rowOff>125095</xdr:rowOff>
    </xdr:to>
    <xdr:sp macro="" textlink="">
      <xdr:nvSpPr>
        <xdr:cNvPr id="687" name="楕円 686">
          <a:extLst>
            <a:ext uri="{FF2B5EF4-FFF2-40B4-BE49-F238E27FC236}">
              <a16:creationId xmlns:a16="http://schemas.microsoft.com/office/drawing/2014/main" id="{468CB392-6C93-496E-BE5C-64FED203FEA5}"/>
            </a:ext>
          </a:extLst>
        </xdr:cNvPr>
        <xdr:cNvSpPr/>
      </xdr:nvSpPr>
      <xdr:spPr>
        <a:xfrm>
          <a:off x="14325600" y="1779333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1922</xdr:rowOff>
    </xdr:from>
    <xdr:ext cx="405111" cy="259045"/>
    <xdr:sp macro="" textlink="">
      <xdr:nvSpPr>
        <xdr:cNvPr id="688" name="【公民館】&#10;有形固定資産減価償却率該当値テキスト">
          <a:extLst>
            <a:ext uri="{FF2B5EF4-FFF2-40B4-BE49-F238E27FC236}">
              <a16:creationId xmlns:a16="http://schemas.microsoft.com/office/drawing/2014/main" id="{558FD8C2-D789-43C3-9FCA-00049782A156}"/>
            </a:ext>
          </a:extLst>
        </xdr:cNvPr>
        <xdr:cNvSpPr txBox="1"/>
      </xdr:nvSpPr>
      <xdr:spPr>
        <a:xfrm>
          <a:off x="14414500" y="1777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147320</xdr:rowOff>
    </xdr:from>
    <xdr:to>
      <xdr:col>81</xdr:col>
      <xdr:colOff>101600</xdr:colOff>
      <xdr:row>106</xdr:row>
      <xdr:rowOff>77470</xdr:rowOff>
    </xdr:to>
    <xdr:sp macro="" textlink="">
      <xdr:nvSpPr>
        <xdr:cNvPr id="689" name="楕円 688">
          <a:extLst>
            <a:ext uri="{FF2B5EF4-FFF2-40B4-BE49-F238E27FC236}">
              <a16:creationId xmlns:a16="http://schemas.microsoft.com/office/drawing/2014/main" id="{8983553C-A198-46F1-BFA6-86F302F8A1D0}"/>
            </a:ext>
          </a:extLst>
        </xdr:cNvPr>
        <xdr:cNvSpPr/>
      </xdr:nvSpPr>
      <xdr:spPr>
        <a:xfrm>
          <a:off x="13578840" y="177495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26670</xdr:rowOff>
    </xdr:from>
    <xdr:to>
      <xdr:col>85</xdr:col>
      <xdr:colOff>127000</xdr:colOff>
      <xdr:row>106</xdr:row>
      <xdr:rowOff>74295</xdr:rowOff>
    </xdr:to>
    <xdr:cxnSp macro="">
      <xdr:nvCxnSpPr>
        <xdr:cNvPr id="690" name="直線コネクタ 689">
          <a:extLst>
            <a:ext uri="{FF2B5EF4-FFF2-40B4-BE49-F238E27FC236}">
              <a16:creationId xmlns:a16="http://schemas.microsoft.com/office/drawing/2014/main" id="{8B3D584A-C6A6-4F29-8573-EBC7FD26FAA0}"/>
            </a:ext>
          </a:extLst>
        </xdr:cNvPr>
        <xdr:cNvCxnSpPr/>
      </xdr:nvCxnSpPr>
      <xdr:spPr>
        <a:xfrm>
          <a:off x="13629640" y="17796510"/>
          <a:ext cx="74676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99695</xdr:rowOff>
    </xdr:from>
    <xdr:to>
      <xdr:col>76</xdr:col>
      <xdr:colOff>165100</xdr:colOff>
      <xdr:row>106</xdr:row>
      <xdr:rowOff>29845</xdr:rowOff>
    </xdr:to>
    <xdr:sp macro="" textlink="">
      <xdr:nvSpPr>
        <xdr:cNvPr id="691" name="楕円 690">
          <a:extLst>
            <a:ext uri="{FF2B5EF4-FFF2-40B4-BE49-F238E27FC236}">
              <a16:creationId xmlns:a16="http://schemas.microsoft.com/office/drawing/2014/main" id="{B765B1E2-7ACD-44E1-A541-23CB0A1C6385}"/>
            </a:ext>
          </a:extLst>
        </xdr:cNvPr>
        <xdr:cNvSpPr/>
      </xdr:nvSpPr>
      <xdr:spPr>
        <a:xfrm>
          <a:off x="12804140" y="177018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150495</xdr:rowOff>
    </xdr:from>
    <xdr:to>
      <xdr:col>81</xdr:col>
      <xdr:colOff>50800</xdr:colOff>
      <xdr:row>106</xdr:row>
      <xdr:rowOff>26670</xdr:rowOff>
    </xdr:to>
    <xdr:cxnSp macro="">
      <xdr:nvCxnSpPr>
        <xdr:cNvPr id="692" name="直線コネクタ 691">
          <a:extLst>
            <a:ext uri="{FF2B5EF4-FFF2-40B4-BE49-F238E27FC236}">
              <a16:creationId xmlns:a16="http://schemas.microsoft.com/office/drawing/2014/main" id="{A24FD0A8-FD1B-49DD-BA56-96D9578BFD7C}"/>
            </a:ext>
          </a:extLst>
        </xdr:cNvPr>
        <xdr:cNvCxnSpPr/>
      </xdr:nvCxnSpPr>
      <xdr:spPr>
        <a:xfrm>
          <a:off x="12854940" y="17752695"/>
          <a:ext cx="7747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52070</xdr:rowOff>
    </xdr:from>
    <xdr:to>
      <xdr:col>72</xdr:col>
      <xdr:colOff>38100</xdr:colOff>
      <xdr:row>105</xdr:row>
      <xdr:rowOff>153670</xdr:rowOff>
    </xdr:to>
    <xdr:sp macro="" textlink="">
      <xdr:nvSpPr>
        <xdr:cNvPr id="693" name="楕円 692">
          <a:extLst>
            <a:ext uri="{FF2B5EF4-FFF2-40B4-BE49-F238E27FC236}">
              <a16:creationId xmlns:a16="http://schemas.microsoft.com/office/drawing/2014/main" id="{B6902E32-D76F-44A7-B4C8-49A338BDD27E}"/>
            </a:ext>
          </a:extLst>
        </xdr:cNvPr>
        <xdr:cNvSpPr/>
      </xdr:nvSpPr>
      <xdr:spPr>
        <a:xfrm>
          <a:off x="12029440" y="176542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102870</xdr:rowOff>
    </xdr:from>
    <xdr:to>
      <xdr:col>76</xdr:col>
      <xdr:colOff>114300</xdr:colOff>
      <xdr:row>105</xdr:row>
      <xdr:rowOff>150495</xdr:rowOff>
    </xdr:to>
    <xdr:cxnSp macro="">
      <xdr:nvCxnSpPr>
        <xdr:cNvPr id="694" name="直線コネクタ 693">
          <a:extLst>
            <a:ext uri="{FF2B5EF4-FFF2-40B4-BE49-F238E27FC236}">
              <a16:creationId xmlns:a16="http://schemas.microsoft.com/office/drawing/2014/main" id="{5F8E8D9F-8E45-4345-B00B-57BCD0BDEA2D}"/>
            </a:ext>
          </a:extLst>
        </xdr:cNvPr>
        <xdr:cNvCxnSpPr/>
      </xdr:nvCxnSpPr>
      <xdr:spPr>
        <a:xfrm>
          <a:off x="12072620" y="17705070"/>
          <a:ext cx="78232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120650</xdr:rowOff>
    </xdr:from>
    <xdr:to>
      <xdr:col>67</xdr:col>
      <xdr:colOff>101600</xdr:colOff>
      <xdr:row>106</xdr:row>
      <xdr:rowOff>50800</xdr:rowOff>
    </xdr:to>
    <xdr:sp macro="" textlink="">
      <xdr:nvSpPr>
        <xdr:cNvPr id="695" name="楕円 694">
          <a:extLst>
            <a:ext uri="{FF2B5EF4-FFF2-40B4-BE49-F238E27FC236}">
              <a16:creationId xmlns:a16="http://schemas.microsoft.com/office/drawing/2014/main" id="{12AE16E9-C081-46BE-97E3-B93FB36150B7}"/>
            </a:ext>
          </a:extLst>
        </xdr:cNvPr>
        <xdr:cNvSpPr/>
      </xdr:nvSpPr>
      <xdr:spPr>
        <a:xfrm>
          <a:off x="11231880" y="17722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102870</xdr:rowOff>
    </xdr:from>
    <xdr:to>
      <xdr:col>71</xdr:col>
      <xdr:colOff>177800</xdr:colOff>
      <xdr:row>106</xdr:row>
      <xdr:rowOff>0</xdr:rowOff>
    </xdr:to>
    <xdr:cxnSp macro="">
      <xdr:nvCxnSpPr>
        <xdr:cNvPr id="696" name="直線コネクタ 695">
          <a:extLst>
            <a:ext uri="{FF2B5EF4-FFF2-40B4-BE49-F238E27FC236}">
              <a16:creationId xmlns:a16="http://schemas.microsoft.com/office/drawing/2014/main" id="{8CD818D8-9EC9-4716-B98F-C9E21B3E897B}"/>
            </a:ext>
          </a:extLst>
        </xdr:cNvPr>
        <xdr:cNvCxnSpPr/>
      </xdr:nvCxnSpPr>
      <xdr:spPr>
        <a:xfrm flipV="1">
          <a:off x="11282680" y="17705070"/>
          <a:ext cx="78994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2557</xdr:rowOff>
    </xdr:from>
    <xdr:ext cx="405111" cy="259045"/>
    <xdr:sp macro="" textlink="">
      <xdr:nvSpPr>
        <xdr:cNvPr id="697" name="n_1aveValue【公民館】&#10;有形固定資産減価償却率">
          <a:extLst>
            <a:ext uri="{FF2B5EF4-FFF2-40B4-BE49-F238E27FC236}">
              <a16:creationId xmlns:a16="http://schemas.microsoft.com/office/drawing/2014/main" id="{55D0AADE-E535-44A8-B9E3-85325DC71578}"/>
            </a:ext>
          </a:extLst>
        </xdr:cNvPr>
        <xdr:cNvSpPr txBox="1"/>
      </xdr:nvSpPr>
      <xdr:spPr>
        <a:xfrm>
          <a:off x="13437244" y="1743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166388</xdr:rowOff>
    </xdr:from>
    <xdr:ext cx="405111" cy="259045"/>
    <xdr:sp macro="" textlink="">
      <xdr:nvSpPr>
        <xdr:cNvPr id="698" name="n_2aveValue【公民館】&#10;有形固定資産減価償却率">
          <a:extLst>
            <a:ext uri="{FF2B5EF4-FFF2-40B4-BE49-F238E27FC236}">
              <a16:creationId xmlns:a16="http://schemas.microsoft.com/office/drawing/2014/main" id="{FFAFB1B0-2A52-4CDA-B108-0F8AF964409A}"/>
            </a:ext>
          </a:extLst>
        </xdr:cNvPr>
        <xdr:cNvSpPr txBox="1"/>
      </xdr:nvSpPr>
      <xdr:spPr>
        <a:xfrm>
          <a:off x="12675244" y="17433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168291</xdr:rowOff>
    </xdr:from>
    <xdr:ext cx="405111" cy="259045"/>
    <xdr:sp macro="" textlink="">
      <xdr:nvSpPr>
        <xdr:cNvPr id="699" name="n_3aveValue【公民館】&#10;有形固定資産減価償却率">
          <a:extLst>
            <a:ext uri="{FF2B5EF4-FFF2-40B4-BE49-F238E27FC236}">
              <a16:creationId xmlns:a16="http://schemas.microsoft.com/office/drawing/2014/main" id="{588BAB5D-C505-45CA-8B3B-DBC635B4D0D7}"/>
            </a:ext>
          </a:extLst>
        </xdr:cNvPr>
        <xdr:cNvSpPr txBox="1"/>
      </xdr:nvSpPr>
      <xdr:spPr>
        <a:xfrm>
          <a:off x="11900544" y="17435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34941</xdr:rowOff>
    </xdr:from>
    <xdr:ext cx="405111" cy="259045"/>
    <xdr:sp macro="" textlink="">
      <xdr:nvSpPr>
        <xdr:cNvPr id="700" name="n_4aveValue【公民館】&#10;有形固定資産減価償却率">
          <a:extLst>
            <a:ext uri="{FF2B5EF4-FFF2-40B4-BE49-F238E27FC236}">
              <a16:creationId xmlns:a16="http://schemas.microsoft.com/office/drawing/2014/main" id="{BFAEA602-4EAB-4965-A9A2-FF260B31D48A}"/>
            </a:ext>
          </a:extLst>
        </xdr:cNvPr>
        <xdr:cNvSpPr txBox="1"/>
      </xdr:nvSpPr>
      <xdr:spPr>
        <a:xfrm>
          <a:off x="11102984" y="17469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68597</xdr:rowOff>
    </xdr:from>
    <xdr:ext cx="405111" cy="259045"/>
    <xdr:sp macro="" textlink="">
      <xdr:nvSpPr>
        <xdr:cNvPr id="701" name="n_1mainValue【公民館】&#10;有形固定資産減価償却率">
          <a:extLst>
            <a:ext uri="{FF2B5EF4-FFF2-40B4-BE49-F238E27FC236}">
              <a16:creationId xmlns:a16="http://schemas.microsoft.com/office/drawing/2014/main" id="{F0C9CCBE-9782-4EEB-BB16-5FB97054C910}"/>
            </a:ext>
          </a:extLst>
        </xdr:cNvPr>
        <xdr:cNvSpPr txBox="1"/>
      </xdr:nvSpPr>
      <xdr:spPr>
        <a:xfrm>
          <a:off x="13437244" y="17838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20972</xdr:rowOff>
    </xdr:from>
    <xdr:ext cx="405111" cy="259045"/>
    <xdr:sp macro="" textlink="">
      <xdr:nvSpPr>
        <xdr:cNvPr id="702" name="n_2mainValue【公民館】&#10;有形固定資産減価償却率">
          <a:extLst>
            <a:ext uri="{FF2B5EF4-FFF2-40B4-BE49-F238E27FC236}">
              <a16:creationId xmlns:a16="http://schemas.microsoft.com/office/drawing/2014/main" id="{742C3508-468A-4902-A528-9C7930F64923}"/>
            </a:ext>
          </a:extLst>
        </xdr:cNvPr>
        <xdr:cNvSpPr txBox="1"/>
      </xdr:nvSpPr>
      <xdr:spPr>
        <a:xfrm>
          <a:off x="12675244" y="1779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144797</xdr:rowOff>
    </xdr:from>
    <xdr:ext cx="405111" cy="259045"/>
    <xdr:sp macro="" textlink="">
      <xdr:nvSpPr>
        <xdr:cNvPr id="703" name="n_3mainValue【公民館】&#10;有形固定資産減価償却率">
          <a:extLst>
            <a:ext uri="{FF2B5EF4-FFF2-40B4-BE49-F238E27FC236}">
              <a16:creationId xmlns:a16="http://schemas.microsoft.com/office/drawing/2014/main" id="{0193E091-14DA-4340-901A-6BC9D2A2EE01}"/>
            </a:ext>
          </a:extLst>
        </xdr:cNvPr>
        <xdr:cNvSpPr txBox="1"/>
      </xdr:nvSpPr>
      <xdr:spPr>
        <a:xfrm>
          <a:off x="11900544" y="17746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41927</xdr:rowOff>
    </xdr:from>
    <xdr:ext cx="405111" cy="259045"/>
    <xdr:sp macro="" textlink="">
      <xdr:nvSpPr>
        <xdr:cNvPr id="704" name="n_4mainValue【公民館】&#10;有形固定資産減価償却率">
          <a:extLst>
            <a:ext uri="{FF2B5EF4-FFF2-40B4-BE49-F238E27FC236}">
              <a16:creationId xmlns:a16="http://schemas.microsoft.com/office/drawing/2014/main" id="{B1505663-42CB-410A-9C0C-5AE020B5AB62}"/>
            </a:ext>
          </a:extLst>
        </xdr:cNvPr>
        <xdr:cNvSpPr txBox="1"/>
      </xdr:nvSpPr>
      <xdr:spPr>
        <a:xfrm>
          <a:off x="11102984" y="17811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5" name="正方形/長方形 704">
          <a:extLst>
            <a:ext uri="{FF2B5EF4-FFF2-40B4-BE49-F238E27FC236}">
              <a16:creationId xmlns:a16="http://schemas.microsoft.com/office/drawing/2014/main" id="{DE2AEA11-7FA9-4421-BDF9-DFA0FEB3EBB4}"/>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6" name="正方形/長方形 705">
          <a:extLst>
            <a:ext uri="{FF2B5EF4-FFF2-40B4-BE49-F238E27FC236}">
              <a16:creationId xmlns:a16="http://schemas.microsoft.com/office/drawing/2014/main" id="{4415922E-5D1A-4586-A540-E3A6E260CCB4}"/>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7" name="正方形/長方形 706">
          <a:extLst>
            <a:ext uri="{FF2B5EF4-FFF2-40B4-BE49-F238E27FC236}">
              <a16:creationId xmlns:a16="http://schemas.microsoft.com/office/drawing/2014/main" id="{CB268250-93AE-4EDA-8CFA-63BAF5AE2DE3}"/>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8" name="正方形/長方形 707">
          <a:extLst>
            <a:ext uri="{FF2B5EF4-FFF2-40B4-BE49-F238E27FC236}">
              <a16:creationId xmlns:a16="http://schemas.microsoft.com/office/drawing/2014/main" id="{39176418-DE0F-49DC-965C-A5D18B3B14FC}"/>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9" name="正方形/長方形 708">
          <a:extLst>
            <a:ext uri="{FF2B5EF4-FFF2-40B4-BE49-F238E27FC236}">
              <a16:creationId xmlns:a16="http://schemas.microsoft.com/office/drawing/2014/main" id="{66CD197E-B0FB-4F1E-82E9-34560D60C645}"/>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10" name="正方形/長方形 709">
          <a:extLst>
            <a:ext uri="{FF2B5EF4-FFF2-40B4-BE49-F238E27FC236}">
              <a16:creationId xmlns:a16="http://schemas.microsoft.com/office/drawing/2014/main" id="{F5EAE402-9951-4462-A339-EC71473366AF}"/>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1" name="正方形/長方形 710">
          <a:extLst>
            <a:ext uri="{FF2B5EF4-FFF2-40B4-BE49-F238E27FC236}">
              <a16:creationId xmlns:a16="http://schemas.microsoft.com/office/drawing/2014/main" id="{EA5A4A1B-6C84-4A71-8184-DE3057EFE776}"/>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2" name="正方形/長方形 711">
          <a:extLst>
            <a:ext uri="{FF2B5EF4-FFF2-40B4-BE49-F238E27FC236}">
              <a16:creationId xmlns:a16="http://schemas.microsoft.com/office/drawing/2014/main" id="{6C886120-683A-41E9-95B8-05540C701D41}"/>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3" name="テキスト ボックス 712">
          <a:extLst>
            <a:ext uri="{FF2B5EF4-FFF2-40B4-BE49-F238E27FC236}">
              <a16:creationId xmlns:a16="http://schemas.microsoft.com/office/drawing/2014/main" id="{B7CE08A2-3DAB-4FD0-A714-F32E59431680}"/>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4" name="直線コネクタ 713">
          <a:extLst>
            <a:ext uri="{FF2B5EF4-FFF2-40B4-BE49-F238E27FC236}">
              <a16:creationId xmlns:a16="http://schemas.microsoft.com/office/drawing/2014/main" id="{B732B99B-D785-44EC-A9B9-8D1ABD159648}"/>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15" name="直線コネクタ 714">
          <a:extLst>
            <a:ext uri="{FF2B5EF4-FFF2-40B4-BE49-F238E27FC236}">
              <a16:creationId xmlns:a16="http://schemas.microsoft.com/office/drawing/2014/main" id="{00267FB3-3AD5-40BF-9C4A-7EEC906D5DF9}"/>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6" name="テキスト ボックス 715">
          <a:extLst>
            <a:ext uri="{FF2B5EF4-FFF2-40B4-BE49-F238E27FC236}">
              <a16:creationId xmlns:a16="http://schemas.microsoft.com/office/drawing/2014/main" id="{FE8D1242-69C5-4886-A149-0F9CA198073C}"/>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7" name="直線コネクタ 716">
          <a:extLst>
            <a:ext uri="{FF2B5EF4-FFF2-40B4-BE49-F238E27FC236}">
              <a16:creationId xmlns:a16="http://schemas.microsoft.com/office/drawing/2014/main" id="{20330F3B-8049-4EE3-823F-2EC92D703333}"/>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8" name="テキスト ボックス 717">
          <a:extLst>
            <a:ext uri="{FF2B5EF4-FFF2-40B4-BE49-F238E27FC236}">
              <a16:creationId xmlns:a16="http://schemas.microsoft.com/office/drawing/2014/main" id="{343F44BD-653E-4E4E-B442-D799D841F016}"/>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9" name="直線コネクタ 718">
          <a:extLst>
            <a:ext uri="{FF2B5EF4-FFF2-40B4-BE49-F238E27FC236}">
              <a16:creationId xmlns:a16="http://schemas.microsoft.com/office/drawing/2014/main" id="{EB1B1484-5F80-4531-B5FF-73090A35C38A}"/>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20" name="テキスト ボックス 719">
          <a:extLst>
            <a:ext uri="{FF2B5EF4-FFF2-40B4-BE49-F238E27FC236}">
              <a16:creationId xmlns:a16="http://schemas.microsoft.com/office/drawing/2014/main" id="{9E8959EA-FEA7-4415-AE4B-E66E06C410E6}"/>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21" name="直線コネクタ 720">
          <a:extLst>
            <a:ext uri="{FF2B5EF4-FFF2-40B4-BE49-F238E27FC236}">
              <a16:creationId xmlns:a16="http://schemas.microsoft.com/office/drawing/2014/main" id="{F94CBAC5-C63A-4FC9-A874-160DCC0E293E}"/>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22" name="テキスト ボックス 721">
          <a:extLst>
            <a:ext uri="{FF2B5EF4-FFF2-40B4-BE49-F238E27FC236}">
              <a16:creationId xmlns:a16="http://schemas.microsoft.com/office/drawing/2014/main" id="{1C107666-FD78-42DA-9534-B43971C56F85}"/>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23" name="直線コネクタ 722">
          <a:extLst>
            <a:ext uri="{FF2B5EF4-FFF2-40B4-BE49-F238E27FC236}">
              <a16:creationId xmlns:a16="http://schemas.microsoft.com/office/drawing/2014/main" id="{1AB0290A-472D-4CAB-A598-6C41BF721CCA}"/>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24" name="テキスト ボックス 723">
          <a:extLst>
            <a:ext uri="{FF2B5EF4-FFF2-40B4-BE49-F238E27FC236}">
              <a16:creationId xmlns:a16="http://schemas.microsoft.com/office/drawing/2014/main" id="{82E1DAAF-652E-40D7-BF68-301F251D3550}"/>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25" name="直線コネクタ 724">
          <a:extLst>
            <a:ext uri="{FF2B5EF4-FFF2-40B4-BE49-F238E27FC236}">
              <a16:creationId xmlns:a16="http://schemas.microsoft.com/office/drawing/2014/main" id="{FA9E6530-668A-4DC9-B9CC-18876DEA6567}"/>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6" name="テキスト ボックス 725">
          <a:extLst>
            <a:ext uri="{FF2B5EF4-FFF2-40B4-BE49-F238E27FC236}">
              <a16:creationId xmlns:a16="http://schemas.microsoft.com/office/drawing/2014/main" id="{0D93681F-54F3-4ECD-B25F-41463B295B20}"/>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7" name="直線コネクタ 726">
          <a:extLst>
            <a:ext uri="{FF2B5EF4-FFF2-40B4-BE49-F238E27FC236}">
              <a16:creationId xmlns:a16="http://schemas.microsoft.com/office/drawing/2014/main" id="{5C60C632-A04F-4942-95BB-53E34D83F159}"/>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8" name="テキスト ボックス 727">
          <a:extLst>
            <a:ext uri="{FF2B5EF4-FFF2-40B4-BE49-F238E27FC236}">
              <a16:creationId xmlns:a16="http://schemas.microsoft.com/office/drawing/2014/main" id="{271AC21C-3D42-44BE-A7AF-15CADA8C9F50}"/>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9" name="【公民館】&#10;一人当たり面積グラフ枠">
          <a:extLst>
            <a:ext uri="{FF2B5EF4-FFF2-40B4-BE49-F238E27FC236}">
              <a16:creationId xmlns:a16="http://schemas.microsoft.com/office/drawing/2014/main" id="{1B804C4F-2D70-4D00-84BF-D09C6FD1021E}"/>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25581</xdr:rowOff>
    </xdr:from>
    <xdr:to>
      <xdr:col>116</xdr:col>
      <xdr:colOff>62864</xdr:colOff>
      <xdr:row>109</xdr:row>
      <xdr:rowOff>27214</xdr:rowOff>
    </xdr:to>
    <xdr:cxnSp macro="">
      <xdr:nvCxnSpPr>
        <xdr:cNvPr id="730" name="直線コネクタ 729">
          <a:extLst>
            <a:ext uri="{FF2B5EF4-FFF2-40B4-BE49-F238E27FC236}">
              <a16:creationId xmlns:a16="http://schemas.microsoft.com/office/drawing/2014/main" id="{D2A47FB1-D649-4B1E-A129-EC0655A6432C}"/>
            </a:ext>
          </a:extLst>
        </xdr:cNvPr>
        <xdr:cNvCxnSpPr/>
      </xdr:nvCxnSpPr>
      <xdr:spPr>
        <a:xfrm flipV="1">
          <a:off x="19509104" y="16789581"/>
          <a:ext cx="0" cy="1510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31041</xdr:rowOff>
    </xdr:from>
    <xdr:ext cx="469744" cy="259045"/>
    <xdr:sp macro="" textlink="">
      <xdr:nvSpPr>
        <xdr:cNvPr id="731" name="【公民館】&#10;一人当たり面積最小値テキスト">
          <a:extLst>
            <a:ext uri="{FF2B5EF4-FFF2-40B4-BE49-F238E27FC236}">
              <a16:creationId xmlns:a16="http://schemas.microsoft.com/office/drawing/2014/main" id="{AD6B87D9-F8AE-49DE-BC26-2DB6FE856633}"/>
            </a:ext>
          </a:extLst>
        </xdr:cNvPr>
        <xdr:cNvSpPr txBox="1"/>
      </xdr:nvSpPr>
      <xdr:spPr>
        <a:xfrm>
          <a:off x="19547840" y="18303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27214</xdr:rowOff>
    </xdr:from>
    <xdr:to>
      <xdr:col>116</xdr:col>
      <xdr:colOff>152400</xdr:colOff>
      <xdr:row>109</xdr:row>
      <xdr:rowOff>27214</xdr:rowOff>
    </xdr:to>
    <xdr:cxnSp macro="">
      <xdr:nvCxnSpPr>
        <xdr:cNvPr id="732" name="直線コネクタ 731">
          <a:extLst>
            <a:ext uri="{FF2B5EF4-FFF2-40B4-BE49-F238E27FC236}">
              <a16:creationId xmlns:a16="http://schemas.microsoft.com/office/drawing/2014/main" id="{A9987BF7-A559-4376-AA83-D99C704217BE}"/>
            </a:ext>
          </a:extLst>
        </xdr:cNvPr>
        <xdr:cNvCxnSpPr/>
      </xdr:nvCxnSpPr>
      <xdr:spPr>
        <a:xfrm>
          <a:off x="19443700" y="182999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143708</xdr:rowOff>
    </xdr:from>
    <xdr:ext cx="469744" cy="259045"/>
    <xdr:sp macro="" textlink="">
      <xdr:nvSpPr>
        <xdr:cNvPr id="733" name="【公民館】&#10;一人当たり面積最大値テキスト">
          <a:extLst>
            <a:ext uri="{FF2B5EF4-FFF2-40B4-BE49-F238E27FC236}">
              <a16:creationId xmlns:a16="http://schemas.microsoft.com/office/drawing/2014/main" id="{CDB4B7F7-5CE9-44B3-A7CB-3A0A4B5CF1D5}"/>
            </a:ext>
          </a:extLst>
        </xdr:cNvPr>
        <xdr:cNvSpPr txBox="1"/>
      </xdr:nvSpPr>
      <xdr:spPr>
        <a:xfrm>
          <a:off x="19547840" y="16572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25581</xdr:rowOff>
    </xdr:from>
    <xdr:to>
      <xdr:col>116</xdr:col>
      <xdr:colOff>152400</xdr:colOff>
      <xdr:row>100</xdr:row>
      <xdr:rowOff>25581</xdr:rowOff>
    </xdr:to>
    <xdr:cxnSp macro="">
      <xdr:nvCxnSpPr>
        <xdr:cNvPr id="734" name="直線コネクタ 733">
          <a:extLst>
            <a:ext uri="{FF2B5EF4-FFF2-40B4-BE49-F238E27FC236}">
              <a16:creationId xmlns:a16="http://schemas.microsoft.com/office/drawing/2014/main" id="{31E18F69-231E-411F-AEC0-DF1CE623F64E}"/>
            </a:ext>
          </a:extLst>
        </xdr:cNvPr>
        <xdr:cNvCxnSpPr/>
      </xdr:nvCxnSpPr>
      <xdr:spPr>
        <a:xfrm>
          <a:off x="19443700" y="167895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160945</xdr:rowOff>
    </xdr:from>
    <xdr:ext cx="469744" cy="259045"/>
    <xdr:sp macro="" textlink="">
      <xdr:nvSpPr>
        <xdr:cNvPr id="735" name="【公民館】&#10;一人当たり面積平均値テキスト">
          <a:extLst>
            <a:ext uri="{FF2B5EF4-FFF2-40B4-BE49-F238E27FC236}">
              <a16:creationId xmlns:a16="http://schemas.microsoft.com/office/drawing/2014/main" id="{6BE25781-31E8-4BB8-9575-B0A110604BBF}"/>
            </a:ext>
          </a:extLst>
        </xdr:cNvPr>
        <xdr:cNvSpPr txBox="1"/>
      </xdr:nvSpPr>
      <xdr:spPr>
        <a:xfrm>
          <a:off x="19547840" y="177631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138068</xdr:rowOff>
    </xdr:from>
    <xdr:to>
      <xdr:col>116</xdr:col>
      <xdr:colOff>114300</xdr:colOff>
      <xdr:row>107</xdr:row>
      <xdr:rowOff>68218</xdr:rowOff>
    </xdr:to>
    <xdr:sp macro="" textlink="">
      <xdr:nvSpPr>
        <xdr:cNvPr id="736" name="フローチャート: 判断 735">
          <a:extLst>
            <a:ext uri="{FF2B5EF4-FFF2-40B4-BE49-F238E27FC236}">
              <a16:creationId xmlns:a16="http://schemas.microsoft.com/office/drawing/2014/main" id="{998534E4-7075-44B6-ADEC-5363E1E8BCF8}"/>
            </a:ext>
          </a:extLst>
        </xdr:cNvPr>
        <xdr:cNvSpPr/>
      </xdr:nvSpPr>
      <xdr:spPr>
        <a:xfrm>
          <a:off x="19458940" y="179079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162561</xdr:rowOff>
    </xdr:from>
    <xdr:to>
      <xdr:col>112</xdr:col>
      <xdr:colOff>38100</xdr:colOff>
      <xdr:row>107</xdr:row>
      <xdr:rowOff>92711</xdr:rowOff>
    </xdr:to>
    <xdr:sp macro="" textlink="">
      <xdr:nvSpPr>
        <xdr:cNvPr id="737" name="フローチャート: 判断 736">
          <a:extLst>
            <a:ext uri="{FF2B5EF4-FFF2-40B4-BE49-F238E27FC236}">
              <a16:creationId xmlns:a16="http://schemas.microsoft.com/office/drawing/2014/main" id="{5BCD0A05-0020-4E9D-8233-C770C51A8B9C}"/>
            </a:ext>
          </a:extLst>
        </xdr:cNvPr>
        <xdr:cNvSpPr/>
      </xdr:nvSpPr>
      <xdr:spPr>
        <a:xfrm>
          <a:off x="18735040" y="179324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162561</xdr:rowOff>
    </xdr:from>
    <xdr:to>
      <xdr:col>107</xdr:col>
      <xdr:colOff>101600</xdr:colOff>
      <xdr:row>107</xdr:row>
      <xdr:rowOff>92711</xdr:rowOff>
    </xdr:to>
    <xdr:sp macro="" textlink="">
      <xdr:nvSpPr>
        <xdr:cNvPr id="738" name="フローチャート: 判断 737">
          <a:extLst>
            <a:ext uri="{FF2B5EF4-FFF2-40B4-BE49-F238E27FC236}">
              <a16:creationId xmlns:a16="http://schemas.microsoft.com/office/drawing/2014/main" id="{2011C629-A93F-4DF1-A2D3-D5D762E8A28C}"/>
            </a:ext>
          </a:extLst>
        </xdr:cNvPr>
        <xdr:cNvSpPr/>
      </xdr:nvSpPr>
      <xdr:spPr>
        <a:xfrm>
          <a:off x="17937480" y="179324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149498</xdr:rowOff>
    </xdr:from>
    <xdr:to>
      <xdr:col>102</xdr:col>
      <xdr:colOff>165100</xdr:colOff>
      <xdr:row>107</xdr:row>
      <xdr:rowOff>79648</xdr:rowOff>
    </xdr:to>
    <xdr:sp macro="" textlink="">
      <xdr:nvSpPr>
        <xdr:cNvPr id="739" name="フローチャート: 判断 738">
          <a:extLst>
            <a:ext uri="{FF2B5EF4-FFF2-40B4-BE49-F238E27FC236}">
              <a16:creationId xmlns:a16="http://schemas.microsoft.com/office/drawing/2014/main" id="{AF163FFD-B36B-4AE6-A005-CB7B6FD8148E}"/>
            </a:ext>
          </a:extLst>
        </xdr:cNvPr>
        <xdr:cNvSpPr/>
      </xdr:nvSpPr>
      <xdr:spPr>
        <a:xfrm>
          <a:off x="17162780" y="179193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162561</xdr:rowOff>
    </xdr:from>
    <xdr:to>
      <xdr:col>98</xdr:col>
      <xdr:colOff>38100</xdr:colOff>
      <xdr:row>107</xdr:row>
      <xdr:rowOff>92711</xdr:rowOff>
    </xdr:to>
    <xdr:sp macro="" textlink="">
      <xdr:nvSpPr>
        <xdr:cNvPr id="740" name="フローチャート: 判断 739">
          <a:extLst>
            <a:ext uri="{FF2B5EF4-FFF2-40B4-BE49-F238E27FC236}">
              <a16:creationId xmlns:a16="http://schemas.microsoft.com/office/drawing/2014/main" id="{E0EA156B-64E9-4E0E-BABE-D7B165B8A68F}"/>
            </a:ext>
          </a:extLst>
        </xdr:cNvPr>
        <xdr:cNvSpPr/>
      </xdr:nvSpPr>
      <xdr:spPr>
        <a:xfrm>
          <a:off x="16388080" y="179324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181C0979-EBC1-4C9B-8D22-F6872FAB58EE}"/>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42" name="テキスト ボックス 741">
          <a:extLst>
            <a:ext uri="{FF2B5EF4-FFF2-40B4-BE49-F238E27FC236}">
              <a16:creationId xmlns:a16="http://schemas.microsoft.com/office/drawing/2014/main" id="{72F7D954-D7F5-486D-9B59-C9317307E1E7}"/>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3" name="テキスト ボックス 742">
          <a:extLst>
            <a:ext uri="{FF2B5EF4-FFF2-40B4-BE49-F238E27FC236}">
              <a16:creationId xmlns:a16="http://schemas.microsoft.com/office/drawing/2014/main" id="{2E448539-43DC-46EB-A215-EABCC286F5D3}"/>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4" name="テキスト ボックス 743">
          <a:extLst>
            <a:ext uri="{FF2B5EF4-FFF2-40B4-BE49-F238E27FC236}">
              <a16:creationId xmlns:a16="http://schemas.microsoft.com/office/drawing/2014/main" id="{9F4BC1E8-A165-43C1-83E7-8BC5E79E9A5C}"/>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5" name="テキスト ボックス 744">
          <a:extLst>
            <a:ext uri="{FF2B5EF4-FFF2-40B4-BE49-F238E27FC236}">
              <a16:creationId xmlns:a16="http://schemas.microsoft.com/office/drawing/2014/main" id="{F766E779-B36F-47B8-8733-72F90ED60499}"/>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43362</xdr:rowOff>
    </xdr:from>
    <xdr:to>
      <xdr:col>116</xdr:col>
      <xdr:colOff>114300</xdr:colOff>
      <xdr:row>107</xdr:row>
      <xdr:rowOff>144962</xdr:rowOff>
    </xdr:to>
    <xdr:sp macro="" textlink="">
      <xdr:nvSpPr>
        <xdr:cNvPr id="746" name="楕円 745">
          <a:extLst>
            <a:ext uri="{FF2B5EF4-FFF2-40B4-BE49-F238E27FC236}">
              <a16:creationId xmlns:a16="http://schemas.microsoft.com/office/drawing/2014/main" id="{DF8D0FC4-38FD-406D-803B-866015F4B306}"/>
            </a:ext>
          </a:extLst>
        </xdr:cNvPr>
        <xdr:cNvSpPr/>
      </xdr:nvSpPr>
      <xdr:spPr>
        <a:xfrm>
          <a:off x="19458940" y="1798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21789</xdr:rowOff>
    </xdr:from>
    <xdr:ext cx="469744" cy="259045"/>
    <xdr:sp macro="" textlink="">
      <xdr:nvSpPr>
        <xdr:cNvPr id="747" name="【公民館】&#10;一人当たり面積該当値テキスト">
          <a:extLst>
            <a:ext uri="{FF2B5EF4-FFF2-40B4-BE49-F238E27FC236}">
              <a16:creationId xmlns:a16="http://schemas.microsoft.com/office/drawing/2014/main" id="{7625E26B-87F0-4D39-8581-A5204B6C8E45}"/>
            </a:ext>
          </a:extLst>
        </xdr:cNvPr>
        <xdr:cNvSpPr txBox="1"/>
      </xdr:nvSpPr>
      <xdr:spPr>
        <a:xfrm>
          <a:off x="19547840" y="17959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48261</xdr:rowOff>
    </xdr:from>
    <xdr:to>
      <xdr:col>112</xdr:col>
      <xdr:colOff>38100</xdr:colOff>
      <xdr:row>107</xdr:row>
      <xdr:rowOff>149861</xdr:rowOff>
    </xdr:to>
    <xdr:sp macro="" textlink="">
      <xdr:nvSpPr>
        <xdr:cNvPr id="748" name="楕円 747">
          <a:extLst>
            <a:ext uri="{FF2B5EF4-FFF2-40B4-BE49-F238E27FC236}">
              <a16:creationId xmlns:a16="http://schemas.microsoft.com/office/drawing/2014/main" id="{F9AFFA73-D6B0-4062-864B-F9A29768CE97}"/>
            </a:ext>
          </a:extLst>
        </xdr:cNvPr>
        <xdr:cNvSpPr/>
      </xdr:nvSpPr>
      <xdr:spPr>
        <a:xfrm>
          <a:off x="18735040" y="1798574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94162</xdr:rowOff>
    </xdr:from>
    <xdr:to>
      <xdr:col>116</xdr:col>
      <xdr:colOff>63500</xdr:colOff>
      <xdr:row>107</xdr:row>
      <xdr:rowOff>99061</xdr:rowOff>
    </xdr:to>
    <xdr:cxnSp macro="">
      <xdr:nvCxnSpPr>
        <xdr:cNvPr id="749" name="直線コネクタ 748">
          <a:extLst>
            <a:ext uri="{FF2B5EF4-FFF2-40B4-BE49-F238E27FC236}">
              <a16:creationId xmlns:a16="http://schemas.microsoft.com/office/drawing/2014/main" id="{45881217-F43F-4AB1-B2EF-B0F213A2E81E}"/>
            </a:ext>
          </a:extLst>
        </xdr:cNvPr>
        <xdr:cNvCxnSpPr/>
      </xdr:nvCxnSpPr>
      <xdr:spPr>
        <a:xfrm flipV="1">
          <a:off x="18778220" y="18031642"/>
          <a:ext cx="73152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51526</xdr:rowOff>
    </xdr:from>
    <xdr:to>
      <xdr:col>107</xdr:col>
      <xdr:colOff>101600</xdr:colOff>
      <xdr:row>107</xdr:row>
      <xdr:rowOff>153126</xdr:rowOff>
    </xdr:to>
    <xdr:sp macro="" textlink="">
      <xdr:nvSpPr>
        <xdr:cNvPr id="750" name="楕円 749">
          <a:extLst>
            <a:ext uri="{FF2B5EF4-FFF2-40B4-BE49-F238E27FC236}">
              <a16:creationId xmlns:a16="http://schemas.microsoft.com/office/drawing/2014/main" id="{C809848E-FD9D-4D81-BB37-8C181B007906}"/>
            </a:ext>
          </a:extLst>
        </xdr:cNvPr>
        <xdr:cNvSpPr/>
      </xdr:nvSpPr>
      <xdr:spPr>
        <a:xfrm>
          <a:off x="17937480" y="17989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99061</xdr:rowOff>
    </xdr:from>
    <xdr:to>
      <xdr:col>111</xdr:col>
      <xdr:colOff>177800</xdr:colOff>
      <xdr:row>107</xdr:row>
      <xdr:rowOff>102326</xdr:rowOff>
    </xdr:to>
    <xdr:cxnSp macro="">
      <xdr:nvCxnSpPr>
        <xdr:cNvPr id="751" name="直線コネクタ 750">
          <a:extLst>
            <a:ext uri="{FF2B5EF4-FFF2-40B4-BE49-F238E27FC236}">
              <a16:creationId xmlns:a16="http://schemas.microsoft.com/office/drawing/2014/main" id="{796BEA00-42FF-445A-ABBF-9BC0693066A2}"/>
            </a:ext>
          </a:extLst>
        </xdr:cNvPr>
        <xdr:cNvCxnSpPr/>
      </xdr:nvCxnSpPr>
      <xdr:spPr>
        <a:xfrm flipV="1">
          <a:off x="17988280" y="18036541"/>
          <a:ext cx="78994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56424</xdr:rowOff>
    </xdr:from>
    <xdr:to>
      <xdr:col>102</xdr:col>
      <xdr:colOff>165100</xdr:colOff>
      <xdr:row>107</xdr:row>
      <xdr:rowOff>158024</xdr:rowOff>
    </xdr:to>
    <xdr:sp macro="" textlink="">
      <xdr:nvSpPr>
        <xdr:cNvPr id="752" name="楕円 751">
          <a:extLst>
            <a:ext uri="{FF2B5EF4-FFF2-40B4-BE49-F238E27FC236}">
              <a16:creationId xmlns:a16="http://schemas.microsoft.com/office/drawing/2014/main" id="{EEA99BF8-209F-43FA-9446-A04A23718EC9}"/>
            </a:ext>
          </a:extLst>
        </xdr:cNvPr>
        <xdr:cNvSpPr/>
      </xdr:nvSpPr>
      <xdr:spPr>
        <a:xfrm>
          <a:off x="17162780" y="1799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102326</xdr:rowOff>
    </xdr:from>
    <xdr:to>
      <xdr:col>107</xdr:col>
      <xdr:colOff>50800</xdr:colOff>
      <xdr:row>107</xdr:row>
      <xdr:rowOff>107224</xdr:rowOff>
    </xdr:to>
    <xdr:cxnSp macro="">
      <xdr:nvCxnSpPr>
        <xdr:cNvPr id="753" name="直線コネクタ 752">
          <a:extLst>
            <a:ext uri="{FF2B5EF4-FFF2-40B4-BE49-F238E27FC236}">
              <a16:creationId xmlns:a16="http://schemas.microsoft.com/office/drawing/2014/main" id="{B326F5A6-ABC9-4818-A658-298C4D82D92D}"/>
            </a:ext>
          </a:extLst>
        </xdr:cNvPr>
        <xdr:cNvCxnSpPr/>
      </xdr:nvCxnSpPr>
      <xdr:spPr>
        <a:xfrm flipV="1">
          <a:off x="17213580" y="18039806"/>
          <a:ext cx="7747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59689</xdr:rowOff>
    </xdr:from>
    <xdr:to>
      <xdr:col>98</xdr:col>
      <xdr:colOff>38100</xdr:colOff>
      <xdr:row>107</xdr:row>
      <xdr:rowOff>161289</xdr:rowOff>
    </xdr:to>
    <xdr:sp macro="" textlink="">
      <xdr:nvSpPr>
        <xdr:cNvPr id="754" name="楕円 753">
          <a:extLst>
            <a:ext uri="{FF2B5EF4-FFF2-40B4-BE49-F238E27FC236}">
              <a16:creationId xmlns:a16="http://schemas.microsoft.com/office/drawing/2014/main" id="{D92427DA-27BE-44BF-903D-0FC756702434}"/>
            </a:ext>
          </a:extLst>
        </xdr:cNvPr>
        <xdr:cNvSpPr/>
      </xdr:nvSpPr>
      <xdr:spPr>
        <a:xfrm>
          <a:off x="16388080" y="179971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107224</xdr:rowOff>
    </xdr:from>
    <xdr:to>
      <xdr:col>102</xdr:col>
      <xdr:colOff>114300</xdr:colOff>
      <xdr:row>107</xdr:row>
      <xdr:rowOff>110489</xdr:rowOff>
    </xdr:to>
    <xdr:cxnSp macro="">
      <xdr:nvCxnSpPr>
        <xdr:cNvPr id="755" name="直線コネクタ 754">
          <a:extLst>
            <a:ext uri="{FF2B5EF4-FFF2-40B4-BE49-F238E27FC236}">
              <a16:creationId xmlns:a16="http://schemas.microsoft.com/office/drawing/2014/main" id="{C5979FA0-1B56-48F1-B7BF-97960D3BF94C}"/>
            </a:ext>
          </a:extLst>
        </xdr:cNvPr>
        <xdr:cNvCxnSpPr/>
      </xdr:nvCxnSpPr>
      <xdr:spPr>
        <a:xfrm flipV="1">
          <a:off x="16431260" y="18044704"/>
          <a:ext cx="78232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109238</xdr:rowOff>
    </xdr:from>
    <xdr:ext cx="469744" cy="259045"/>
    <xdr:sp macro="" textlink="">
      <xdr:nvSpPr>
        <xdr:cNvPr id="756" name="n_1aveValue【公民館】&#10;一人当たり面積">
          <a:extLst>
            <a:ext uri="{FF2B5EF4-FFF2-40B4-BE49-F238E27FC236}">
              <a16:creationId xmlns:a16="http://schemas.microsoft.com/office/drawing/2014/main" id="{2A338F0E-E432-4180-9424-D5741F2C3343}"/>
            </a:ext>
          </a:extLst>
        </xdr:cNvPr>
        <xdr:cNvSpPr txBox="1"/>
      </xdr:nvSpPr>
      <xdr:spPr>
        <a:xfrm>
          <a:off x="18561127" y="17711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109238</xdr:rowOff>
    </xdr:from>
    <xdr:ext cx="469744" cy="259045"/>
    <xdr:sp macro="" textlink="">
      <xdr:nvSpPr>
        <xdr:cNvPr id="757" name="n_2aveValue【公民館】&#10;一人当たり面積">
          <a:extLst>
            <a:ext uri="{FF2B5EF4-FFF2-40B4-BE49-F238E27FC236}">
              <a16:creationId xmlns:a16="http://schemas.microsoft.com/office/drawing/2014/main" id="{1ECCFFC2-4C42-47B1-8E9E-C5875837BEB5}"/>
            </a:ext>
          </a:extLst>
        </xdr:cNvPr>
        <xdr:cNvSpPr txBox="1"/>
      </xdr:nvSpPr>
      <xdr:spPr>
        <a:xfrm>
          <a:off x="17776267" y="17711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96175</xdr:rowOff>
    </xdr:from>
    <xdr:ext cx="469744" cy="259045"/>
    <xdr:sp macro="" textlink="">
      <xdr:nvSpPr>
        <xdr:cNvPr id="758" name="n_3aveValue【公民館】&#10;一人当たり面積">
          <a:extLst>
            <a:ext uri="{FF2B5EF4-FFF2-40B4-BE49-F238E27FC236}">
              <a16:creationId xmlns:a16="http://schemas.microsoft.com/office/drawing/2014/main" id="{4B86DBE1-489F-4A98-9F36-806DB5015743}"/>
            </a:ext>
          </a:extLst>
        </xdr:cNvPr>
        <xdr:cNvSpPr txBox="1"/>
      </xdr:nvSpPr>
      <xdr:spPr>
        <a:xfrm>
          <a:off x="17001567" y="17698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109238</xdr:rowOff>
    </xdr:from>
    <xdr:ext cx="469744" cy="259045"/>
    <xdr:sp macro="" textlink="">
      <xdr:nvSpPr>
        <xdr:cNvPr id="759" name="n_4aveValue【公民館】&#10;一人当たり面積">
          <a:extLst>
            <a:ext uri="{FF2B5EF4-FFF2-40B4-BE49-F238E27FC236}">
              <a16:creationId xmlns:a16="http://schemas.microsoft.com/office/drawing/2014/main" id="{EFB5C63D-4A9B-478A-BCF2-2FD04ABE9B12}"/>
            </a:ext>
          </a:extLst>
        </xdr:cNvPr>
        <xdr:cNvSpPr txBox="1"/>
      </xdr:nvSpPr>
      <xdr:spPr>
        <a:xfrm>
          <a:off x="16226867" y="17711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140988</xdr:rowOff>
    </xdr:from>
    <xdr:ext cx="469744" cy="259045"/>
    <xdr:sp macro="" textlink="">
      <xdr:nvSpPr>
        <xdr:cNvPr id="760" name="n_1mainValue【公民館】&#10;一人当たり面積">
          <a:extLst>
            <a:ext uri="{FF2B5EF4-FFF2-40B4-BE49-F238E27FC236}">
              <a16:creationId xmlns:a16="http://schemas.microsoft.com/office/drawing/2014/main" id="{6C261682-5C0A-4C06-A765-0001CC390334}"/>
            </a:ext>
          </a:extLst>
        </xdr:cNvPr>
        <xdr:cNvSpPr txBox="1"/>
      </xdr:nvSpPr>
      <xdr:spPr>
        <a:xfrm>
          <a:off x="18561127" y="18078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144253</xdr:rowOff>
    </xdr:from>
    <xdr:ext cx="469744" cy="259045"/>
    <xdr:sp macro="" textlink="">
      <xdr:nvSpPr>
        <xdr:cNvPr id="761" name="n_2mainValue【公民館】&#10;一人当たり面積">
          <a:extLst>
            <a:ext uri="{FF2B5EF4-FFF2-40B4-BE49-F238E27FC236}">
              <a16:creationId xmlns:a16="http://schemas.microsoft.com/office/drawing/2014/main" id="{D2B2BBBB-09C7-4A71-A9E4-94600B78081E}"/>
            </a:ext>
          </a:extLst>
        </xdr:cNvPr>
        <xdr:cNvSpPr txBox="1"/>
      </xdr:nvSpPr>
      <xdr:spPr>
        <a:xfrm>
          <a:off x="17776267" y="18081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149151</xdr:rowOff>
    </xdr:from>
    <xdr:ext cx="469744" cy="259045"/>
    <xdr:sp macro="" textlink="">
      <xdr:nvSpPr>
        <xdr:cNvPr id="762" name="n_3mainValue【公民館】&#10;一人当たり面積">
          <a:extLst>
            <a:ext uri="{FF2B5EF4-FFF2-40B4-BE49-F238E27FC236}">
              <a16:creationId xmlns:a16="http://schemas.microsoft.com/office/drawing/2014/main" id="{347D1654-178A-4FC2-B53C-D29D406E899D}"/>
            </a:ext>
          </a:extLst>
        </xdr:cNvPr>
        <xdr:cNvSpPr txBox="1"/>
      </xdr:nvSpPr>
      <xdr:spPr>
        <a:xfrm>
          <a:off x="17001567" y="18086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152416</xdr:rowOff>
    </xdr:from>
    <xdr:ext cx="469744" cy="259045"/>
    <xdr:sp macro="" textlink="">
      <xdr:nvSpPr>
        <xdr:cNvPr id="763" name="n_4mainValue【公民館】&#10;一人当たり面積">
          <a:extLst>
            <a:ext uri="{FF2B5EF4-FFF2-40B4-BE49-F238E27FC236}">
              <a16:creationId xmlns:a16="http://schemas.microsoft.com/office/drawing/2014/main" id="{4EA70DF5-8CE2-42FC-B6E9-3332635B2E30}"/>
            </a:ext>
          </a:extLst>
        </xdr:cNvPr>
        <xdr:cNvSpPr txBox="1"/>
      </xdr:nvSpPr>
      <xdr:spPr>
        <a:xfrm>
          <a:off x="16226867" y="18089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4" name="正方形/長方形 763">
          <a:extLst>
            <a:ext uri="{FF2B5EF4-FFF2-40B4-BE49-F238E27FC236}">
              <a16:creationId xmlns:a16="http://schemas.microsoft.com/office/drawing/2014/main" id="{0C92B09C-DDE5-41AA-BC76-D7B1DEC0CF52}"/>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5" name="正方形/長方形 764">
          <a:extLst>
            <a:ext uri="{FF2B5EF4-FFF2-40B4-BE49-F238E27FC236}">
              <a16:creationId xmlns:a16="http://schemas.microsoft.com/office/drawing/2014/main" id="{D07841FB-145C-4B12-B0AE-E714596ACB92}"/>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6" name="テキスト ボックス 765">
          <a:extLst>
            <a:ext uri="{FF2B5EF4-FFF2-40B4-BE49-F238E27FC236}">
              <a16:creationId xmlns:a16="http://schemas.microsoft.com/office/drawing/2014/main" id="{0B07C58D-7071-4FC0-915D-BE2F2FF5DB7D}"/>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類似団体と比較して一人あたり面積等はあまり差がみられないが、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公共施設やインフラが整備されてから、約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年経過しそれらが更新時期を迎えてきていることから、</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大半の施設で有形固定資産減価償却率が高くなっている。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特に橋梁・トンネル、公営住宅は類似団体</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を</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大きく上回っている。</a:t>
          </a:r>
          <a:endPar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lang="ja-JP" altLang="en-US" sz="1100">
              <a:effectLst/>
              <a:latin typeface="ＭＳ Ｐゴシック" panose="020B0600070205080204" pitchFamily="50" charset="-128"/>
              <a:ea typeface="ＭＳ Ｐゴシック" panose="020B0600070205080204" pitchFamily="50" charset="-128"/>
            </a:rPr>
            <a:t>　今後については、学校施設については、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令和８年度開校予定</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小中一貫校施設整備</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実施</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しており、一人当たり面積や今後の維持管理費用の減少を見込んでいる。 また、その他の施設については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公共施設再編に関する基本方針を策定し、老朽化した公共施設について統廃合等を進めるとともに、点検・診断や計画的な予防保全による長寿命化を進めていくなど適正管理に努める。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8CAC446-4BC0-47D1-B918-BBCBF87D2D25}"/>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B1CDE08-C186-474B-8914-26C0F4B23A89}"/>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BE1C6D0-FAB6-430C-BD39-595BA968DE1D}"/>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8DEBEC0-62F1-40FB-BA1B-73F62960364F}"/>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CD8622C-184D-46E1-A6A7-88472EBF0154}"/>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456904C-C9FF-4CBF-98E0-2B223731A1B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5793F5C-3265-453D-806E-E77FFB1742EA}"/>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4534560-7C0C-45F8-9801-B6ACE274F9AF}"/>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2399500-6805-4F76-9060-E555D73907D4}"/>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450725F-F191-4227-8854-6AF5B1CFCCC6}"/>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18,183
18,046
34.34
7,938,573
7,362,274
439,054
5,088,160
5,159,699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3654C86-8D07-4E60-BED8-42377D2EB742}"/>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79D848D-D056-40FA-A15F-BC920CBEC2E8}"/>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640FE16-2461-4D78-8022-035F159707CB}"/>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065EC93-7D57-4E1B-A8E0-4EF4E8DC0F1A}"/>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5DEB214-EAEF-4CC3-93E6-973CF66458AB}"/>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D859CA90-9CD7-4228-BC1A-4DB47A7C5B22}"/>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29D8864-CBEA-4BBE-BE42-C6B4DDDE1986}"/>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7D8C88D-B309-496C-AC1C-5D6B53B2EFEE}"/>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50C63A0-D4BC-4740-AD51-E3FC4873CDC5}"/>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7915554-5389-47ED-B62F-B51DC185AC64}"/>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23542BB-A2B6-4F82-987A-497FCA103B7F}"/>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F23DB90-29B0-4E4A-B4B8-4120708AEEEA}"/>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60CA0D9-A024-42A1-B778-0E1A3F255281}"/>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093C0AA-616D-4E68-87B8-17C95B0D0B6C}"/>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B1F0A9D-8E90-4518-904D-A8B40B5C6AA6}"/>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5ECB98D-62D2-46EA-975F-FF9B8707FE85}"/>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DA5236D-E10A-4667-AD93-4FFEDB910EB8}"/>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7A24A50-0479-42F6-8C67-F42100CC264F}"/>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2B5C28F-123B-48ED-BA04-02AC6394506D}"/>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800C940-42DD-4F5F-81C4-80DC169DD051}"/>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2C1A68F-4389-4879-8F4B-5DB37D12917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5838E4F-B334-4B72-9704-2F9D3E55A449}"/>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8A1DCA0-0F41-4F79-B893-288B3D1B2F9A}"/>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F7A5023-66F1-4D4B-B1B9-B6A59F817258}"/>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AD6C8A7-0F2F-4B79-978E-EE94CCEBB69F}"/>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AF9DF69-1DFC-41C4-BAA8-7AA0429E6727}"/>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418870B-C375-42D4-A047-CB02C85E852C}"/>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466970B-10DA-4824-81A3-CB3F57264535}"/>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FE1FB45-65BB-444E-AC8A-1455FFE64FCE}"/>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B53650B-C540-42F2-A6AE-066D79000F57}"/>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86C7647-045A-4F74-9057-49A6ADBE691D}"/>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0C536A7-5261-4F9D-81C0-CD5450E49692}"/>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58620C62-9ACA-4A8C-B85F-096851EFF795}"/>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315E97F3-AE28-4ED1-A13C-DA57D4D00433}"/>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548F8C7C-EE7B-4DA9-8FEF-F866284BAF60}"/>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A8B153AC-417E-46F5-8716-E6982FCC1993}"/>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43A7B64E-DDA4-4C5F-A6B3-7A4F94ADA4E0}"/>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B28DF4C-5FD4-4841-86D5-15B0E55234A7}"/>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2480568-2B49-4C7A-8B16-CDD4C26D30D8}"/>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121F5917-C214-433C-BF2C-5BF24F1671A2}"/>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62B15578-2314-4156-9B38-DB6488E05303}"/>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56996F0C-96BF-43BA-9D70-7E9CA3E1C30F}"/>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BA26431C-BE87-475B-9783-49CE5B585065}"/>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9E47D391-E505-4BE8-AA0A-5A292153D769}"/>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FBA16835-9C2B-4321-BE04-3FE0820556D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B6C492B2-4A46-4B39-B2E4-2A90FE30A14D}"/>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45176</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A8EA58A4-4072-44E5-99D2-CB596FCC7D3E}"/>
            </a:ext>
          </a:extLst>
        </xdr:cNvPr>
        <xdr:cNvCxnSpPr/>
      </xdr:nvCxnSpPr>
      <xdr:spPr>
        <a:xfrm flipV="1">
          <a:off x="4086225" y="5744936"/>
          <a:ext cx="0" cy="1388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D3E38EA5-CF15-4322-A46C-D8C21C55A302}"/>
            </a:ext>
          </a:extLst>
        </xdr:cNvPr>
        <xdr:cNvSpPr txBox="1"/>
      </xdr:nvSpPr>
      <xdr:spPr>
        <a:xfrm>
          <a:off x="412496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EEEC9BD1-7185-4282-A33A-E728F34CF27D}"/>
            </a:ext>
          </a:extLst>
        </xdr:cNvPr>
        <xdr:cNvCxnSpPr/>
      </xdr:nvCxnSpPr>
      <xdr:spPr>
        <a:xfrm>
          <a:off x="402082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163303</xdr:rowOff>
    </xdr:from>
    <xdr:ext cx="405111" cy="259045"/>
    <xdr:sp macro="" textlink="">
      <xdr:nvSpPr>
        <xdr:cNvPr id="61" name="【図書館】&#10;有形固定資産減価償却率最大値テキスト">
          <a:extLst>
            <a:ext uri="{FF2B5EF4-FFF2-40B4-BE49-F238E27FC236}">
              <a16:creationId xmlns:a16="http://schemas.microsoft.com/office/drawing/2014/main" id="{DDA68835-B17D-4500-AD78-D1B3EAAF2DFB}"/>
            </a:ext>
          </a:extLst>
        </xdr:cNvPr>
        <xdr:cNvSpPr txBox="1"/>
      </xdr:nvSpPr>
      <xdr:spPr>
        <a:xfrm>
          <a:off x="4124960" y="5527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45176</xdr:rowOff>
    </xdr:from>
    <xdr:to>
      <xdr:col>24</xdr:col>
      <xdr:colOff>152400</xdr:colOff>
      <xdr:row>34</xdr:row>
      <xdr:rowOff>45176</xdr:rowOff>
    </xdr:to>
    <xdr:cxnSp macro="">
      <xdr:nvCxnSpPr>
        <xdr:cNvPr id="62" name="直線コネクタ 61">
          <a:extLst>
            <a:ext uri="{FF2B5EF4-FFF2-40B4-BE49-F238E27FC236}">
              <a16:creationId xmlns:a16="http://schemas.microsoft.com/office/drawing/2014/main" id="{44AAF17F-0B11-458E-B46C-551E28BC488B}"/>
            </a:ext>
          </a:extLst>
        </xdr:cNvPr>
        <xdr:cNvCxnSpPr/>
      </xdr:nvCxnSpPr>
      <xdr:spPr>
        <a:xfrm>
          <a:off x="4020820" y="57449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10721</xdr:rowOff>
    </xdr:from>
    <xdr:ext cx="405111" cy="259045"/>
    <xdr:sp macro="" textlink="">
      <xdr:nvSpPr>
        <xdr:cNvPr id="63" name="【図書館】&#10;有形固定資産減価償却率平均値テキスト">
          <a:extLst>
            <a:ext uri="{FF2B5EF4-FFF2-40B4-BE49-F238E27FC236}">
              <a16:creationId xmlns:a16="http://schemas.microsoft.com/office/drawing/2014/main" id="{D1FD3762-0B3E-46A6-8AA9-71AA5A2EA273}"/>
            </a:ext>
          </a:extLst>
        </xdr:cNvPr>
        <xdr:cNvSpPr txBox="1"/>
      </xdr:nvSpPr>
      <xdr:spPr>
        <a:xfrm>
          <a:off x="4124960" y="62134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159294</xdr:rowOff>
    </xdr:from>
    <xdr:to>
      <xdr:col>24</xdr:col>
      <xdr:colOff>114300</xdr:colOff>
      <xdr:row>38</xdr:row>
      <xdr:rowOff>89444</xdr:rowOff>
    </xdr:to>
    <xdr:sp macro="" textlink="">
      <xdr:nvSpPr>
        <xdr:cNvPr id="64" name="フローチャート: 判断 63">
          <a:extLst>
            <a:ext uri="{FF2B5EF4-FFF2-40B4-BE49-F238E27FC236}">
              <a16:creationId xmlns:a16="http://schemas.microsoft.com/office/drawing/2014/main" id="{5765FCAB-2C38-4B53-BBCE-CCA7D17B674D}"/>
            </a:ext>
          </a:extLst>
        </xdr:cNvPr>
        <xdr:cNvSpPr/>
      </xdr:nvSpPr>
      <xdr:spPr>
        <a:xfrm>
          <a:off x="4036060" y="63619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123372</xdr:rowOff>
    </xdr:from>
    <xdr:to>
      <xdr:col>20</xdr:col>
      <xdr:colOff>38100</xdr:colOff>
      <xdr:row>38</xdr:row>
      <xdr:rowOff>53522</xdr:rowOff>
    </xdr:to>
    <xdr:sp macro="" textlink="">
      <xdr:nvSpPr>
        <xdr:cNvPr id="65" name="フローチャート: 判断 64">
          <a:extLst>
            <a:ext uri="{FF2B5EF4-FFF2-40B4-BE49-F238E27FC236}">
              <a16:creationId xmlns:a16="http://schemas.microsoft.com/office/drawing/2014/main" id="{479E52CE-F45B-4550-A8FA-783907678C5A}"/>
            </a:ext>
          </a:extLst>
        </xdr:cNvPr>
        <xdr:cNvSpPr/>
      </xdr:nvSpPr>
      <xdr:spPr>
        <a:xfrm>
          <a:off x="3312160" y="632605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107043</xdr:rowOff>
    </xdr:from>
    <xdr:to>
      <xdr:col>15</xdr:col>
      <xdr:colOff>101600</xdr:colOff>
      <xdr:row>38</xdr:row>
      <xdr:rowOff>37193</xdr:rowOff>
    </xdr:to>
    <xdr:sp macro="" textlink="">
      <xdr:nvSpPr>
        <xdr:cNvPr id="66" name="フローチャート: 判断 65">
          <a:extLst>
            <a:ext uri="{FF2B5EF4-FFF2-40B4-BE49-F238E27FC236}">
              <a16:creationId xmlns:a16="http://schemas.microsoft.com/office/drawing/2014/main" id="{F61FA53D-5BC8-40A8-B469-76F772493E28}"/>
            </a:ext>
          </a:extLst>
        </xdr:cNvPr>
        <xdr:cNvSpPr/>
      </xdr:nvSpPr>
      <xdr:spPr>
        <a:xfrm>
          <a:off x="2514600" y="630972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113574</xdr:rowOff>
    </xdr:from>
    <xdr:to>
      <xdr:col>10</xdr:col>
      <xdr:colOff>165100</xdr:colOff>
      <xdr:row>38</xdr:row>
      <xdr:rowOff>43724</xdr:rowOff>
    </xdr:to>
    <xdr:sp macro="" textlink="">
      <xdr:nvSpPr>
        <xdr:cNvPr id="67" name="フローチャート: 判断 66">
          <a:extLst>
            <a:ext uri="{FF2B5EF4-FFF2-40B4-BE49-F238E27FC236}">
              <a16:creationId xmlns:a16="http://schemas.microsoft.com/office/drawing/2014/main" id="{DE7B116B-2781-4BDD-A3C5-6C5513A08CA2}"/>
            </a:ext>
          </a:extLst>
        </xdr:cNvPr>
        <xdr:cNvSpPr/>
      </xdr:nvSpPr>
      <xdr:spPr>
        <a:xfrm>
          <a:off x="1739900" y="63162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5806</xdr:rowOff>
    </xdr:from>
    <xdr:to>
      <xdr:col>6</xdr:col>
      <xdr:colOff>38100</xdr:colOff>
      <xdr:row>37</xdr:row>
      <xdr:rowOff>107406</xdr:rowOff>
    </xdr:to>
    <xdr:sp macro="" textlink="">
      <xdr:nvSpPr>
        <xdr:cNvPr id="68" name="フローチャート: 判断 67">
          <a:extLst>
            <a:ext uri="{FF2B5EF4-FFF2-40B4-BE49-F238E27FC236}">
              <a16:creationId xmlns:a16="http://schemas.microsoft.com/office/drawing/2014/main" id="{6CF68290-619B-405E-8A18-62146362607B}"/>
            </a:ext>
          </a:extLst>
        </xdr:cNvPr>
        <xdr:cNvSpPr/>
      </xdr:nvSpPr>
      <xdr:spPr>
        <a:xfrm>
          <a:off x="965200" y="620848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44DC236-24FC-4FA7-9F92-E2030F51D662}"/>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1BBB1920-79E2-4000-95D9-86FC76DEB277}"/>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3423921-897F-42EF-A20A-12CAA99518F5}"/>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7467179-45B9-41AD-B38D-71C67ACBE98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0D1B92C-AA69-4793-9BB5-02BBD51F2C39}"/>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129903</xdr:rowOff>
    </xdr:from>
    <xdr:to>
      <xdr:col>24</xdr:col>
      <xdr:colOff>114300</xdr:colOff>
      <xdr:row>39</xdr:row>
      <xdr:rowOff>60053</xdr:rowOff>
    </xdr:to>
    <xdr:sp macro="" textlink="">
      <xdr:nvSpPr>
        <xdr:cNvPr id="74" name="楕円 73">
          <a:extLst>
            <a:ext uri="{FF2B5EF4-FFF2-40B4-BE49-F238E27FC236}">
              <a16:creationId xmlns:a16="http://schemas.microsoft.com/office/drawing/2014/main" id="{6B00F5C3-E1EA-4ACF-95A9-4DC9C7D7F9FD}"/>
            </a:ext>
          </a:extLst>
        </xdr:cNvPr>
        <xdr:cNvSpPr/>
      </xdr:nvSpPr>
      <xdr:spPr>
        <a:xfrm>
          <a:off x="4036060" y="65002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108330</xdr:rowOff>
    </xdr:from>
    <xdr:ext cx="405111" cy="259045"/>
    <xdr:sp macro="" textlink="">
      <xdr:nvSpPr>
        <xdr:cNvPr id="75" name="【図書館】&#10;有形固定資産減価償却率該当値テキスト">
          <a:extLst>
            <a:ext uri="{FF2B5EF4-FFF2-40B4-BE49-F238E27FC236}">
              <a16:creationId xmlns:a16="http://schemas.microsoft.com/office/drawing/2014/main" id="{B699F8D6-AF9C-4929-8A87-BCADD6024ECD}"/>
            </a:ext>
          </a:extLst>
        </xdr:cNvPr>
        <xdr:cNvSpPr txBox="1"/>
      </xdr:nvSpPr>
      <xdr:spPr>
        <a:xfrm>
          <a:off x="4124960" y="6478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79284</xdr:rowOff>
    </xdr:from>
    <xdr:to>
      <xdr:col>20</xdr:col>
      <xdr:colOff>38100</xdr:colOff>
      <xdr:row>39</xdr:row>
      <xdr:rowOff>9434</xdr:rowOff>
    </xdr:to>
    <xdr:sp macro="" textlink="">
      <xdr:nvSpPr>
        <xdr:cNvPr id="76" name="楕円 75">
          <a:extLst>
            <a:ext uri="{FF2B5EF4-FFF2-40B4-BE49-F238E27FC236}">
              <a16:creationId xmlns:a16="http://schemas.microsoft.com/office/drawing/2014/main" id="{CFE00651-1582-4F61-A06D-EB881DE46F39}"/>
            </a:ext>
          </a:extLst>
        </xdr:cNvPr>
        <xdr:cNvSpPr/>
      </xdr:nvSpPr>
      <xdr:spPr>
        <a:xfrm>
          <a:off x="3312160" y="64496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130084</xdr:rowOff>
    </xdr:from>
    <xdr:to>
      <xdr:col>24</xdr:col>
      <xdr:colOff>63500</xdr:colOff>
      <xdr:row>39</xdr:row>
      <xdr:rowOff>9253</xdr:rowOff>
    </xdr:to>
    <xdr:cxnSp macro="">
      <xdr:nvCxnSpPr>
        <xdr:cNvPr id="77" name="直線コネクタ 76">
          <a:extLst>
            <a:ext uri="{FF2B5EF4-FFF2-40B4-BE49-F238E27FC236}">
              <a16:creationId xmlns:a16="http://schemas.microsoft.com/office/drawing/2014/main" id="{3DE787D8-DC30-4D8F-A81F-6F784715EAF6}"/>
            </a:ext>
          </a:extLst>
        </xdr:cNvPr>
        <xdr:cNvCxnSpPr/>
      </xdr:nvCxnSpPr>
      <xdr:spPr>
        <a:xfrm>
          <a:off x="3355340" y="6500404"/>
          <a:ext cx="731520" cy="46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27033</xdr:rowOff>
    </xdr:from>
    <xdr:to>
      <xdr:col>15</xdr:col>
      <xdr:colOff>101600</xdr:colOff>
      <xdr:row>38</xdr:row>
      <xdr:rowOff>128633</xdr:rowOff>
    </xdr:to>
    <xdr:sp macro="" textlink="">
      <xdr:nvSpPr>
        <xdr:cNvPr id="78" name="楕円 77">
          <a:extLst>
            <a:ext uri="{FF2B5EF4-FFF2-40B4-BE49-F238E27FC236}">
              <a16:creationId xmlns:a16="http://schemas.microsoft.com/office/drawing/2014/main" id="{D7765AE6-353B-487D-9F5B-35063FE33F0E}"/>
            </a:ext>
          </a:extLst>
        </xdr:cNvPr>
        <xdr:cNvSpPr/>
      </xdr:nvSpPr>
      <xdr:spPr>
        <a:xfrm>
          <a:off x="2514600" y="6397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77833</xdr:rowOff>
    </xdr:from>
    <xdr:to>
      <xdr:col>19</xdr:col>
      <xdr:colOff>177800</xdr:colOff>
      <xdr:row>38</xdr:row>
      <xdr:rowOff>130084</xdr:rowOff>
    </xdr:to>
    <xdr:cxnSp macro="">
      <xdr:nvCxnSpPr>
        <xdr:cNvPr id="79" name="直線コネクタ 78">
          <a:extLst>
            <a:ext uri="{FF2B5EF4-FFF2-40B4-BE49-F238E27FC236}">
              <a16:creationId xmlns:a16="http://schemas.microsoft.com/office/drawing/2014/main" id="{4E89C49E-F9AE-4A7F-848D-8D1CB068BFE5}"/>
            </a:ext>
          </a:extLst>
        </xdr:cNvPr>
        <xdr:cNvCxnSpPr/>
      </xdr:nvCxnSpPr>
      <xdr:spPr>
        <a:xfrm>
          <a:off x="2565400" y="6448153"/>
          <a:ext cx="78994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17235</xdr:rowOff>
    </xdr:from>
    <xdr:to>
      <xdr:col>10</xdr:col>
      <xdr:colOff>165100</xdr:colOff>
      <xdr:row>39</xdr:row>
      <xdr:rowOff>118835</xdr:rowOff>
    </xdr:to>
    <xdr:sp macro="" textlink="">
      <xdr:nvSpPr>
        <xdr:cNvPr id="80" name="楕円 79">
          <a:extLst>
            <a:ext uri="{FF2B5EF4-FFF2-40B4-BE49-F238E27FC236}">
              <a16:creationId xmlns:a16="http://schemas.microsoft.com/office/drawing/2014/main" id="{32875468-BDD8-4CA0-9E0E-7C6038278306}"/>
            </a:ext>
          </a:extLst>
        </xdr:cNvPr>
        <xdr:cNvSpPr/>
      </xdr:nvSpPr>
      <xdr:spPr>
        <a:xfrm>
          <a:off x="1739900" y="655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77833</xdr:rowOff>
    </xdr:from>
    <xdr:to>
      <xdr:col>15</xdr:col>
      <xdr:colOff>50800</xdr:colOff>
      <xdr:row>39</xdr:row>
      <xdr:rowOff>68035</xdr:rowOff>
    </xdr:to>
    <xdr:cxnSp macro="">
      <xdr:nvCxnSpPr>
        <xdr:cNvPr id="81" name="直線コネクタ 80">
          <a:extLst>
            <a:ext uri="{FF2B5EF4-FFF2-40B4-BE49-F238E27FC236}">
              <a16:creationId xmlns:a16="http://schemas.microsoft.com/office/drawing/2014/main" id="{8CD0A843-288B-41F8-97A3-641A86AC2A0C}"/>
            </a:ext>
          </a:extLst>
        </xdr:cNvPr>
        <xdr:cNvCxnSpPr/>
      </xdr:nvCxnSpPr>
      <xdr:spPr>
        <a:xfrm flipV="1">
          <a:off x="1790700" y="6448153"/>
          <a:ext cx="774700" cy="157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152763</xdr:rowOff>
    </xdr:from>
    <xdr:to>
      <xdr:col>6</xdr:col>
      <xdr:colOff>38100</xdr:colOff>
      <xdr:row>39</xdr:row>
      <xdr:rowOff>82913</xdr:rowOff>
    </xdr:to>
    <xdr:sp macro="" textlink="">
      <xdr:nvSpPr>
        <xdr:cNvPr id="82" name="楕円 81">
          <a:extLst>
            <a:ext uri="{FF2B5EF4-FFF2-40B4-BE49-F238E27FC236}">
              <a16:creationId xmlns:a16="http://schemas.microsoft.com/office/drawing/2014/main" id="{693E7BCD-4BC8-4878-BA91-09A32DCB869E}"/>
            </a:ext>
          </a:extLst>
        </xdr:cNvPr>
        <xdr:cNvSpPr/>
      </xdr:nvSpPr>
      <xdr:spPr>
        <a:xfrm>
          <a:off x="965200" y="652308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32113</xdr:rowOff>
    </xdr:from>
    <xdr:to>
      <xdr:col>10</xdr:col>
      <xdr:colOff>114300</xdr:colOff>
      <xdr:row>39</xdr:row>
      <xdr:rowOff>68035</xdr:rowOff>
    </xdr:to>
    <xdr:cxnSp macro="">
      <xdr:nvCxnSpPr>
        <xdr:cNvPr id="83" name="直線コネクタ 82">
          <a:extLst>
            <a:ext uri="{FF2B5EF4-FFF2-40B4-BE49-F238E27FC236}">
              <a16:creationId xmlns:a16="http://schemas.microsoft.com/office/drawing/2014/main" id="{89B0607D-BC7A-4FEC-B7C8-E22A880E0F82}"/>
            </a:ext>
          </a:extLst>
        </xdr:cNvPr>
        <xdr:cNvCxnSpPr/>
      </xdr:nvCxnSpPr>
      <xdr:spPr>
        <a:xfrm>
          <a:off x="1008380" y="6570073"/>
          <a:ext cx="78232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70049</xdr:rowOff>
    </xdr:from>
    <xdr:ext cx="405111" cy="259045"/>
    <xdr:sp macro="" textlink="">
      <xdr:nvSpPr>
        <xdr:cNvPr id="84" name="n_1aveValue【図書館】&#10;有形固定資産減価償却率">
          <a:extLst>
            <a:ext uri="{FF2B5EF4-FFF2-40B4-BE49-F238E27FC236}">
              <a16:creationId xmlns:a16="http://schemas.microsoft.com/office/drawing/2014/main" id="{1AE5D0EA-B6D8-4104-82D0-37BAD2FD4F77}"/>
            </a:ext>
          </a:extLst>
        </xdr:cNvPr>
        <xdr:cNvSpPr txBox="1"/>
      </xdr:nvSpPr>
      <xdr:spPr>
        <a:xfrm>
          <a:off x="3170564" y="6105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53720</xdr:rowOff>
    </xdr:from>
    <xdr:ext cx="405111" cy="259045"/>
    <xdr:sp macro="" textlink="">
      <xdr:nvSpPr>
        <xdr:cNvPr id="85" name="n_2aveValue【図書館】&#10;有形固定資産減価償却率">
          <a:extLst>
            <a:ext uri="{FF2B5EF4-FFF2-40B4-BE49-F238E27FC236}">
              <a16:creationId xmlns:a16="http://schemas.microsoft.com/office/drawing/2014/main" id="{A7F331F3-9FA6-4DD7-A5A6-DD5C3982F29F}"/>
            </a:ext>
          </a:extLst>
        </xdr:cNvPr>
        <xdr:cNvSpPr txBox="1"/>
      </xdr:nvSpPr>
      <xdr:spPr>
        <a:xfrm>
          <a:off x="2385704" y="6088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60251</xdr:rowOff>
    </xdr:from>
    <xdr:ext cx="405111" cy="259045"/>
    <xdr:sp macro="" textlink="">
      <xdr:nvSpPr>
        <xdr:cNvPr id="86" name="n_3aveValue【図書館】&#10;有形固定資産減価償却率">
          <a:extLst>
            <a:ext uri="{FF2B5EF4-FFF2-40B4-BE49-F238E27FC236}">
              <a16:creationId xmlns:a16="http://schemas.microsoft.com/office/drawing/2014/main" id="{97090C1B-28BF-4484-B0C4-50D6BDCBFB9D}"/>
            </a:ext>
          </a:extLst>
        </xdr:cNvPr>
        <xdr:cNvSpPr txBox="1"/>
      </xdr:nvSpPr>
      <xdr:spPr>
        <a:xfrm>
          <a:off x="1611004" y="609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123933</xdr:rowOff>
    </xdr:from>
    <xdr:ext cx="405111" cy="259045"/>
    <xdr:sp macro="" textlink="">
      <xdr:nvSpPr>
        <xdr:cNvPr id="87" name="n_4aveValue【図書館】&#10;有形固定資産減価償却率">
          <a:extLst>
            <a:ext uri="{FF2B5EF4-FFF2-40B4-BE49-F238E27FC236}">
              <a16:creationId xmlns:a16="http://schemas.microsoft.com/office/drawing/2014/main" id="{A642AF82-5B4D-4AE0-9A30-3571D1B3BF10}"/>
            </a:ext>
          </a:extLst>
        </xdr:cNvPr>
        <xdr:cNvSpPr txBox="1"/>
      </xdr:nvSpPr>
      <xdr:spPr>
        <a:xfrm>
          <a:off x="836304" y="5991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561</xdr:rowOff>
    </xdr:from>
    <xdr:ext cx="405111" cy="259045"/>
    <xdr:sp macro="" textlink="">
      <xdr:nvSpPr>
        <xdr:cNvPr id="88" name="n_1mainValue【図書館】&#10;有形固定資産減価償却率">
          <a:extLst>
            <a:ext uri="{FF2B5EF4-FFF2-40B4-BE49-F238E27FC236}">
              <a16:creationId xmlns:a16="http://schemas.microsoft.com/office/drawing/2014/main" id="{2B235FC2-BAE5-4D75-AB4A-6F52EDF7878E}"/>
            </a:ext>
          </a:extLst>
        </xdr:cNvPr>
        <xdr:cNvSpPr txBox="1"/>
      </xdr:nvSpPr>
      <xdr:spPr>
        <a:xfrm>
          <a:off x="3170564" y="653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119760</xdr:rowOff>
    </xdr:from>
    <xdr:ext cx="405111" cy="259045"/>
    <xdr:sp macro="" textlink="">
      <xdr:nvSpPr>
        <xdr:cNvPr id="89" name="n_2mainValue【図書館】&#10;有形固定資産減価償却率">
          <a:extLst>
            <a:ext uri="{FF2B5EF4-FFF2-40B4-BE49-F238E27FC236}">
              <a16:creationId xmlns:a16="http://schemas.microsoft.com/office/drawing/2014/main" id="{BA06A821-B563-422E-88F2-AD44E7927935}"/>
            </a:ext>
          </a:extLst>
        </xdr:cNvPr>
        <xdr:cNvSpPr txBox="1"/>
      </xdr:nvSpPr>
      <xdr:spPr>
        <a:xfrm>
          <a:off x="2385704" y="6490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109962</xdr:rowOff>
    </xdr:from>
    <xdr:ext cx="405111" cy="259045"/>
    <xdr:sp macro="" textlink="">
      <xdr:nvSpPr>
        <xdr:cNvPr id="90" name="n_3mainValue【図書館】&#10;有形固定資産減価償却率">
          <a:extLst>
            <a:ext uri="{FF2B5EF4-FFF2-40B4-BE49-F238E27FC236}">
              <a16:creationId xmlns:a16="http://schemas.microsoft.com/office/drawing/2014/main" id="{0E7B51EC-0458-4D9B-BC7B-116888406EDE}"/>
            </a:ext>
          </a:extLst>
        </xdr:cNvPr>
        <xdr:cNvSpPr txBox="1"/>
      </xdr:nvSpPr>
      <xdr:spPr>
        <a:xfrm>
          <a:off x="1611004" y="664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74040</xdr:rowOff>
    </xdr:from>
    <xdr:ext cx="405111" cy="259045"/>
    <xdr:sp macro="" textlink="">
      <xdr:nvSpPr>
        <xdr:cNvPr id="91" name="n_4mainValue【図書館】&#10;有形固定資産減価償却率">
          <a:extLst>
            <a:ext uri="{FF2B5EF4-FFF2-40B4-BE49-F238E27FC236}">
              <a16:creationId xmlns:a16="http://schemas.microsoft.com/office/drawing/2014/main" id="{1944D5C0-FE54-40DA-B1CB-862BB4AC840A}"/>
            </a:ext>
          </a:extLst>
        </xdr:cNvPr>
        <xdr:cNvSpPr txBox="1"/>
      </xdr:nvSpPr>
      <xdr:spPr>
        <a:xfrm>
          <a:off x="836304" y="661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17B9E939-5725-4CDB-855D-516859930C9B}"/>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87A79D3F-142C-495E-9384-17F15BBE3F85}"/>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CB306B9F-59D3-4767-9814-DDA84220207F}"/>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B024A86C-6DD9-448F-817A-DDC68943DBF7}"/>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68CBFAD3-B719-4FA9-B57C-41566951F4D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5734C58F-2D86-4F20-BA91-615CB9FEEB41}"/>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DF4E4020-1336-4E7C-A3FA-AE0A17E174A5}"/>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60C1FB0E-1C72-424F-BE53-3C26703AA674}"/>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3E948E32-1595-4370-BEF3-305B9C85C103}"/>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D8054E19-4889-412B-9ACA-652CAF6C332E}"/>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D5C4E801-F9D3-4E12-9AEF-4BE00D0819F6}"/>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DEA9F7B8-21B4-42DB-9815-B1CFDF3C6181}"/>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58A53100-BB16-4D6C-8407-ABD69E2ECE6E}"/>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C63B120B-DA59-4E29-BAD9-9CC25BEF5824}"/>
            </a:ext>
          </a:extLst>
        </xdr:cNvPr>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60A39B1F-57CE-4B0C-AAFF-EF230E03943F}"/>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C7474D78-6F7B-4BFA-AFB3-84413CBBDE57}"/>
            </a:ext>
          </a:extLst>
        </xdr:cNvPr>
        <xdr:cNvSpPr txBox="1"/>
      </xdr:nvSpPr>
      <xdr:spPr>
        <a:xfrm>
          <a:off x="540530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CF20477E-E549-4A50-91B3-BBAB0E704C51}"/>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84233346-EDFE-4127-8DB4-ED5019B4A69E}"/>
            </a:ext>
          </a:extLst>
        </xdr:cNvPr>
        <xdr:cNvSpPr txBox="1"/>
      </xdr:nvSpPr>
      <xdr:spPr>
        <a:xfrm>
          <a:off x="540530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56B00994-4B2C-4962-9E62-4639A0092B07}"/>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3C7A8429-02E1-41D6-AB15-2070BAD2C5B6}"/>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30A422CC-DC66-40E8-B15A-CFE05B74C598}"/>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51054</xdr:rowOff>
    </xdr:from>
    <xdr:to>
      <xdr:col>54</xdr:col>
      <xdr:colOff>189865</xdr:colOff>
      <xdr:row>41</xdr:row>
      <xdr:rowOff>73914</xdr:rowOff>
    </xdr:to>
    <xdr:cxnSp macro="">
      <xdr:nvCxnSpPr>
        <xdr:cNvPr id="113" name="直線コネクタ 112">
          <a:extLst>
            <a:ext uri="{FF2B5EF4-FFF2-40B4-BE49-F238E27FC236}">
              <a16:creationId xmlns:a16="http://schemas.microsoft.com/office/drawing/2014/main" id="{B20A27BF-8E67-4EBD-BF5E-85724464263C}"/>
            </a:ext>
          </a:extLst>
        </xdr:cNvPr>
        <xdr:cNvCxnSpPr/>
      </xdr:nvCxnSpPr>
      <xdr:spPr>
        <a:xfrm flipV="1">
          <a:off x="9219565" y="5918454"/>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77741</xdr:rowOff>
    </xdr:from>
    <xdr:ext cx="469744" cy="259045"/>
    <xdr:sp macro="" textlink="">
      <xdr:nvSpPr>
        <xdr:cNvPr id="114" name="【図書館】&#10;一人当たり面積最小値テキスト">
          <a:extLst>
            <a:ext uri="{FF2B5EF4-FFF2-40B4-BE49-F238E27FC236}">
              <a16:creationId xmlns:a16="http://schemas.microsoft.com/office/drawing/2014/main" id="{093D3670-74D8-4EBF-AD46-26B33601122E}"/>
            </a:ext>
          </a:extLst>
        </xdr:cNvPr>
        <xdr:cNvSpPr txBox="1"/>
      </xdr:nvSpPr>
      <xdr:spPr>
        <a:xfrm>
          <a:off x="9258300" y="695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73914</xdr:rowOff>
    </xdr:from>
    <xdr:to>
      <xdr:col>55</xdr:col>
      <xdr:colOff>88900</xdr:colOff>
      <xdr:row>41</xdr:row>
      <xdr:rowOff>73914</xdr:rowOff>
    </xdr:to>
    <xdr:cxnSp macro="">
      <xdr:nvCxnSpPr>
        <xdr:cNvPr id="115" name="直線コネクタ 114">
          <a:extLst>
            <a:ext uri="{FF2B5EF4-FFF2-40B4-BE49-F238E27FC236}">
              <a16:creationId xmlns:a16="http://schemas.microsoft.com/office/drawing/2014/main" id="{A48C4EB6-A646-4CD6-BC7C-C3C938E16F8E}"/>
            </a:ext>
          </a:extLst>
        </xdr:cNvPr>
        <xdr:cNvCxnSpPr/>
      </xdr:nvCxnSpPr>
      <xdr:spPr>
        <a:xfrm>
          <a:off x="9154160" y="69471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169181</xdr:rowOff>
    </xdr:from>
    <xdr:ext cx="469744" cy="259045"/>
    <xdr:sp macro="" textlink="">
      <xdr:nvSpPr>
        <xdr:cNvPr id="116" name="【図書館】&#10;一人当たり面積最大値テキスト">
          <a:extLst>
            <a:ext uri="{FF2B5EF4-FFF2-40B4-BE49-F238E27FC236}">
              <a16:creationId xmlns:a16="http://schemas.microsoft.com/office/drawing/2014/main" id="{6E69A793-FFE0-416A-A8FB-575378AADE40}"/>
            </a:ext>
          </a:extLst>
        </xdr:cNvPr>
        <xdr:cNvSpPr txBox="1"/>
      </xdr:nvSpPr>
      <xdr:spPr>
        <a:xfrm>
          <a:off x="9258300" y="5701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51054</xdr:rowOff>
    </xdr:from>
    <xdr:to>
      <xdr:col>55</xdr:col>
      <xdr:colOff>88900</xdr:colOff>
      <xdr:row>35</xdr:row>
      <xdr:rowOff>51054</xdr:rowOff>
    </xdr:to>
    <xdr:cxnSp macro="">
      <xdr:nvCxnSpPr>
        <xdr:cNvPr id="117" name="直線コネクタ 116">
          <a:extLst>
            <a:ext uri="{FF2B5EF4-FFF2-40B4-BE49-F238E27FC236}">
              <a16:creationId xmlns:a16="http://schemas.microsoft.com/office/drawing/2014/main" id="{452C84C4-C904-406C-971F-FF94ECB57600}"/>
            </a:ext>
          </a:extLst>
        </xdr:cNvPr>
        <xdr:cNvCxnSpPr/>
      </xdr:nvCxnSpPr>
      <xdr:spPr>
        <a:xfrm>
          <a:off x="9154160" y="59184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114571</xdr:rowOff>
    </xdr:from>
    <xdr:ext cx="469744" cy="259045"/>
    <xdr:sp macro="" textlink="">
      <xdr:nvSpPr>
        <xdr:cNvPr id="118" name="【図書館】&#10;一人当たり面積平均値テキスト">
          <a:extLst>
            <a:ext uri="{FF2B5EF4-FFF2-40B4-BE49-F238E27FC236}">
              <a16:creationId xmlns:a16="http://schemas.microsoft.com/office/drawing/2014/main" id="{F6995993-3E2C-49D1-A70D-CD150E524EB8}"/>
            </a:ext>
          </a:extLst>
        </xdr:cNvPr>
        <xdr:cNvSpPr txBox="1"/>
      </xdr:nvSpPr>
      <xdr:spPr>
        <a:xfrm>
          <a:off x="9258300" y="64848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91694</xdr:rowOff>
    </xdr:from>
    <xdr:to>
      <xdr:col>55</xdr:col>
      <xdr:colOff>50800</xdr:colOff>
      <xdr:row>40</xdr:row>
      <xdr:rowOff>21844</xdr:rowOff>
    </xdr:to>
    <xdr:sp macro="" textlink="">
      <xdr:nvSpPr>
        <xdr:cNvPr id="119" name="フローチャート: 判断 118">
          <a:extLst>
            <a:ext uri="{FF2B5EF4-FFF2-40B4-BE49-F238E27FC236}">
              <a16:creationId xmlns:a16="http://schemas.microsoft.com/office/drawing/2014/main" id="{BAC16024-D936-4B3D-9FFD-8E29D5163625}"/>
            </a:ext>
          </a:extLst>
        </xdr:cNvPr>
        <xdr:cNvSpPr/>
      </xdr:nvSpPr>
      <xdr:spPr>
        <a:xfrm>
          <a:off x="9192260" y="66296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82550</xdr:rowOff>
    </xdr:from>
    <xdr:to>
      <xdr:col>50</xdr:col>
      <xdr:colOff>165100</xdr:colOff>
      <xdr:row>40</xdr:row>
      <xdr:rowOff>12700</xdr:rowOff>
    </xdr:to>
    <xdr:sp macro="" textlink="">
      <xdr:nvSpPr>
        <xdr:cNvPr id="120" name="フローチャート: 判断 119">
          <a:extLst>
            <a:ext uri="{FF2B5EF4-FFF2-40B4-BE49-F238E27FC236}">
              <a16:creationId xmlns:a16="http://schemas.microsoft.com/office/drawing/2014/main" id="{61547D60-FD78-47E6-AE57-A2A55A026E0F}"/>
            </a:ext>
          </a:extLst>
        </xdr:cNvPr>
        <xdr:cNvSpPr/>
      </xdr:nvSpPr>
      <xdr:spPr>
        <a:xfrm>
          <a:off x="8445500" y="6620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87122</xdr:rowOff>
    </xdr:from>
    <xdr:to>
      <xdr:col>46</xdr:col>
      <xdr:colOff>38100</xdr:colOff>
      <xdr:row>40</xdr:row>
      <xdr:rowOff>17272</xdr:rowOff>
    </xdr:to>
    <xdr:sp macro="" textlink="">
      <xdr:nvSpPr>
        <xdr:cNvPr id="121" name="フローチャート: 判断 120">
          <a:extLst>
            <a:ext uri="{FF2B5EF4-FFF2-40B4-BE49-F238E27FC236}">
              <a16:creationId xmlns:a16="http://schemas.microsoft.com/office/drawing/2014/main" id="{78B8D300-16D3-49EE-ACD5-E3E1D9CCC45C}"/>
            </a:ext>
          </a:extLst>
        </xdr:cNvPr>
        <xdr:cNvSpPr/>
      </xdr:nvSpPr>
      <xdr:spPr>
        <a:xfrm>
          <a:off x="7670800" y="66250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77978</xdr:rowOff>
    </xdr:from>
    <xdr:to>
      <xdr:col>41</xdr:col>
      <xdr:colOff>101600</xdr:colOff>
      <xdr:row>40</xdr:row>
      <xdr:rowOff>8128</xdr:rowOff>
    </xdr:to>
    <xdr:sp macro="" textlink="">
      <xdr:nvSpPr>
        <xdr:cNvPr id="122" name="フローチャート: 判断 121">
          <a:extLst>
            <a:ext uri="{FF2B5EF4-FFF2-40B4-BE49-F238E27FC236}">
              <a16:creationId xmlns:a16="http://schemas.microsoft.com/office/drawing/2014/main" id="{18750063-0CEC-4BF2-B486-6FF3273A1467}"/>
            </a:ext>
          </a:extLst>
        </xdr:cNvPr>
        <xdr:cNvSpPr/>
      </xdr:nvSpPr>
      <xdr:spPr>
        <a:xfrm>
          <a:off x="6873240" y="66159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27686</xdr:rowOff>
    </xdr:from>
    <xdr:to>
      <xdr:col>36</xdr:col>
      <xdr:colOff>165100</xdr:colOff>
      <xdr:row>39</xdr:row>
      <xdr:rowOff>129286</xdr:rowOff>
    </xdr:to>
    <xdr:sp macro="" textlink="">
      <xdr:nvSpPr>
        <xdr:cNvPr id="123" name="フローチャート: 判断 122">
          <a:extLst>
            <a:ext uri="{FF2B5EF4-FFF2-40B4-BE49-F238E27FC236}">
              <a16:creationId xmlns:a16="http://schemas.microsoft.com/office/drawing/2014/main" id="{34CFCD9C-202C-488E-B29E-201FE7F0EE4D}"/>
            </a:ext>
          </a:extLst>
        </xdr:cNvPr>
        <xdr:cNvSpPr/>
      </xdr:nvSpPr>
      <xdr:spPr>
        <a:xfrm>
          <a:off x="6098540" y="6565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804FB34-8E43-47EC-A4AF-333F11E34E0D}"/>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D325981F-CA4E-4933-AEE3-0F6C89B877B3}"/>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A63B67C1-78D8-450E-8DA9-E9B8F1C713B7}"/>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6EEFEF29-4374-47A0-9E32-3924878AA118}"/>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7B68137F-EF48-45BC-8B56-9A1F404B276E}"/>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169418</xdr:rowOff>
    </xdr:from>
    <xdr:to>
      <xdr:col>55</xdr:col>
      <xdr:colOff>50800</xdr:colOff>
      <xdr:row>40</xdr:row>
      <xdr:rowOff>99568</xdr:rowOff>
    </xdr:to>
    <xdr:sp macro="" textlink="">
      <xdr:nvSpPr>
        <xdr:cNvPr id="129" name="楕円 128">
          <a:extLst>
            <a:ext uri="{FF2B5EF4-FFF2-40B4-BE49-F238E27FC236}">
              <a16:creationId xmlns:a16="http://schemas.microsoft.com/office/drawing/2014/main" id="{526D1823-A228-4C2F-8920-A6BAC6820ACD}"/>
            </a:ext>
          </a:extLst>
        </xdr:cNvPr>
        <xdr:cNvSpPr/>
      </xdr:nvSpPr>
      <xdr:spPr>
        <a:xfrm>
          <a:off x="9192260" y="67073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147845</xdr:rowOff>
    </xdr:from>
    <xdr:ext cx="469744" cy="259045"/>
    <xdr:sp macro="" textlink="">
      <xdr:nvSpPr>
        <xdr:cNvPr id="130" name="【図書館】&#10;一人当たり面積該当値テキスト">
          <a:extLst>
            <a:ext uri="{FF2B5EF4-FFF2-40B4-BE49-F238E27FC236}">
              <a16:creationId xmlns:a16="http://schemas.microsoft.com/office/drawing/2014/main" id="{A738C92D-19F3-4636-A981-2EC570CFBCE1}"/>
            </a:ext>
          </a:extLst>
        </xdr:cNvPr>
        <xdr:cNvSpPr txBox="1"/>
      </xdr:nvSpPr>
      <xdr:spPr>
        <a:xfrm>
          <a:off x="9258300" y="6685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2540</xdr:rowOff>
    </xdr:from>
    <xdr:to>
      <xdr:col>50</xdr:col>
      <xdr:colOff>165100</xdr:colOff>
      <xdr:row>40</xdr:row>
      <xdr:rowOff>104140</xdr:rowOff>
    </xdr:to>
    <xdr:sp macro="" textlink="">
      <xdr:nvSpPr>
        <xdr:cNvPr id="131" name="楕円 130">
          <a:extLst>
            <a:ext uri="{FF2B5EF4-FFF2-40B4-BE49-F238E27FC236}">
              <a16:creationId xmlns:a16="http://schemas.microsoft.com/office/drawing/2014/main" id="{1C5E5349-E5EE-4760-B8A3-A6BB0B8339F5}"/>
            </a:ext>
          </a:extLst>
        </xdr:cNvPr>
        <xdr:cNvSpPr/>
      </xdr:nvSpPr>
      <xdr:spPr>
        <a:xfrm>
          <a:off x="8445500" y="670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48768</xdr:rowOff>
    </xdr:from>
    <xdr:to>
      <xdr:col>55</xdr:col>
      <xdr:colOff>0</xdr:colOff>
      <xdr:row>40</xdr:row>
      <xdr:rowOff>53340</xdr:rowOff>
    </xdr:to>
    <xdr:cxnSp macro="">
      <xdr:nvCxnSpPr>
        <xdr:cNvPr id="132" name="直線コネクタ 131">
          <a:extLst>
            <a:ext uri="{FF2B5EF4-FFF2-40B4-BE49-F238E27FC236}">
              <a16:creationId xmlns:a16="http://schemas.microsoft.com/office/drawing/2014/main" id="{B305C409-AB14-46BA-A03C-34F4A0C5E57E}"/>
            </a:ext>
          </a:extLst>
        </xdr:cNvPr>
        <xdr:cNvCxnSpPr/>
      </xdr:nvCxnSpPr>
      <xdr:spPr>
        <a:xfrm flipV="1">
          <a:off x="8496300" y="6754368"/>
          <a:ext cx="7239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7112</xdr:rowOff>
    </xdr:from>
    <xdr:to>
      <xdr:col>46</xdr:col>
      <xdr:colOff>38100</xdr:colOff>
      <xdr:row>40</xdr:row>
      <xdr:rowOff>108712</xdr:rowOff>
    </xdr:to>
    <xdr:sp macro="" textlink="">
      <xdr:nvSpPr>
        <xdr:cNvPr id="133" name="楕円 132">
          <a:extLst>
            <a:ext uri="{FF2B5EF4-FFF2-40B4-BE49-F238E27FC236}">
              <a16:creationId xmlns:a16="http://schemas.microsoft.com/office/drawing/2014/main" id="{099E7F42-CA6A-4F1F-AE1D-8CA3FD4FBF6D}"/>
            </a:ext>
          </a:extLst>
        </xdr:cNvPr>
        <xdr:cNvSpPr/>
      </xdr:nvSpPr>
      <xdr:spPr>
        <a:xfrm>
          <a:off x="7670800" y="671271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53340</xdr:rowOff>
    </xdr:from>
    <xdr:to>
      <xdr:col>50</xdr:col>
      <xdr:colOff>114300</xdr:colOff>
      <xdr:row>40</xdr:row>
      <xdr:rowOff>57912</xdr:rowOff>
    </xdr:to>
    <xdr:cxnSp macro="">
      <xdr:nvCxnSpPr>
        <xdr:cNvPr id="134" name="直線コネクタ 133">
          <a:extLst>
            <a:ext uri="{FF2B5EF4-FFF2-40B4-BE49-F238E27FC236}">
              <a16:creationId xmlns:a16="http://schemas.microsoft.com/office/drawing/2014/main" id="{B4AD59BE-9CBB-4881-8206-95A4E298BA8E}"/>
            </a:ext>
          </a:extLst>
        </xdr:cNvPr>
        <xdr:cNvCxnSpPr/>
      </xdr:nvCxnSpPr>
      <xdr:spPr>
        <a:xfrm flipV="1">
          <a:off x="7713980" y="6758940"/>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11684</xdr:rowOff>
    </xdr:from>
    <xdr:to>
      <xdr:col>41</xdr:col>
      <xdr:colOff>101600</xdr:colOff>
      <xdr:row>40</xdr:row>
      <xdr:rowOff>113284</xdr:rowOff>
    </xdr:to>
    <xdr:sp macro="" textlink="">
      <xdr:nvSpPr>
        <xdr:cNvPr id="135" name="楕円 134">
          <a:extLst>
            <a:ext uri="{FF2B5EF4-FFF2-40B4-BE49-F238E27FC236}">
              <a16:creationId xmlns:a16="http://schemas.microsoft.com/office/drawing/2014/main" id="{A160E811-619E-4D35-80FC-F677809D17DC}"/>
            </a:ext>
          </a:extLst>
        </xdr:cNvPr>
        <xdr:cNvSpPr/>
      </xdr:nvSpPr>
      <xdr:spPr>
        <a:xfrm>
          <a:off x="6873240" y="671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57912</xdr:rowOff>
    </xdr:from>
    <xdr:to>
      <xdr:col>45</xdr:col>
      <xdr:colOff>177800</xdr:colOff>
      <xdr:row>40</xdr:row>
      <xdr:rowOff>62484</xdr:rowOff>
    </xdr:to>
    <xdr:cxnSp macro="">
      <xdr:nvCxnSpPr>
        <xdr:cNvPr id="136" name="直線コネクタ 135">
          <a:extLst>
            <a:ext uri="{FF2B5EF4-FFF2-40B4-BE49-F238E27FC236}">
              <a16:creationId xmlns:a16="http://schemas.microsoft.com/office/drawing/2014/main" id="{1D3E7851-2222-401A-BBE3-962438A163FE}"/>
            </a:ext>
          </a:extLst>
        </xdr:cNvPr>
        <xdr:cNvCxnSpPr/>
      </xdr:nvCxnSpPr>
      <xdr:spPr>
        <a:xfrm flipV="1">
          <a:off x="6924040" y="6763512"/>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16256</xdr:rowOff>
    </xdr:from>
    <xdr:to>
      <xdr:col>36</xdr:col>
      <xdr:colOff>165100</xdr:colOff>
      <xdr:row>40</xdr:row>
      <xdr:rowOff>117856</xdr:rowOff>
    </xdr:to>
    <xdr:sp macro="" textlink="">
      <xdr:nvSpPr>
        <xdr:cNvPr id="137" name="楕円 136">
          <a:extLst>
            <a:ext uri="{FF2B5EF4-FFF2-40B4-BE49-F238E27FC236}">
              <a16:creationId xmlns:a16="http://schemas.microsoft.com/office/drawing/2014/main" id="{C4ABE9D2-03AE-4F75-9A15-364266C23653}"/>
            </a:ext>
          </a:extLst>
        </xdr:cNvPr>
        <xdr:cNvSpPr/>
      </xdr:nvSpPr>
      <xdr:spPr>
        <a:xfrm>
          <a:off x="6098540" y="672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62484</xdr:rowOff>
    </xdr:from>
    <xdr:to>
      <xdr:col>41</xdr:col>
      <xdr:colOff>50800</xdr:colOff>
      <xdr:row>40</xdr:row>
      <xdr:rowOff>67056</xdr:rowOff>
    </xdr:to>
    <xdr:cxnSp macro="">
      <xdr:nvCxnSpPr>
        <xdr:cNvPr id="138" name="直線コネクタ 137">
          <a:extLst>
            <a:ext uri="{FF2B5EF4-FFF2-40B4-BE49-F238E27FC236}">
              <a16:creationId xmlns:a16="http://schemas.microsoft.com/office/drawing/2014/main" id="{1E300599-B8C7-4C00-9D50-D31BA9E0E90D}"/>
            </a:ext>
          </a:extLst>
        </xdr:cNvPr>
        <xdr:cNvCxnSpPr/>
      </xdr:nvCxnSpPr>
      <xdr:spPr>
        <a:xfrm flipV="1">
          <a:off x="6149340" y="6768084"/>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29227</xdr:rowOff>
    </xdr:from>
    <xdr:ext cx="469744" cy="259045"/>
    <xdr:sp macro="" textlink="">
      <xdr:nvSpPr>
        <xdr:cNvPr id="139" name="n_1aveValue【図書館】&#10;一人当たり面積">
          <a:extLst>
            <a:ext uri="{FF2B5EF4-FFF2-40B4-BE49-F238E27FC236}">
              <a16:creationId xmlns:a16="http://schemas.microsoft.com/office/drawing/2014/main" id="{C25A60A5-8088-404E-A7DB-C9D9D6B56661}"/>
            </a:ext>
          </a:extLst>
        </xdr:cNvPr>
        <xdr:cNvSpPr txBox="1"/>
      </xdr:nvSpPr>
      <xdr:spPr>
        <a:xfrm>
          <a:off x="8271587" y="639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33799</xdr:rowOff>
    </xdr:from>
    <xdr:ext cx="469744" cy="259045"/>
    <xdr:sp macro="" textlink="">
      <xdr:nvSpPr>
        <xdr:cNvPr id="140" name="n_2aveValue【図書館】&#10;一人当たり面積">
          <a:extLst>
            <a:ext uri="{FF2B5EF4-FFF2-40B4-BE49-F238E27FC236}">
              <a16:creationId xmlns:a16="http://schemas.microsoft.com/office/drawing/2014/main" id="{A483C347-A300-411C-9075-E174E2831611}"/>
            </a:ext>
          </a:extLst>
        </xdr:cNvPr>
        <xdr:cNvSpPr txBox="1"/>
      </xdr:nvSpPr>
      <xdr:spPr>
        <a:xfrm>
          <a:off x="7509587" y="6404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24655</xdr:rowOff>
    </xdr:from>
    <xdr:ext cx="469744" cy="259045"/>
    <xdr:sp macro="" textlink="">
      <xdr:nvSpPr>
        <xdr:cNvPr id="141" name="n_3aveValue【図書館】&#10;一人当たり面積">
          <a:extLst>
            <a:ext uri="{FF2B5EF4-FFF2-40B4-BE49-F238E27FC236}">
              <a16:creationId xmlns:a16="http://schemas.microsoft.com/office/drawing/2014/main" id="{FF46439E-53A5-4B86-9810-DA6C3E129822}"/>
            </a:ext>
          </a:extLst>
        </xdr:cNvPr>
        <xdr:cNvSpPr txBox="1"/>
      </xdr:nvSpPr>
      <xdr:spPr>
        <a:xfrm>
          <a:off x="6712027" y="6394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145813</xdr:rowOff>
    </xdr:from>
    <xdr:ext cx="469744" cy="259045"/>
    <xdr:sp macro="" textlink="">
      <xdr:nvSpPr>
        <xdr:cNvPr id="142" name="n_4aveValue【図書館】&#10;一人当たり面積">
          <a:extLst>
            <a:ext uri="{FF2B5EF4-FFF2-40B4-BE49-F238E27FC236}">
              <a16:creationId xmlns:a16="http://schemas.microsoft.com/office/drawing/2014/main" id="{C1F96998-9D26-4A40-B3F8-976A4E4608A4}"/>
            </a:ext>
          </a:extLst>
        </xdr:cNvPr>
        <xdr:cNvSpPr txBox="1"/>
      </xdr:nvSpPr>
      <xdr:spPr>
        <a:xfrm>
          <a:off x="5937327" y="6348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95267</xdr:rowOff>
    </xdr:from>
    <xdr:ext cx="469744" cy="259045"/>
    <xdr:sp macro="" textlink="">
      <xdr:nvSpPr>
        <xdr:cNvPr id="143" name="n_1mainValue【図書館】&#10;一人当たり面積">
          <a:extLst>
            <a:ext uri="{FF2B5EF4-FFF2-40B4-BE49-F238E27FC236}">
              <a16:creationId xmlns:a16="http://schemas.microsoft.com/office/drawing/2014/main" id="{99509D9B-B526-42F6-9583-FAF9F8FDA8E1}"/>
            </a:ext>
          </a:extLst>
        </xdr:cNvPr>
        <xdr:cNvSpPr txBox="1"/>
      </xdr:nvSpPr>
      <xdr:spPr>
        <a:xfrm>
          <a:off x="8271587" y="680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99839</xdr:rowOff>
    </xdr:from>
    <xdr:ext cx="469744" cy="259045"/>
    <xdr:sp macro="" textlink="">
      <xdr:nvSpPr>
        <xdr:cNvPr id="144" name="n_2mainValue【図書館】&#10;一人当たり面積">
          <a:extLst>
            <a:ext uri="{FF2B5EF4-FFF2-40B4-BE49-F238E27FC236}">
              <a16:creationId xmlns:a16="http://schemas.microsoft.com/office/drawing/2014/main" id="{55DFE39A-3545-4501-A552-C1D4AC3AF878}"/>
            </a:ext>
          </a:extLst>
        </xdr:cNvPr>
        <xdr:cNvSpPr txBox="1"/>
      </xdr:nvSpPr>
      <xdr:spPr>
        <a:xfrm>
          <a:off x="7509587" y="6805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104411</xdr:rowOff>
    </xdr:from>
    <xdr:ext cx="469744" cy="259045"/>
    <xdr:sp macro="" textlink="">
      <xdr:nvSpPr>
        <xdr:cNvPr id="145" name="n_3mainValue【図書館】&#10;一人当たり面積">
          <a:extLst>
            <a:ext uri="{FF2B5EF4-FFF2-40B4-BE49-F238E27FC236}">
              <a16:creationId xmlns:a16="http://schemas.microsoft.com/office/drawing/2014/main" id="{DAF2F89D-9337-4A7A-95D0-69FD09ED410B}"/>
            </a:ext>
          </a:extLst>
        </xdr:cNvPr>
        <xdr:cNvSpPr txBox="1"/>
      </xdr:nvSpPr>
      <xdr:spPr>
        <a:xfrm>
          <a:off x="6712027" y="6810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108983</xdr:rowOff>
    </xdr:from>
    <xdr:ext cx="469744" cy="259045"/>
    <xdr:sp macro="" textlink="">
      <xdr:nvSpPr>
        <xdr:cNvPr id="146" name="n_4mainValue【図書館】&#10;一人当たり面積">
          <a:extLst>
            <a:ext uri="{FF2B5EF4-FFF2-40B4-BE49-F238E27FC236}">
              <a16:creationId xmlns:a16="http://schemas.microsoft.com/office/drawing/2014/main" id="{AD28F734-1E9D-4F62-BCB4-45346201A1C5}"/>
            </a:ext>
          </a:extLst>
        </xdr:cNvPr>
        <xdr:cNvSpPr txBox="1"/>
      </xdr:nvSpPr>
      <xdr:spPr>
        <a:xfrm>
          <a:off x="5937327" y="6814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EB148493-3613-43C4-BA4D-9B2F0101F4BA}"/>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786D084A-159B-4FE7-9979-6B4DE588E16A}"/>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7F5BCDFC-8956-4EDE-83C3-1AD4F21A4A21}"/>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6B124E6E-9E8B-4258-A3D6-55456E291A28}"/>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FB0F988E-9FBE-466B-B988-1D4B823A692B}"/>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B7E65D6D-AA00-4A92-BFA6-0A37210C4FD4}"/>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8A7C4430-FCCF-4C7A-B5BB-48C7F5528981}"/>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BE955AC6-A706-4501-9DBD-86869FE4B2B9}"/>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941DF028-8A44-4593-89B2-D9F290DFAAF4}"/>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C6654E4D-6088-4D14-8E3B-39B2570037F9}"/>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6BFDA7DD-FE1C-4757-88D5-F16DAE24CFD8}"/>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BE848E53-9594-46FD-BCA4-E082FA40E07F}"/>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CC4F3D04-2865-4D6C-BEB7-23DC3D0D56EE}"/>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4B4CE91C-6111-4EAC-AF88-F8D3A4334F59}"/>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612AE61C-97C2-4C00-8034-830D047973A1}"/>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7F065B59-9F25-482D-A2C3-234DEAE2EF62}"/>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2AB93E1C-81A7-4F17-9FEF-C540D8105797}"/>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835FEB70-0942-4943-8E46-38E29F3F0BD0}"/>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668F2BBE-2043-4458-85D9-CEAFAB10CF42}"/>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C2D64D48-56D2-4ECA-877E-D1D2EFF7D283}"/>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07A46A96-465B-4C1C-9EB6-4986A2B63885}"/>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7BDD1281-9E66-4BD5-988E-077D8145D0F6}"/>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EAEC7B1C-D157-4369-A59B-D7BD08375FFB}"/>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36FC6732-2130-494F-9186-71045D9A99BF}"/>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91440</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id="{7B5B4E12-7EBD-47B0-83F8-0FDF89D0F8A5}"/>
            </a:ext>
          </a:extLst>
        </xdr:cNvPr>
        <xdr:cNvCxnSpPr/>
      </xdr:nvCxnSpPr>
      <xdr:spPr>
        <a:xfrm flipV="1">
          <a:off x="4086225" y="931164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50D436FF-6EA9-4467-8C05-10BEBEBDB537}"/>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id="{3C1A2FAE-E395-4C89-8202-522AF8B3B1AC}"/>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38117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6C72C685-2E21-488E-9104-C2A208108CDA}"/>
            </a:ext>
          </a:extLst>
        </xdr:cNvPr>
        <xdr:cNvSpPr txBox="1"/>
      </xdr:nvSpPr>
      <xdr:spPr>
        <a:xfrm>
          <a:off x="4124960" y="9090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91440</xdr:rowOff>
    </xdr:from>
    <xdr:to>
      <xdr:col>24</xdr:col>
      <xdr:colOff>152400</xdr:colOff>
      <xdr:row>55</xdr:row>
      <xdr:rowOff>91440</xdr:rowOff>
    </xdr:to>
    <xdr:cxnSp macro="">
      <xdr:nvCxnSpPr>
        <xdr:cNvPr id="175" name="直線コネクタ 174">
          <a:extLst>
            <a:ext uri="{FF2B5EF4-FFF2-40B4-BE49-F238E27FC236}">
              <a16:creationId xmlns:a16="http://schemas.microsoft.com/office/drawing/2014/main" id="{40005481-4BFE-489D-88E7-4F71F4438C2C}"/>
            </a:ext>
          </a:extLst>
        </xdr:cNvPr>
        <xdr:cNvCxnSpPr/>
      </xdr:nvCxnSpPr>
      <xdr:spPr>
        <a:xfrm>
          <a:off x="4020820" y="93116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53357</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66841C2C-884C-4C8E-93BE-F0E7184AA1AE}"/>
            </a:ext>
          </a:extLst>
        </xdr:cNvPr>
        <xdr:cNvSpPr txBox="1"/>
      </xdr:nvSpPr>
      <xdr:spPr>
        <a:xfrm>
          <a:off x="4124960" y="1011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74930</xdr:rowOff>
    </xdr:from>
    <xdr:to>
      <xdr:col>24</xdr:col>
      <xdr:colOff>114300</xdr:colOff>
      <xdr:row>61</xdr:row>
      <xdr:rowOff>5080</xdr:rowOff>
    </xdr:to>
    <xdr:sp macro="" textlink="">
      <xdr:nvSpPr>
        <xdr:cNvPr id="177" name="フローチャート: 判断 176">
          <a:extLst>
            <a:ext uri="{FF2B5EF4-FFF2-40B4-BE49-F238E27FC236}">
              <a16:creationId xmlns:a16="http://schemas.microsoft.com/office/drawing/2014/main" id="{94FDEE9C-6DDD-4572-997D-2635DE05261D}"/>
            </a:ext>
          </a:extLst>
        </xdr:cNvPr>
        <xdr:cNvSpPr/>
      </xdr:nvSpPr>
      <xdr:spPr>
        <a:xfrm>
          <a:off x="4036060" y="101333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73025</xdr:rowOff>
    </xdr:from>
    <xdr:to>
      <xdr:col>20</xdr:col>
      <xdr:colOff>38100</xdr:colOff>
      <xdr:row>61</xdr:row>
      <xdr:rowOff>3175</xdr:rowOff>
    </xdr:to>
    <xdr:sp macro="" textlink="">
      <xdr:nvSpPr>
        <xdr:cNvPr id="178" name="フローチャート: 判断 177">
          <a:extLst>
            <a:ext uri="{FF2B5EF4-FFF2-40B4-BE49-F238E27FC236}">
              <a16:creationId xmlns:a16="http://schemas.microsoft.com/office/drawing/2014/main" id="{77EC8998-9E7D-481C-A35A-E2FEC4A27C80}"/>
            </a:ext>
          </a:extLst>
        </xdr:cNvPr>
        <xdr:cNvSpPr/>
      </xdr:nvSpPr>
      <xdr:spPr>
        <a:xfrm>
          <a:off x="3312160" y="101314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33020</xdr:rowOff>
    </xdr:from>
    <xdr:to>
      <xdr:col>15</xdr:col>
      <xdr:colOff>101600</xdr:colOff>
      <xdr:row>60</xdr:row>
      <xdr:rowOff>134620</xdr:rowOff>
    </xdr:to>
    <xdr:sp macro="" textlink="">
      <xdr:nvSpPr>
        <xdr:cNvPr id="179" name="フローチャート: 判断 178">
          <a:extLst>
            <a:ext uri="{FF2B5EF4-FFF2-40B4-BE49-F238E27FC236}">
              <a16:creationId xmlns:a16="http://schemas.microsoft.com/office/drawing/2014/main" id="{187599C6-C716-4173-8C28-A0859FE18707}"/>
            </a:ext>
          </a:extLst>
        </xdr:cNvPr>
        <xdr:cNvSpPr/>
      </xdr:nvSpPr>
      <xdr:spPr>
        <a:xfrm>
          <a:off x="2514600" y="1009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6350</xdr:rowOff>
    </xdr:from>
    <xdr:to>
      <xdr:col>10</xdr:col>
      <xdr:colOff>165100</xdr:colOff>
      <xdr:row>60</xdr:row>
      <xdr:rowOff>107950</xdr:rowOff>
    </xdr:to>
    <xdr:sp macro="" textlink="">
      <xdr:nvSpPr>
        <xdr:cNvPr id="180" name="フローチャート: 判断 179">
          <a:extLst>
            <a:ext uri="{FF2B5EF4-FFF2-40B4-BE49-F238E27FC236}">
              <a16:creationId xmlns:a16="http://schemas.microsoft.com/office/drawing/2014/main" id="{C5C6F294-052A-4BE1-90B6-DA83D0726176}"/>
            </a:ext>
          </a:extLst>
        </xdr:cNvPr>
        <xdr:cNvSpPr/>
      </xdr:nvSpPr>
      <xdr:spPr>
        <a:xfrm>
          <a:off x="1739900" y="1006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12065</xdr:rowOff>
    </xdr:from>
    <xdr:to>
      <xdr:col>6</xdr:col>
      <xdr:colOff>38100</xdr:colOff>
      <xdr:row>60</xdr:row>
      <xdr:rowOff>113665</xdr:rowOff>
    </xdr:to>
    <xdr:sp macro="" textlink="">
      <xdr:nvSpPr>
        <xdr:cNvPr id="181" name="フローチャート: 判断 180">
          <a:extLst>
            <a:ext uri="{FF2B5EF4-FFF2-40B4-BE49-F238E27FC236}">
              <a16:creationId xmlns:a16="http://schemas.microsoft.com/office/drawing/2014/main" id="{79237FA0-5129-4361-80F8-616986617D92}"/>
            </a:ext>
          </a:extLst>
        </xdr:cNvPr>
        <xdr:cNvSpPr/>
      </xdr:nvSpPr>
      <xdr:spPr>
        <a:xfrm>
          <a:off x="965200" y="100704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3D93777-9297-4469-95CE-CF3CC9B4AC12}"/>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29F04A74-E36A-4EE6-9B98-07F52396FE21}"/>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715E18B0-6BBC-4675-B3EA-5110052FB29B}"/>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524AFE80-24E9-46B8-BC15-E4048EB013C7}"/>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3E9420B3-AAFF-4B77-BC4F-20BD105B5DD6}"/>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139700</xdr:rowOff>
    </xdr:from>
    <xdr:to>
      <xdr:col>24</xdr:col>
      <xdr:colOff>114300</xdr:colOff>
      <xdr:row>60</xdr:row>
      <xdr:rowOff>69850</xdr:rowOff>
    </xdr:to>
    <xdr:sp macro="" textlink="">
      <xdr:nvSpPr>
        <xdr:cNvPr id="187" name="楕円 186">
          <a:extLst>
            <a:ext uri="{FF2B5EF4-FFF2-40B4-BE49-F238E27FC236}">
              <a16:creationId xmlns:a16="http://schemas.microsoft.com/office/drawing/2014/main" id="{05E22AB9-7084-4C3A-8712-81CD1E79B611}"/>
            </a:ext>
          </a:extLst>
        </xdr:cNvPr>
        <xdr:cNvSpPr/>
      </xdr:nvSpPr>
      <xdr:spPr>
        <a:xfrm>
          <a:off x="4036060" y="10030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162577</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F3F7344E-76F0-4849-9640-EB6F23D6B8E3}"/>
            </a:ext>
          </a:extLst>
        </xdr:cNvPr>
        <xdr:cNvSpPr txBox="1"/>
      </xdr:nvSpPr>
      <xdr:spPr>
        <a:xfrm>
          <a:off x="4124960" y="988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95885</xdr:rowOff>
    </xdr:from>
    <xdr:to>
      <xdr:col>20</xdr:col>
      <xdr:colOff>38100</xdr:colOff>
      <xdr:row>60</xdr:row>
      <xdr:rowOff>26035</xdr:rowOff>
    </xdr:to>
    <xdr:sp macro="" textlink="">
      <xdr:nvSpPr>
        <xdr:cNvPr id="189" name="楕円 188">
          <a:extLst>
            <a:ext uri="{FF2B5EF4-FFF2-40B4-BE49-F238E27FC236}">
              <a16:creationId xmlns:a16="http://schemas.microsoft.com/office/drawing/2014/main" id="{41BDEF3E-2097-4FF1-A2EC-86DFC987E3CF}"/>
            </a:ext>
          </a:extLst>
        </xdr:cNvPr>
        <xdr:cNvSpPr/>
      </xdr:nvSpPr>
      <xdr:spPr>
        <a:xfrm>
          <a:off x="3312160" y="99866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146685</xdr:rowOff>
    </xdr:from>
    <xdr:to>
      <xdr:col>24</xdr:col>
      <xdr:colOff>63500</xdr:colOff>
      <xdr:row>60</xdr:row>
      <xdr:rowOff>19050</xdr:rowOff>
    </xdr:to>
    <xdr:cxnSp macro="">
      <xdr:nvCxnSpPr>
        <xdr:cNvPr id="190" name="直線コネクタ 189">
          <a:extLst>
            <a:ext uri="{FF2B5EF4-FFF2-40B4-BE49-F238E27FC236}">
              <a16:creationId xmlns:a16="http://schemas.microsoft.com/office/drawing/2014/main" id="{ABE92289-12B7-48B0-B5CE-63FE825524D6}"/>
            </a:ext>
          </a:extLst>
        </xdr:cNvPr>
        <xdr:cNvCxnSpPr/>
      </xdr:nvCxnSpPr>
      <xdr:spPr>
        <a:xfrm>
          <a:off x="3355340" y="10037445"/>
          <a:ext cx="7315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52070</xdr:rowOff>
    </xdr:from>
    <xdr:to>
      <xdr:col>15</xdr:col>
      <xdr:colOff>101600</xdr:colOff>
      <xdr:row>59</xdr:row>
      <xdr:rowOff>153670</xdr:rowOff>
    </xdr:to>
    <xdr:sp macro="" textlink="">
      <xdr:nvSpPr>
        <xdr:cNvPr id="191" name="楕円 190">
          <a:extLst>
            <a:ext uri="{FF2B5EF4-FFF2-40B4-BE49-F238E27FC236}">
              <a16:creationId xmlns:a16="http://schemas.microsoft.com/office/drawing/2014/main" id="{5A30BA63-3280-45D4-872B-10563C730A84}"/>
            </a:ext>
          </a:extLst>
        </xdr:cNvPr>
        <xdr:cNvSpPr/>
      </xdr:nvSpPr>
      <xdr:spPr>
        <a:xfrm>
          <a:off x="2514600" y="994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102870</xdr:rowOff>
    </xdr:from>
    <xdr:to>
      <xdr:col>19</xdr:col>
      <xdr:colOff>177800</xdr:colOff>
      <xdr:row>59</xdr:row>
      <xdr:rowOff>146685</xdr:rowOff>
    </xdr:to>
    <xdr:cxnSp macro="">
      <xdr:nvCxnSpPr>
        <xdr:cNvPr id="192" name="直線コネクタ 191">
          <a:extLst>
            <a:ext uri="{FF2B5EF4-FFF2-40B4-BE49-F238E27FC236}">
              <a16:creationId xmlns:a16="http://schemas.microsoft.com/office/drawing/2014/main" id="{8C55A6D4-DEEF-443A-BA45-C600E2F752BF}"/>
            </a:ext>
          </a:extLst>
        </xdr:cNvPr>
        <xdr:cNvCxnSpPr/>
      </xdr:nvCxnSpPr>
      <xdr:spPr>
        <a:xfrm>
          <a:off x="2565400" y="9993630"/>
          <a:ext cx="78994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33020</xdr:rowOff>
    </xdr:from>
    <xdr:to>
      <xdr:col>10</xdr:col>
      <xdr:colOff>165100</xdr:colOff>
      <xdr:row>59</xdr:row>
      <xdr:rowOff>134620</xdr:rowOff>
    </xdr:to>
    <xdr:sp macro="" textlink="">
      <xdr:nvSpPr>
        <xdr:cNvPr id="193" name="楕円 192">
          <a:extLst>
            <a:ext uri="{FF2B5EF4-FFF2-40B4-BE49-F238E27FC236}">
              <a16:creationId xmlns:a16="http://schemas.microsoft.com/office/drawing/2014/main" id="{8EDDCDF1-9FB1-4C6C-94E9-1AEFABD219F3}"/>
            </a:ext>
          </a:extLst>
        </xdr:cNvPr>
        <xdr:cNvSpPr/>
      </xdr:nvSpPr>
      <xdr:spPr>
        <a:xfrm>
          <a:off x="1739900" y="992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83820</xdr:rowOff>
    </xdr:from>
    <xdr:to>
      <xdr:col>15</xdr:col>
      <xdr:colOff>50800</xdr:colOff>
      <xdr:row>59</xdr:row>
      <xdr:rowOff>102870</xdr:rowOff>
    </xdr:to>
    <xdr:cxnSp macro="">
      <xdr:nvCxnSpPr>
        <xdr:cNvPr id="194" name="直線コネクタ 193">
          <a:extLst>
            <a:ext uri="{FF2B5EF4-FFF2-40B4-BE49-F238E27FC236}">
              <a16:creationId xmlns:a16="http://schemas.microsoft.com/office/drawing/2014/main" id="{5BD90918-F00D-4A33-A4E8-531D0BF96539}"/>
            </a:ext>
          </a:extLst>
        </xdr:cNvPr>
        <xdr:cNvCxnSpPr/>
      </xdr:nvCxnSpPr>
      <xdr:spPr>
        <a:xfrm>
          <a:off x="1790700" y="9974580"/>
          <a:ext cx="7747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158750</xdr:rowOff>
    </xdr:from>
    <xdr:to>
      <xdr:col>6</xdr:col>
      <xdr:colOff>38100</xdr:colOff>
      <xdr:row>59</xdr:row>
      <xdr:rowOff>88900</xdr:rowOff>
    </xdr:to>
    <xdr:sp macro="" textlink="">
      <xdr:nvSpPr>
        <xdr:cNvPr id="195" name="楕円 194">
          <a:extLst>
            <a:ext uri="{FF2B5EF4-FFF2-40B4-BE49-F238E27FC236}">
              <a16:creationId xmlns:a16="http://schemas.microsoft.com/office/drawing/2014/main" id="{9469D0E0-C38D-4DE6-B4E0-33986CDF35CC}"/>
            </a:ext>
          </a:extLst>
        </xdr:cNvPr>
        <xdr:cNvSpPr/>
      </xdr:nvSpPr>
      <xdr:spPr>
        <a:xfrm>
          <a:off x="965200" y="98818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38100</xdr:rowOff>
    </xdr:from>
    <xdr:to>
      <xdr:col>10</xdr:col>
      <xdr:colOff>114300</xdr:colOff>
      <xdr:row>59</xdr:row>
      <xdr:rowOff>83820</xdr:rowOff>
    </xdr:to>
    <xdr:cxnSp macro="">
      <xdr:nvCxnSpPr>
        <xdr:cNvPr id="196" name="直線コネクタ 195">
          <a:extLst>
            <a:ext uri="{FF2B5EF4-FFF2-40B4-BE49-F238E27FC236}">
              <a16:creationId xmlns:a16="http://schemas.microsoft.com/office/drawing/2014/main" id="{A0EF72BE-57B5-482A-BBB4-65AD27347F53}"/>
            </a:ext>
          </a:extLst>
        </xdr:cNvPr>
        <xdr:cNvCxnSpPr/>
      </xdr:nvCxnSpPr>
      <xdr:spPr>
        <a:xfrm>
          <a:off x="1008380" y="9928860"/>
          <a:ext cx="7823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165752</xdr:rowOff>
    </xdr:from>
    <xdr:ext cx="405111" cy="259045"/>
    <xdr:sp macro="" textlink="">
      <xdr:nvSpPr>
        <xdr:cNvPr id="197" name="n_1aveValue【体育館・プール】&#10;有形固定資産減価償却率">
          <a:extLst>
            <a:ext uri="{FF2B5EF4-FFF2-40B4-BE49-F238E27FC236}">
              <a16:creationId xmlns:a16="http://schemas.microsoft.com/office/drawing/2014/main" id="{480EED24-6B11-457C-8A0E-C279E5B40353}"/>
            </a:ext>
          </a:extLst>
        </xdr:cNvPr>
        <xdr:cNvSpPr txBox="1"/>
      </xdr:nvSpPr>
      <xdr:spPr>
        <a:xfrm>
          <a:off x="3170564" y="10224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125747</xdr:rowOff>
    </xdr:from>
    <xdr:ext cx="405111" cy="259045"/>
    <xdr:sp macro="" textlink="">
      <xdr:nvSpPr>
        <xdr:cNvPr id="198" name="n_2aveValue【体育館・プール】&#10;有形固定資産減価償却率">
          <a:extLst>
            <a:ext uri="{FF2B5EF4-FFF2-40B4-BE49-F238E27FC236}">
              <a16:creationId xmlns:a16="http://schemas.microsoft.com/office/drawing/2014/main" id="{2922235A-C134-4D7F-9441-E032DF071EA0}"/>
            </a:ext>
          </a:extLst>
        </xdr:cNvPr>
        <xdr:cNvSpPr txBox="1"/>
      </xdr:nvSpPr>
      <xdr:spPr>
        <a:xfrm>
          <a:off x="2385704" y="1018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99077</xdr:rowOff>
    </xdr:from>
    <xdr:ext cx="405111" cy="259045"/>
    <xdr:sp macro="" textlink="">
      <xdr:nvSpPr>
        <xdr:cNvPr id="199" name="n_3aveValue【体育館・プール】&#10;有形固定資産減価償却率">
          <a:extLst>
            <a:ext uri="{FF2B5EF4-FFF2-40B4-BE49-F238E27FC236}">
              <a16:creationId xmlns:a16="http://schemas.microsoft.com/office/drawing/2014/main" id="{B1CB802A-6C85-4EBC-B679-BE4D1848C505}"/>
            </a:ext>
          </a:extLst>
        </xdr:cNvPr>
        <xdr:cNvSpPr txBox="1"/>
      </xdr:nvSpPr>
      <xdr:spPr>
        <a:xfrm>
          <a:off x="1611004" y="1015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104792</xdr:rowOff>
    </xdr:from>
    <xdr:ext cx="405111" cy="259045"/>
    <xdr:sp macro="" textlink="">
      <xdr:nvSpPr>
        <xdr:cNvPr id="200" name="n_4aveValue【体育館・プール】&#10;有形固定資産減価償却率">
          <a:extLst>
            <a:ext uri="{FF2B5EF4-FFF2-40B4-BE49-F238E27FC236}">
              <a16:creationId xmlns:a16="http://schemas.microsoft.com/office/drawing/2014/main" id="{3497B737-5074-4136-8446-E9200B2BD367}"/>
            </a:ext>
          </a:extLst>
        </xdr:cNvPr>
        <xdr:cNvSpPr txBox="1"/>
      </xdr:nvSpPr>
      <xdr:spPr>
        <a:xfrm>
          <a:off x="836304" y="10163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42562</xdr:rowOff>
    </xdr:from>
    <xdr:ext cx="405111" cy="259045"/>
    <xdr:sp macro="" textlink="">
      <xdr:nvSpPr>
        <xdr:cNvPr id="201" name="n_1mainValue【体育館・プール】&#10;有形固定資産減価償却率">
          <a:extLst>
            <a:ext uri="{FF2B5EF4-FFF2-40B4-BE49-F238E27FC236}">
              <a16:creationId xmlns:a16="http://schemas.microsoft.com/office/drawing/2014/main" id="{CC547CAB-B9B7-4B94-B7E3-A54C2CF7E3EB}"/>
            </a:ext>
          </a:extLst>
        </xdr:cNvPr>
        <xdr:cNvSpPr txBox="1"/>
      </xdr:nvSpPr>
      <xdr:spPr>
        <a:xfrm>
          <a:off x="3170564" y="976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170197</xdr:rowOff>
    </xdr:from>
    <xdr:ext cx="405111" cy="259045"/>
    <xdr:sp macro="" textlink="">
      <xdr:nvSpPr>
        <xdr:cNvPr id="202" name="n_2mainValue【体育館・プール】&#10;有形固定資産減価償却率">
          <a:extLst>
            <a:ext uri="{FF2B5EF4-FFF2-40B4-BE49-F238E27FC236}">
              <a16:creationId xmlns:a16="http://schemas.microsoft.com/office/drawing/2014/main" id="{FF10AD4D-B90A-4784-9DA5-12D092DE1B5E}"/>
            </a:ext>
          </a:extLst>
        </xdr:cNvPr>
        <xdr:cNvSpPr txBox="1"/>
      </xdr:nvSpPr>
      <xdr:spPr>
        <a:xfrm>
          <a:off x="2385704"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151147</xdr:rowOff>
    </xdr:from>
    <xdr:ext cx="405111" cy="259045"/>
    <xdr:sp macro="" textlink="">
      <xdr:nvSpPr>
        <xdr:cNvPr id="203" name="n_3mainValue【体育館・プール】&#10;有形固定資産減価償却率">
          <a:extLst>
            <a:ext uri="{FF2B5EF4-FFF2-40B4-BE49-F238E27FC236}">
              <a16:creationId xmlns:a16="http://schemas.microsoft.com/office/drawing/2014/main" id="{54B2B3B3-D2C8-4706-A658-019D31C46ADF}"/>
            </a:ext>
          </a:extLst>
        </xdr:cNvPr>
        <xdr:cNvSpPr txBox="1"/>
      </xdr:nvSpPr>
      <xdr:spPr>
        <a:xfrm>
          <a:off x="1611004" y="970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105427</xdr:rowOff>
    </xdr:from>
    <xdr:ext cx="405111" cy="259045"/>
    <xdr:sp macro="" textlink="">
      <xdr:nvSpPr>
        <xdr:cNvPr id="204" name="n_4mainValue【体育館・プール】&#10;有形固定資産減価償却率">
          <a:extLst>
            <a:ext uri="{FF2B5EF4-FFF2-40B4-BE49-F238E27FC236}">
              <a16:creationId xmlns:a16="http://schemas.microsoft.com/office/drawing/2014/main" id="{9A8EB741-C64A-4DFD-AD0F-EE268C310495}"/>
            </a:ext>
          </a:extLst>
        </xdr:cNvPr>
        <xdr:cNvSpPr txBox="1"/>
      </xdr:nvSpPr>
      <xdr:spPr>
        <a:xfrm>
          <a:off x="836304" y="966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6D4181D9-2BA8-4C62-8954-15193FC4A931}"/>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B6A79376-8123-417F-9D95-D2BE1940F72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36BA9EF6-5A41-46C3-B386-3E23C10D7E91}"/>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B9E57513-3B09-4228-970E-CFAA7249AE94}"/>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9437628E-691B-451E-B0D8-2F8CC2EA8F9A}"/>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20CCC25F-6544-4B25-91F8-82C6D95102B3}"/>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C9E9B22A-873B-4C3F-9381-72C336ADE839}"/>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42625BCF-B1AF-48DA-80EB-3582F602867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D14E4EA0-EB24-402A-8E4B-E7A77269D6B4}"/>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E15523DC-1008-4BBB-9ECE-B2BA1429BB82}"/>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5" name="直線コネクタ 214">
          <a:extLst>
            <a:ext uri="{FF2B5EF4-FFF2-40B4-BE49-F238E27FC236}">
              <a16:creationId xmlns:a16="http://schemas.microsoft.com/office/drawing/2014/main" id="{2C366000-08B2-4103-B202-B8C6505DCFB5}"/>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6" name="テキスト ボックス 215">
          <a:extLst>
            <a:ext uri="{FF2B5EF4-FFF2-40B4-BE49-F238E27FC236}">
              <a16:creationId xmlns:a16="http://schemas.microsoft.com/office/drawing/2014/main" id="{490AA53B-8BEA-4BAA-A7DE-908269B05A7A}"/>
            </a:ext>
          </a:extLst>
        </xdr:cNvPr>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7" name="直線コネクタ 216">
          <a:extLst>
            <a:ext uri="{FF2B5EF4-FFF2-40B4-BE49-F238E27FC236}">
              <a16:creationId xmlns:a16="http://schemas.microsoft.com/office/drawing/2014/main" id="{57F22269-806D-4B60-B832-8C3412ED3A8F}"/>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8" name="テキスト ボックス 217">
          <a:extLst>
            <a:ext uri="{FF2B5EF4-FFF2-40B4-BE49-F238E27FC236}">
              <a16:creationId xmlns:a16="http://schemas.microsoft.com/office/drawing/2014/main" id="{B91D8D7E-08CF-4ECD-A61B-978311AFE9DE}"/>
            </a:ext>
          </a:extLst>
        </xdr:cNvPr>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9" name="直線コネクタ 218">
          <a:extLst>
            <a:ext uri="{FF2B5EF4-FFF2-40B4-BE49-F238E27FC236}">
              <a16:creationId xmlns:a16="http://schemas.microsoft.com/office/drawing/2014/main" id="{C5AD7502-36D0-482D-A8BE-295680723126}"/>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0" name="テキスト ボックス 219">
          <a:extLst>
            <a:ext uri="{FF2B5EF4-FFF2-40B4-BE49-F238E27FC236}">
              <a16:creationId xmlns:a16="http://schemas.microsoft.com/office/drawing/2014/main" id="{C6A4FB66-71A2-4F68-8C4B-D7BD0678E675}"/>
            </a:ext>
          </a:extLst>
        </xdr:cNvPr>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1" name="直線コネクタ 220">
          <a:extLst>
            <a:ext uri="{FF2B5EF4-FFF2-40B4-BE49-F238E27FC236}">
              <a16:creationId xmlns:a16="http://schemas.microsoft.com/office/drawing/2014/main" id="{60F96BF6-E6F0-4DDE-89CB-E3B549C438E6}"/>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2" name="テキスト ボックス 221">
          <a:extLst>
            <a:ext uri="{FF2B5EF4-FFF2-40B4-BE49-F238E27FC236}">
              <a16:creationId xmlns:a16="http://schemas.microsoft.com/office/drawing/2014/main" id="{10B39437-EEEE-433E-B9AF-5667E87CB4A6}"/>
            </a:ext>
          </a:extLst>
        </xdr:cNvPr>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3" name="直線コネクタ 222">
          <a:extLst>
            <a:ext uri="{FF2B5EF4-FFF2-40B4-BE49-F238E27FC236}">
              <a16:creationId xmlns:a16="http://schemas.microsoft.com/office/drawing/2014/main" id="{D40D7107-E954-49B3-97E0-694151A7D36D}"/>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4" name="テキスト ボックス 223">
          <a:extLst>
            <a:ext uri="{FF2B5EF4-FFF2-40B4-BE49-F238E27FC236}">
              <a16:creationId xmlns:a16="http://schemas.microsoft.com/office/drawing/2014/main" id="{D8B2C434-B520-4791-821F-79104518A6DB}"/>
            </a:ext>
          </a:extLst>
        </xdr:cNvPr>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5" name="直線コネクタ 224">
          <a:extLst>
            <a:ext uri="{FF2B5EF4-FFF2-40B4-BE49-F238E27FC236}">
              <a16:creationId xmlns:a16="http://schemas.microsoft.com/office/drawing/2014/main" id="{26AE47B5-6180-4F87-8AD1-88FBEF502505}"/>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6" name="テキスト ボックス 225">
          <a:extLst>
            <a:ext uri="{FF2B5EF4-FFF2-40B4-BE49-F238E27FC236}">
              <a16:creationId xmlns:a16="http://schemas.microsoft.com/office/drawing/2014/main" id="{582EB9D3-400D-4124-8A8F-275BE3C65F0A}"/>
            </a:ext>
          </a:extLst>
        </xdr:cNvPr>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D0827113-63AF-41F9-9F23-BDE80D252A23}"/>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F8A9E119-8A45-4FA3-9A93-F93E35B6EFE0}"/>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E7F58113-E640-492C-BAD8-5D305B004D2F}"/>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37556</xdr:rowOff>
    </xdr:from>
    <xdr:to>
      <xdr:col>54</xdr:col>
      <xdr:colOff>189865</xdr:colOff>
      <xdr:row>64</xdr:row>
      <xdr:rowOff>107769</xdr:rowOff>
    </xdr:to>
    <xdr:cxnSp macro="">
      <xdr:nvCxnSpPr>
        <xdr:cNvPr id="230" name="直線コネクタ 229">
          <a:extLst>
            <a:ext uri="{FF2B5EF4-FFF2-40B4-BE49-F238E27FC236}">
              <a16:creationId xmlns:a16="http://schemas.microsoft.com/office/drawing/2014/main" id="{554EC25F-1B66-4537-8493-4B18BB4A06A5}"/>
            </a:ext>
          </a:extLst>
        </xdr:cNvPr>
        <xdr:cNvCxnSpPr/>
      </xdr:nvCxnSpPr>
      <xdr:spPr>
        <a:xfrm flipV="1">
          <a:off x="9219565" y="9257756"/>
          <a:ext cx="0" cy="157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111596</xdr:rowOff>
    </xdr:from>
    <xdr:ext cx="469744" cy="259045"/>
    <xdr:sp macro="" textlink="">
      <xdr:nvSpPr>
        <xdr:cNvPr id="231" name="【体育館・プール】&#10;一人当たり面積最小値テキスト">
          <a:extLst>
            <a:ext uri="{FF2B5EF4-FFF2-40B4-BE49-F238E27FC236}">
              <a16:creationId xmlns:a16="http://schemas.microsoft.com/office/drawing/2014/main" id="{02ECCBB9-8D76-4024-9CF5-619B6EADBBCC}"/>
            </a:ext>
          </a:extLst>
        </xdr:cNvPr>
        <xdr:cNvSpPr txBox="1"/>
      </xdr:nvSpPr>
      <xdr:spPr>
        <a:xfrm>
          <a:off x="9258300" y="10840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107769</xdr:rowOff>
    </xdr:from>
    <xdr:to>
      <xdr:col>55</xdr:col>
      <xdr:colOff>88900</xdr:colOff>
      <xdr:row>64</xdr:row>
      <xdr:rowOff>107769</xdr:rowOff>
    </xdr:to>
    <xdr:cxnSp macro="">
      <xdr:nvCxnSpPr>
        <xdr:cNvPr id="232" name="直線コネクタ 231">
          <a:extLst>
            <a:ext uri="{FF2B5EF4-FFF2-40B4-BE49-F238E27FC236}">
              <a16:creationId xmlns:a16="http://schemas.microsoft.com/office/drawing/2014/main" id="{BD80F206-2E0B-4B1E-9CAB-A93C5317B624}"/>
            </a:ext>
          </a:extLst>
        </xdr:cNvPr>
        <xdr:cNvCxnSpPr/>
      </xdr:nvCxnSpPr>
      <xdr:spPr>
        <a:xfrm>
          <a:off x="9154160" y="108367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155683</xdr:rowOff>
    </xdr:from>
    <xdr:ext cx="469744" cy="259045"/>
    <xdr:sp macro="" textlink="">
      <xdr:nvSpPr>
        <xdr:cNvPr id="233" name="【体育館・プール】&#10;一人当たり面積最大値テキスト">
          <a:extLst>
            <a:ext uri="{FF2B5EF4-FFF2-40B4-BE49-F238E27FC236}">
              <a16:creationId xmlns:a16="http://schemas.microsoft.com/office/drawing/2014/main" id="{5EBC0FF5-4734-48E1-B8DA-C8B8C5083205}"/>
            </a:ext>
          </a:extLst>
        </xdr:cNvPr>
        <xdr:cNvSpPr txBox="1"/>
      </xdr:nvSpPr>
      <xdr:spPr>
        <a:xfrm>
          <a:off x="9258300" y="9040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37556</xdr:rowOff>
    </xdr:from>
    <xdr:to>
      <xdr:col>55</xdr:col>
      <xdr:colOff>88900</xdr:colOff>
      <xdr:row>55</xdr:row>
      <xdr:rowOff>37556</xdr:rowOff>
    </xdr:to>
    <xdr:cxnSp macro="">
      <xdr:nvCxnSpPr>
        <xdr:cNvPr id="234" name="直線コネクタ 233">
          <a:extLst>
            <a:ext uri="{FF2B5EF4-FFF2-40B4-BE49-F238E27FC236}">
              <a16:creationId xmlns:a16="http://schemas.microsoft.com/office/drawing/2014/main" id="{64014083-5E3D-46BA-AA49-5963011BB142}"/>
            </a:ext>
          </a:extLst>
        </xdr:cNvPr>
        <xdr:cNvCxnSpPr/>
      </xdr:nvCxnSpPr>
      <xdr:spPr>
        <a:xfrm>
          <a:off x="9154160" y="92577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155683</xdr:rowOff>
    </xdr:from>
    <xdr:ext cx="469744" cy="259045"/>
    <xdr:sp macro="" textlink="">
      <xdr:nvSpPr>
        <xdr:cNvPr id="235" name="【体育館・プール】&#10;一人当たり面積平均値テキスト">
          <a:extLst>
            <a:ext uri="{FF2B5EF4-FFF2-40B4-BE49-F238E27FC236}">
              <a16:creationId xmlns:a16="http://schemas.microsoft.com/office/drawing/2014/main" id="{148B1A53-28E1-47C7-990A-EAB775948CC7}"/>
            </a:ext>
          </a:extLst>
        </xdr:cNvPr>
        <xdr:cNvSpPr txBox="1"/>
      </xdr:nvSpPr>
      <xdr:spPr>
        <a:xfrm>
          <a:off x="9258300" y="103817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5806</xdr:rowOff>
    </xdr:from>
    <xdr:to>
      <xdr:col>55</xdr:col>
      <xdr:colOff>50800</xdr:colOff>
      <xdr:row>62</xdr:row>
      <xdr:rowOff>107406</xdr:rowOff>
    </xdr:to>
    <xdr:sp macro="" textlink="">
      <xdr:nvSpPr>
        <xdr:cNvPr id="236" name="フローチャート: 判断 235">
          <a:extLst>
            <a:ext uri="{FF2B5EF4-FFF2-40B4-BE49-F238E27FC236}">
              <a16:creationId xmlns:a16="http://schemas.microsoft.com/office/drawing/2014/main" id="{8E19FF93-9338-4AFF-8FDB-BD8DAA4122A6}"/>
            </a:ext>
          </a:extLst>
        </xdr:cNvPr>
        <xdr:cNvSpPr/>
      </xdr:nvSpPr>
      <xdr:spPr>
        <a:xfrm>
          <a:off x="9192260" y="1039948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5806</xdr:rowOff>
    </xdr:from>
    <xdr:to>
      <xdr:col>50</xdr:col>
      <xdr:colOff>165100</xdr:colOff>
      <xdr:row>62</xdr:row>
      <xdr:rowOff>107406</xdr:rowOff>
    </xdr:to>
    <xdr:sp macro="" textlink="">
      <xdr:nvSpPr>
        <xdr:cNvPr id="237" name="フローチャート: 判断 236">
          <a:extLst>
            <a:ext uri="{FF2B5EF4-FFF2-40B4-BE49-F238E27FC236}">
              <a16:creationId xmlns:a16="http://schemas.microsoft.com/office/drawing/2014/main" id="{EF7CFAC2-0A64-46BF-B046-101B97E9AB83}"/>
            </a:ext>
          </a:extLst>
        </xdr:cNvPr>
        <xdr:cNvSpPr/>
      </xdr:nvSpPr>
      <xdr:spPr>
        <a:xfrm>
          <a:off x="8445500" y="10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5806</xdr:rowOff>
    </xdr:from>
    <xdr:to>
      <xdr:col>46</xdr:col>
      <xdr:colOff>38100</xdr:colOff>
      <xdr:row>62</xdr:row>
      <xdr:rowOff>107406</xdr:rowOff>
    </xdr:to>
    <xdr:sp macro="" textlink="">
      <xdr:nvSpPr>
        <xdr:cNvPr id="238" name="フローチャート: 判断 237">
          <a:extLst>
            <a:ext uri="{FF2B5EF4-FFF2-40B4-BE49-F238E27FC236}">
              <a16:creationId xmlns:a16="http://schemas.microsoft.com/office/drawing/2014/main" id="{CC2CE864-D5A8-4AF6-A172-00395ACC155A}"/>
            </a:ext>
          </a:extLst>
        </xdr:cNvPr>
        <xdr:cNvSpPr/>
      </xdr:nvSpPr>
      <xdr:spPr>
        <a:xfrm>
          <a:off x="7670800" y="1039948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160927</xdr:rowOff>
    </xdr:from>
    <xdr:to>
      <xdr:col>41</xdr:col>
      <xdr:colOff>101600</xdr:colOff>
      <xdr:row>62</xdr:row>
      <xdr:rowOff>91077</xdr:rowOff>
    </xdr:to>
    <xdr:sp macro="" textlink="">
      <xdr:nvSpPr>
        <xdr:cNvPr id="239" name="フローチャート: 判断 238">
          <a:extLst>
            <a:ext uri="{FF2B5EF4-FFF2-40B4-BE49-F238E27FC236}">
              <a16:creationId xmlns:a16="http://schemas.microsoft.com/office/drawing/2014/main" id="{B25DDD03-AC74-430F-92A6-8D43D5FDD447}"/>
            </a:ext>
          </a:extLst>
        </xdr:cNvPr>
        <xdr:cNvSpPr/>
      </xdr:nvSpPr>
      <xdr:spPr>
        <a:xfrm>
          <a:off x="6873240" y="103869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2540</xdr:rowOff>
    </xdr:from>
    <xdr:to>
      <xdr:col>36</xdr:col>
      <xdr:colOff>165100</xdr:colOff>
      <xdr:row>62</xdr:row>
      <xdr:rowOff>104140</xdr:rowOff>
    </xdr:to>
    <xdr:sp macro="" textlink="">
      <xdr:nvSpPr>
        <xdr:cNvPr id="240" name="フローチャート: 判断 239">
          <a:extLst>
            <a:ext uri="{FF2B5EF4-FFF2-40B4-BE49-F238E27FC236}">
              <a16:creationId xmlns:a16="http://schemas.microsoft.com/office/drawing/2014/main" id="{4FE63982-E6D1-419D-B51A-9EB2449389B7}"/>
            </a:ext>
          </a:extLst>
        </xdr:cNvPr>
        <xdr:cNvSpPr/>
      </xdr:nvSpPr>
      <xdr:spPr>
        <a:xfrm>
          <a:off x="609854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A6F8B7A-9713-49C2-9F98-4C933CD5EC38}"/>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35D45FAA-0BAF-471C-A5DC-22C2D4A55F28}"/>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E28C17D2-3715-4CCE-9988-6157CD54735D}"/>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286738C4-5EF8-4229-B68D-79A2C2722A53}"/>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F18156C7-B902-42F8-808E-F687009030EA}"/>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160927</xdr:rowOff>
    </xdr:from>
    <xdr:to>
      <xdr:col>55</xdr:col>
      <xdr:colOff>50800</xdr:colOff>
      <xdr:row>62</xdr:row>
      <xdr:rowOff>91077</xdr:rowOff>
    </xdr:to>
    <xdr:sp macro="" textlink="">
      <xdr:nvSpPr>
        <xdr:cNvPr id="246" name="楕円 245">
          <a:extLst>
            <a:ext uri="{FF2B5EF4-FFF2-40B4-BE49-F238E27FC236}">
              <a16:creationId xmlns:a16="http://schemas.microsoft.com/office/drawing/2014/main" id="{1607C042-EA86-4005-BC85-89915BD8457D}"/>
            </a:ext>
          </a:extLst>
        </xdr:cNvPr>
        <xdr:cNvSpPr/>
      </xdr:nvSpPr>
      <xdr:spPr>
        <a:xfrm>
          <a:off x="9192260" y="1038696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12354</xdr:rowOff>
    </xdr:from>
    <xdr:ext cx="469744" cy="259045"/>
    <xdr:sp macro="" textlink="">
      <xdr:nvSpPr>
        <xdr:cNvPr id="247" name="【体育館・プール】&#10;一人当たり面積該当値テキスト">
          <a:extLst>
            <a:ext uri="{FF2B5EF4-FFF2-40B4-BE49-F238E27FC236}">
              <a16:creationId xmlns:a16="http://schemas.microsoft.com/office/drawing/2014/main" id="{6255F7C7-BE95-4534-9E45-84077F81D479}"/>
            </a:ext>
          </a:extLst>
        </xdr:cNvPr>
        <xdr:cNvSpPr txBox="1"/>
      </xdr:nvSpPr>
      <xdr:spPr>
        <a:xfrm>
          <a:off x="9258300" y="10238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168547</xdr:rowOff>
    </xdr:from>
    <xdr:to>
      <xdr:col>50</xdr:col>
      <xdr:colOff>165100</xdr:colOff>
      <xdr:row>62</xdr:row>
      <xdr:rowOff>98697</xdr:rowOff>
    </xdr:to>
    <xdr:sp macro="" textlink="">
      <xdr:nvSpPr>
        <xdr:cNvPr id="248" name="楕円 247">
          <a:extLst>
            <a:ext uri="{FF2B5EF4-FFF2-40B4-BE49-F238E27FC236}">
              <a16:creationId xmlns:a16="http://schemas.microsoft.com/office/drawing/2014/main" id="{BE51FB74-CCCC-4044-B68B-7C6B635DD308}"/>
            </a:ext>
          </a:extLst>
        </xdr:cNvPr>
        <xdr:cNvSpPr/>
      </xdr:nvSpPr>
      <xdr:spPr>
        <a:xfrm>
          <a:off x="8445500" y="103945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40277</xdr:rowOff>
    </xdr:from>
    <xdr:to>
      <xdr:col>55</xdr:col>
      <xdr:colOff>0</xdr:colOff>
      <xdr:row>62</xdr:row>
      <xdr:rowOff>47897</xdr:rowOff>
    </xdr:to>
    <xdr:cxnSp macro="">
      <xdr:nvCxnSpPr>
        <xdr:cNvPr id="249" name="直線コネクタ 248">
          <a:extLst>
            <a:ext uri="{FF2B5EF4-FFF2-40B4-BE49-F238E27FC236}">
              <a16:creationId xmlns:a16="http://schemas.microsoft.com/office/drawing/2014/main" id="{89CACB3B-0D65-4521-82DC-A8A79FF9B27A}"/>
            </a:ext>
          </a:extLst>
        </xdr:cNvPr>
        <xdr:cNvCxnSpPr/>
      </xdr:nvCxnSpPr>
      <xdr:spPr>
        <a:xfrm flipV="1">
          <a:off x="8496300" y="10433957"/>
          <a:ext cx="7239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3628</xdr:rowOff>
    </xdr:from>
    <xdr:to>
      <xdr:col>46</xdr:col>
      <xdr:colOff>38100</xdr:colOff>
      <xdr:row>62</xdr:row>
      <xdr:rowOff>105228</xdr:rowOff>
    </xdr:to>
    <xdr:sp macro="" textlink="">
      <xdr:nvSpPr>
        <xdr:cNvPr id="250" name="楕円 249">
          <a:extLst>
            <a:ext uri="{FF2B5EF4-FFF2-40B4-BE49-F238E27FC236}">
              <a16:creationId xmlns:a16="http://schemas.microsoft.com/office/drawing/2014/main" id="{CAF4CD53-13BE-441F-8BD3-39EBE7B7E64F}"/>
            </a:ext>
          </a:extLst>
        </xdr:cNvPr>
        <xdr:cNvSpPr/>
      </xdr:nvSpPr>
      <xdr:spPr>
        <a:xfrm>
          <a:off x="7670800" y="1039730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47897</xdr:rowOff>
    </xdr:from>
    <xdr:to>
      <xdr:col>50</xdr:col>
      <xdr:colOff>114300</xdr:colOff>
      <xdr:row>62</xdr:row>
      <xdr:rowOff>54428</xdr:rowOff>
    </xdr:to>
    <xdr:cxnSp macro="">
      <xdr:nvCxnSpPr>
        <xdr:cNvPr id="251" name="直線コネクタ 250">
          <a:extLst>
            <a:ext uri="{FF2B5EF4-FFF2-40B4-BE49-F238E27FC236}">
              <a16:creationId xmlns:a16="http://schemas.microsoft.com/office/drawing/2014/main" id="{63792FF8-EFDA-448D-9003-1FE07BE3ECCF}"/>
            </a:ext>
          </a:extLst>
        </xdr:cNvPr>
        <xdr:cNvCxnSpPr/>
      </xdr:nvCxnSpPr>
      <xdr:spPr>
        <a:xfrm flipV="1">
          <a:off x="7713980" y="10441577"/>
          <a:ext cx="78232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10160</xdr:rowOff>
    </xdr:from>
    <xdr:to>
      <xdr:col>41</xdr:col>
      <xdr:colOff>101600</xdr:colOff>
      <xdr:row>62</xdr:row>
      <xdr:rowOff>111760</xdr:rowOff>
    </xdr:to>
    <xdr:sp macro="" textlink="">
      <xdr:nvSpPr>
        <xdr:cNvPr id="252" name="楕円 251">
          <a:extLst>
            <a:ext uri="{FF2B5EF4-FFF2-40B4-BE49-F238E27FC236}">
              <a16:creationId xmlns:a16="http://schemas.microsoft.com/office/drawing/2014/main" id="{343009BC-A4A5-477C-B706-321800B80CA9}"/>
            </a:ext>
          </a:extLst>
        </xdr:cNvPr>
        <xdr:cNvSpPr/>
      </xdr:nvSpPr>
      <xdr:spPr>
        <a:xfrm>
          <a:off x="6873240" y="1040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54428</xdr:rowOff>
    </xdr:from>
    <xdr:to>
      <xdr:col>45</xdr:col>
      <xdr:colOff>177800</xdr:colOff>
      <xdr:row>62</xdr:row>
      <xdr:rowOff>60960</xdr:rowOff>
    </xdr:to>
    <xdr:cxnSp macro="">
      <xdr:nvCxnSpPr>
        <xdr:cNvPr id="253" name="直線コネクタ 252">
          <a:extLst>
            <a:ext uri="{FF2B5EF4-FFF2-40B4-BE49-F238E27FC236}">
              <a16:creationId xmlns:a16="http://schemas.microsoft.com/office/drawing/2014/main" id="{8E35DDF8-42BF-4ED5-9894-BE1544B1A1B2}"/>
            </a:ext>
          </a:extLst>
        </xdr:cNvPr>
        <xdr:cNvCxnSpPr/>
      </xdr:nvCxnSpPr>
      <xdr:spPr>
        <a:xfrm flipV="1">
          <a:off x="6924040" y="10448108"/>
          <a:ext cx="78994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22134</xdr:rowOff>
    </xdr:from>
    <xdr:to>
      <xdr:col>36</xdr:col>
      <xdr:colOff>165100</xdr:colOff>
      <xdr:row>62</xdr:row>
      <xdr:rowOff>123734</xdr:rowOff>
    </xdr:to>
    <xdr:sp macro="" textlink="">
      <xdr:nvSpPr>
        <xdr:cNvPr id="254" name="楕円 253">
          <a:extLst>
            <a:ext uri="{FF2B5EF4-FFF2-40B4-BE49-F238E27FC236}">
              <a16:creationId xmlns:a16="http://schemas.microsoft.com/office/drawing/2014/main" id="{834A814B-F616-4E35-9958-CB5F755D1C07}"/>
            </a:ext>
          </a:extLst>
        </xdr:cNvPr>
        <xdr:cNvSpPr/>
      </xdr:nvSpPr>
      <xdr:spPr>
        <a:xfrm>
          <a:off x="6098540" y="1041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60960</xdr:rowOff>
    </xdr:from>
    <xdr:to>
      <xdr:col>41</xdr:col>
      <xdr:colOff>50800</xdr:colOff>
      <xdr:row>62</xdr:row>
      <xdr:rowOff>72934</xdr:rowOff>
    </xdr:to>
    <xdr:cxnSp macro="">
      <xdr:nvCxnSpPr>
        <xdr:cNvPr id="255" name="直線コネクタ 254">
          <a:extLst>
            <a:ext uri="{FF2B5EF4-FFF2-40B4-BE49-F238E27FC236}">
              <a16:creationId xmlns:a16="http://schemas.microsoft.com/office/drawing/2014/main" id="{4175DE5A-E027-4BA4-B142-4CF2A0061676}"/>
            </a:ext>
          </a:extLst>
        </xdr:cNvPr>
        <xdr:cNvCxnSpPr/>
      </xdr:nvCxnSpPr>
      <xdr:spPr>
        <a:xfrm flipV="1">
          <a:off x="6149340" y="10454640"/>
          <a:ext cx="774700" cy="1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98533</xdr:rowOff>
    </xdr:from>
    <xdr:ext cx="469744" cy="259045"/>
    <xdr:sp macro="" textlink="">
      <xdr:nvSpPr>
        <xdr:cNvPr id="256" name="n_1aveValue【体育館・プール】&#10;一人当たり面積">
          <a:extLst>
            <a:ext uri="{FF2B5EF4-FFF2-40B4-BE49-F238E27FC236}">
              <a16:creationId xmlns:a16="http://schemas.microsoft.com/office/drawing/2014/main" id="{2FB2E00C-0916-452A-8E1B-C0E05302AF54}"/>
            </a:ext>
          </a:extLst>
        </xdr:cNvPr>
        <xdr:cNvSpPr txBox="1"/>
      </xdr:nvSpPr>
      <xdr:spPr>
        <a:xfrm>
          <a:off x="8271587" y="10492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98533</xdr:rowOff>
    </xdr:from>
    <xdr:ext cx="469744" cy="259045"/>
    <xdr:sp macro="" textlink="">
      <xdr:nvSpPr>
        <xdr:cNvPr id="257" name="n_2aveValue【体育館・プール】&#10;一人当たり面積">
          <a:extLst>
            <a:ext uri="{FF2B5EF4-FFF2-40B4-BE49-F238E27FC236}">
              <a16:creationId xmlns:a16="http://schemas.microsoft.com/office/drawing/2014/main" id="{6FB262BA-EC01-4F2E-A660-FD26A3A0D615}"/>
            </a:ext>
          </a:extLst>
        </xdr:cNvPr>
        <xdr:cNvSpPr txBox="1"/>
      </xdr:nvSpPr>
      <xdr:spPr>
        <a:xfrm>
          <a:off x="7509587" y="10492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107604</xdr:rowOff>
    </xdr:from>
    <xdr:ext cx="469744" cy="259045"/>
    <xdr:sp macro="" textlink="">
      <xdr:nvSpPr>
        <xdr:cNvPr id="258" name="n_3aveValue【体育館・プール】&#10;一人当たり面積">
          <a:extLst>
            <a:ext uri="{FF2B5EF4-FFF2-40B4-BE49-F238E27FC236}">
              <a16:creationId xmlns:a16="http://schemas.microsoft.com/office/drawing/2014/main" id="{5D31CA6F-E4AD-4702-BA1D-292D45C6D688}"/>
            </a:ext>
          </a:extLst>
        </xdr:cNvPr>
        <xdr:cNvSpPr txBox="1"/>
      </xdr:nvSpPr>
      <xdr:spPr>
        <a:xfrm>
          <a:off x="6712027" y="10166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120667</xdr:rowOff>
    </xdr:from>
    <xdr:ext cx="469744" cy="259045"/>
    <xdr:sp macro="" textlink="">
      <xdr:nvSpPr>
        <xdr:cNvPr id="259" name="n_4aveValue【体育館・プール】&#10;一人当たり面積">
          <a:extLst>
            <a:ext uri="{FF2B5EF4-FFF2-40B4-BE49-F238E27FC236}">
              <a16:creationId xmlns:a16="http://schemas.microsoft.com/office/drawing/2014/main" id="{B4160840-5F8E-444C-B245-DE0BA84E0558}"/>
            </a:ext>
          </a:extLst>
        </xdr:cNvPr>
        <xdr:cNvSpPr txBox="1"/>
      </xdr:nvSpPr>
      <xdr:spPr>
        <a:xfrm>
          <a:off x="5937327" y="10179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115224</xdr:rowOff>
    </xdr:from>
    <xdr:ext cx="469744" cy="259045"/>
    <xdr:sp macro="" textlink="">
      <xdr:nvSpPr>
        <xdr:cNvPr id="260" name="n_1mainValue【体育館・プール】&#10;一人当たり面積">
          <a:extLst>
            <a:ext uri="{FF2B5EF4-FFF2-40B4-BE49-F238E27FC236}">
              <a16:creationId xmlns:a16="http://schemas.microsoft.com/office/drawing/2014/main" id="{E9A3BBBD-8627-4467-B6D3-051D4C3CC8AF}"/>
            </a:ext>
          </a:extLst>
        </xdr:cNvPr>
        <xdr:cNvSpPr txBox="1"/>
      </xdr:nvSpPr>
      <xdr:spPr>
        <a:xfrm>
          <a:off x="8271587" y="10173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121755</xdr:rowOff>
    </xdr:from>
    <xdr:ext cx="469744" cy="259045"/>
    <xdr:sp macro="" textlink="">
      <xdr:nvSpPr>
        <xdr:cNvPr id="261" name="n_2mainValue【体育館・プール】&#10;一人当たり面積">
          <a:extLst>
            <a:ext uri="{FF2B5EF4-FFF2-40B4-BE49-F238E27FC236}">
              <a16:creationId xmlns:a16="http://schemas.microsoft.com/office/drawing/2014/main" id="{481192C8-F75B-4FBE-8385-F692EB44FF08}"/>
            </a:ext>
          </a:extLst>
        </xdr:cNvPr>
        <xdr:cNvSpPr txBox="1"/>
      </xdr:nvSpPr>
      <xdr:spPr>
        <a:xfrm>
          <a:off x="7509587" y="10180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102887</xdr:rowOff>
    </xdr:from>
    <xdr:ext cx="469744" cy="259045"/>
    <xdr:sp macro="" textlink="">
      <xdr:nvSpPr>
        <xdr:cNvPr id="262" name="n_3mainValue【体育館・プール】&#10;一人当たり面積">
          <a:extLst>
            <a:ext uri="{FF2B5EF4-FFF2-40B4-BE49-F238E27FC236}">
              <a16:creationId xmlns:a16="http://schemas.microsoft.com/office/drawing/2014/main" id="{768117F1-DFC3-465E-9730-722F87A2E7C1}"/>
            </a:ext>
          </a:extLst>
        </xdr:cNvPr>
        <xdr:cNvSpPr txBox="1"/>
      </xdr:nvSpPr>
      <xdr:spPr>
        <a:xfrm>
          <a:off x="6712027" y="1049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114861</xdr:rowOff>
    </xdr:from>
    <xdr:ext cx="469744" cy="259045"/>
    <xdr:sp macro="" textlink="">
      <xdr:nvSpPr>
        <xdr:cNvPr id="263" name="n_4mainValue【体育館・プール】&#10;一人当たり面積">
          <a:extLst>
            <a:ext uri="{FF2B5EF4-FFF2-40B4-BE49-F238E27FC236}">
              <a16:creationId xmlns:a16="http://schemas.microsoft.com/office/drawing/2014/main" id="{BF4B6EF1-A780-460A-9FE3-9363679D82EB}"/>
            </a:ext>
          </a:extLst>
        </xdr:cNvPr>
        <xdr:cNvSpPr txBox="1"/>
      </xdr:nvSpPr>
      <xdr:spPr>
        <a:xfrm>
          <a:off x="5937327" y="1050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FF129F95-172C-4D1D-A067-F104C3047142}"/>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CE1E84D3-5EF0-4260-9917-F5A98BFA1E56}"/>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2BEB3DDD-C486-40DF-A1A1-8FBAC88C41C3}"/>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C6407D0B-99FE-4D38-83A1-9DD3DC0262E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E9B94550-E6D5-402A-8834-62394F469974}"/>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3CCC6067-D4E5-454D-BE2C-AA79006DCBD7}"/>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4398E1D0-C002-4B22-AE06-4876BAB2108A}"/>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A5E14BF2-0E01-46D1-9F37-979E30B4FBDC}"/>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A712784E-1F54-4D5E-A7D7-ED6DE9406ADA}"/>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AF662528-F3E9-4891-992B-DE155832E507}"/>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E78E7EDA-48C6-4F36-BA34-8D7D4BA1AA54}"/>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a:extLst>
            <a:ext uri="{FF2B5EF4-FFF2-40B4-BE49-F238E27FC236}">
              <a16:creationId xmlns:a16="http://schemas.microsoft.com/office/drawing/2014/main" id="{03D95A37-60EC-43F7-893E-7C9EBB44ED9E}"/>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a:extLst>
            <a:ext uri="{FF2B5EF4-FFF2-40B4-BE49-F238E27FC236}">
              <a16:creationId xmlns:a16="http://schemas.microsoft.com/office/drawing/2014/main" id="{16550434-A0FC-4D05-91B9-807A62487AD5}"/>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a:extLst>
            <a:ext uri="{FF2B5EF4-FFF2-40B4-BE49-F238E27FC236}">
              <a16:creationId xmlns:a16="http://schemas.microsoft.com/office/drawing/2014/main" id="{209D7A11-4C61-4939-98BB-D6A7DD110B68}"/>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a:extLst>
            <a:ext uri="{FF2B5EF4-FFF2-40B4-BE49-F238E27FC236}">
              <a16:creationId xmlns:a16="http://schemas.microsoft.com/office/drawing/2014/main" id="{A2FD9C5E-9407-4653-BCAD-9A5EEFD1933A}"/>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a:extLst>
            <a:ext uri="{FF2B5EF4-FFF2-40B4-BE49-F238E27FC236}">
              <a16:creationId xmlns:a16="http://schemas.microsoft.com/office/drawing/2014/main" id="{F37A0A94-482C-44FE-BEAD-E81D2333EA32}"/>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a:extLst>
            <a:ext uri="{FF2B5EF4-FFF2-40B4-BE49-F238E27FC236}">
              <a16:creationId xmlns:a16="http://schemas.microsoft.com/office/drawing/2014/main" id="{A1F61B98-04BA-46FB-9865-102E9CC989C9}"/>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a:extLst>
            <a:ext uri="{FF2B5EF4-FFF2-40B4-BE49-F238E27FC236}">
              <a16:creationId xmlns:a16="http://schemas.microsoft.com/office/drawing/2014/main" id="{87F0F8D9-A6E5-45C0-B54F-D606BB8A3588}"/>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a:extLst>
            <a:ext uri="{FF2B5EF4-FFF2-40B4-BE49-F238E27FC236}">
              <a16:creationId xmlns:a16="http://schemas.microsoft.com/office/drawing/2014/main" id="{2BFE39EA-ED51-41AD-B1DA-4D95418252CB}"/>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a:extLst>
            <a:ext uri="{FF2B5EF4-FFF2-40B4-BE49-F238E27FC236}">
              <a16:creationId xmlns:a16="http://schemas.microsoft.com/office/drawing/2014/main" id="{5D430D33-B181-4CE1-A6F0-86DC3790331E}"/>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a:extLst>
            <a:ext uri="{FF2B5EF4-FFF2-40B4-BE49-F238E27FC236}">
              <a16:creationId xmlns:a16="http://schemas.microsoft.com/office/drawing/2014/main" id="{A10F18CA-0FE0-462B-9242-BCC8C5F1B129}"/>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a:extLst>
            <a:ext uri="{FF2B5EF4-FFF2-40B4-BE49-F238E27FC236}">
              <a16:creationId xmlns:a16="http://schemas.microsoft.com/office/drawing/2014/main" id="{0FB78BB8-EC74-4D5B-AE38-AAFB32BFA853}"/>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a:extLst>
            <a:ext uri="{FF2B5EF4-FFF2-40B4-BE49-F238E27FC236}">
              <a16:creationId xmlns:a16="http://schemas.microsoft.com/office/drawing/2014/main" id="{C16B9B0B-67A5-499D-9EE3-047DE29B609E}"/>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4B55B18A-9784-4C27-9C90-EE61E0200193}"/>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a:extLst>
            <a:ext uri="{FF2B5EF4-FFF2-40B4-BE49-F238E27FC236}">
              <a16:creationId xmlns:a16="http://schemas.microsoft.com/office/drawing/2014/main" id="{B2B85AF1-5A77-4169-9B45-760649DDD39F}"/>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26670</xdr:rowOff>
    </xdr:from>
    <xdr:to>
      <xdr:col>24</xdr:col>
      <xdr:colOff>62865</xdr:colOff>
      <xdr:row>86</xdr:row>
      <xdr:rowOff>168729</xdr:rowOff>
    </xdr:to>
    <xdr:cxnSp macro="">
      <xdr:nvCxnSpPr>
        <xdr:cNvPr id="289" name="直線コネクタ 288">
          <a:extLst>
            <a:ext uri="{FF2B5EF4-FFF2-40B4-BE49-F238E27FC236}">
              <a16:creationId xmlns:a16="http://schemas.microsoft.com/office/drawing/2014/main" id="{57DAEF2E-DEF3-48A2-B11A-09F25412DCCA}"/>
            </a:ext>
          </a:extLst>
        </xdr:cNvPr>
        <xdr:cNvCxnSpPr/>
      </xdr:nvCxnSpPr>
      <xdr:spPr>
        <a:xfrm flipV="1">
          <a:off x="4086225" y="13102590"/>
          <a:ext cx="0" cy="1483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0" name="【福祉施設】&#10;有形固定資産減価償却率最小値テキスト">
          <a:extLst>
            <a:ext uri="{FF2B5EF4-FFF2-40B4-BE49-F238E27FC236}">
              <a16:creationId xmlns:a16="http://schemas.microsoft.com/office/drawing/2014/main" id="{1E028101-DA29-4743-8C63-841C8140B4E7}"/>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1" name="直線コネクタ 290">
          <a:extLst>
            <a:ext uri="{FF2B5EF4-FFF2-40B4-BE49-F238E27FC236}">
              <a16:creationId xmlns:a16="http://schemas.microsoft.com/office/drawing/2014/main" id="{40010B3C-7D5B-40C0-99F6-9299F1566ADB}"/>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144797</xdr:rowOff>
    </xdr:from>
    <xdr:ext cx="340478" cy="259045"/>
    <xdr:sp macro="" textlink="">
      <xdr:nvSpPr>
        <xdr:cNvPr id="292" name="【福祉施設】&#10;有形固定資産減価償却率最大値テキスト">
          <a:extLst>
            <a:ext uri="{FF2B5EF4-FFF2-40B4-BE49-F238E27FC236}">
              <a16:creationId xmlns:a16="http://schemas.microsoft.com/office/drawing/2014/main" id="{273C7B68-C32F-4199-AB02-C99EFE22A5A0}"/>
            </a:ext>
          </a:extLst>
        </xdr:cNvPr>
        <xdr:cNvSpPr txBox="1"/>
      </xdr:nvSpPr>
      <xdr:spPr>
        <a:xfrm>
          <a:off x="4124960" y="1288543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26670</xdr:rowOff>
    </xdr:from>
    <xdr:to>
      <xdr:col>24</xdr:col>
      <xdr:colOff>152400</xdr:colOff>
      <xdr:row>78</xdr:row>
      <xdr:rowOff>26670</xdr:rowOff>
    </xdr:to>
    <xdr:cxnSp macro="">
      <xdr:nvCxnSpPr>
        <xdr:cNvPr id="293" name="直線コネクタ 292">
          <a:extLst>
            <a:ext uri="{FF2B5EF4-FFF2-40B4-BE49-F238E27FC236}">
              <a16:creationId xmlns:a16="http://schemas.microsoft.com/office/drawing/2014/main" id="{2F2B9050-C121-4021-ADC7-52454AE2CBE0}"/>
            </a:ext>
          </a:extLst>
        </xdr:cNvPr>
        <xdr:cNvCxnSpPr/>
      </xdr:nvCxnSpPr>
      <xdr:spPr>
        <a:xfrm>
          <a:off x="4020820" y="131025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140806</xdr:rowOff>
    </xdr:from>
    <xdr:ext cx="405111" cy="259045"/>
    <xdr:sp macro="" textlink="">
      <xdr:nvSpPr>
        <xdr:cNvPr id="294" name="【福祉施設】&#10;有形固定資産減価償却率平均値テキスト">
          <a:extLst>
            <a:ext uri="{FF2B5EF4-FFF2-40B4-BE49-F238E27FC236}">
              <a16:creationId xmlns:a16="http://schemas.microsoft.com/office/drawing/2014/main" id="{1FB25011-10E0-45CE-B376-CD32C31DD890}"/>
            </a:ext>
          </a:extLst>
        </xdr:cNvPr>
        <xdr:cNvSpPr txBox="1"/>
      </xdr:nvSpPr>
      <xdr:spPr>
        <a:xfrm>
          <a:off x="4124960" y="137196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117929</xdr:rowOff>
    </xdr:from>
    <xdr:to>
      <xdr:col>24</xdr:col>
      <xdr:colOff>114300</xdr:colOff>
      <xdr:row>83</xdr:row>
      <xdr:rowOff>48079</xdr:rowOff>
    </xdr:to>
    <xdr:sp macro="" textlink="">
      <xdr:nvSpPr>
        <xdr:cNvPr id="295" name="フローチャート: 判断 294">
          <a:extLst>
            <a:ext uri="{FF2B5EF4-FFF2-40B4-BE49-F238E27FC236}">
              <a16:creationId xmlns:a16="http://schemas.microsoft.com/office/drawing/2014/main" id="{C0EA142F-C038-4193-B381-0CA778BA50F3}"/>
            </a:ext>
          </a:extLst>
        </xdr:cNvPr>
        <xdr:cNvSpPr/>
      </xdr:nvSpPr>
      <xdr:spPr>
        <a:xfrm>
          <a:off x="4036060" y="1386440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152219</xdr:rowOff>
    </xdr:from>
    <xdr:to>
      <xdr:col>20</xdr:col>
      <xdr:colOff>38100</xdr:colOff>
      <xdr:row>83</xdr:row>
      <xdr:rowOff>82369</xdr:rowOff>
    </xdr:to>
    <xdr:sp macro="" textlink="">
      <xdr:nvSpPr>
        <xdr:cNvPr id="296" name="フローチャート: 判断 295">
          <a:extLst>
            <a:ext uri="{FF2B5EF4-FFF2-40B4-BE49-F238E27FC236}">
              <a16:creationId xmlns:a16="http://schemas.microsoft.com/office/drawing/2014/main" id="{3695FB60-08D2-44C9-9BBB-3007E05FC256}"/>
            </a:ext>
          </a:extLst>
        </xdr:cNvPr>
        <xdr:cNvSpPr/>
      </xdr:nvSpPr>
      <xdr:spPr>
        <a:xfrm>
          <a:off x="3312160" y="138986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106499</xdr:rowOff>
    </xdr:from>
    <xdr:to>
      <xdr:col>15</xdr:col>
      <xdr:colOff>101600</xdr:colOff>
      <xdr:row>83</xdr:row>
      <xdr:rowOff>36649</xdr:rowOff>
    </xdr:to>
    <xdr:sp macro="" textlink="">
      <xdr:nvSpPr>
        <xdr:cNvPr id="297" name="フローチャート: 判断 296">
          <a:extLst>
            <a:ext uri="{FF2B5EF4-FFF2-40B4-BE49-F238E27FC236}">
              <a16:creationId xmlns:a16="http://schemas.microsoft.com/office/drawing/2014/main" id="{887E8C7E-AC9E-4822-9213-FDA4E4C65903}"/>
            </a:ext>
          </a:extLst>
        </xdr:cNvPr>
        <xdr:cNvSpPr/>
      </xdr:nvSpPr>
      <xdr:spPr>
        <a:xfrm>
          <a:off x="2514600" y="138529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28121</xdr:rowOff>
    </xdr:from>
    <xdr:to>
      <xdr:col>10</xdr:col>
      <xdr:colOff>165100</xdr:colOff>
      <xdr:row>82</xdr:row>
      <xdr:rowOff>129721</xdr:rowOff>
    </xdr:to>
    <xdr:sp macro="" textlink="">
      <xdr:nvSpPr>
        <xdr:cNvPr id="298" name="フローチャート: 判断 297">
          <a:extLst>
            <a:ext uri="{FF2B5EF4-FFF2-40B4-BE49-F238E27FC236}">
              <a16:creationId xmlns:a16="http://schemas.microsoft.com/office/drawing/2014/main" id="{34699D0E-AEC1-43B2-A61C-41D895673870}"/>
            </a:ext>
          </a:extLst>
        </xdr:cNvPr>
        <xdr:cNvSpPr/>
      </xdr:nvSpPr>
      <xdr:spPr>
        <a:xfrm>
          <a:off x="1739900" y="1377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114663</xdr:rowOff>
    </xdr:from>
    <xdr:to>
      <xdr:col>6</xdr:col>
      <xdr:colOff>38100</xdr:colOff>
      <xdr:row>83</xdr:row>
      <xdr:rowOff>44813</xdr:rowOff>
    </xdr:to>
    <xdr:sp macro="" textlink="">
      <xdr:nvSpPr>
        <xdr:cNvPr id="299" name="フローチャート: 判断 298">
          <a:extLst>
            <a:ext uri="{FF2B5EF4-FFF2-40B4-BE49-F238E27FC236}">
              <a16:creationId xmlns:a16="http://schemas.microsoft.com/office/drawing/2014/main" id="{64AC0A61-185F-49FF-A821-8F8B9E05F14B}"/>
            </a:ext>
          </a:extLst>
        </xdr:cNvPr>
        <xdr:cNvSpPr/>
      </xdr:nvSpPr>
      <xdr:spPr>
        <a:xfrm>
          <a:off x="965200" y="1386114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6C6AFB52-4222-4604-9A7D-CE68D0F642A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A7BCE0B1-1016-484B-925B-739B53B97282}"/>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8A1A07E6-F5B8-4E3C-A605-0ACBB2409BC9}"/>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4278E346-4032-437B-A76B-E9441A319F43}"/>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21D25826-1D74-45C7-B23D-96F55FC60F06}"/>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168548</xdr:rowOff>
    </xdr:from>
    <xdr:to>
      <xdr:col>24</xdr:col>
      <xdr:colOff>114300</xdr:colOff>
      <xdr:row>84</xdr:row>
      <xdr:rowOff>98698</xdr:rowOff>
    </xdr:to>
    <xdr:sp macro="" textlink="">
      <xdr:nvSpPr>
        <xdr:cNvPr id="305" name="楕円 304">
          <a:extLst>
            <a:ext uri="{FF2B5EF4-FFF2-40B4-BE49-F238E27FC236}">
              <a16:creationId xmlns:a16="http://schemas.microsoft.com/office/drawing/2014/main" id="{1496DA1A-EBF7-469B-9E11-0F7FD5299F47}"/>
            </a:ext>
          </a:extLst>
        </xdr:cNvPr>
        <xdr:cNvSpPr/>
      </xdr:nvSpPr>
      <xdr:spPr>
        <a:xfrm>
          <a:off x="4036060" y="140826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146975</xdr:rowOff>
    </xdr:from>
    <xdr:ext cx="405111" cy="259045"/>
    <xdr:sp macro="" textlink="">
      <xdr:nvSpPr>
        <xdr:cNvPr id="306" name="【福祉施設】&#10;有形固定資産減価償却率該当値テキスト">
          <a:extLst>
            <a:ext uri="{FF2B5EF4-FFF2-40B4-BE49-F238E27FC236}">
              <a16:creationId xmlns:a16="http://schemas.microsoft.com/office/drawing/2014/main" id="{F2BADBBC-F635-43C9-9BF1-BCB30D8BEAEA}"/>
            </a:ext>
          </a:extLst>
        </xdr:cNvPr>
        <xdr:cNvSpPr txBox="1"/>
      </xdr:nvSpPr>
      <xdr:spPr>
        <a:xfrm>
          <a:off x="4124960" y="1406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132624</xdr:rowOff>
    </xdr:from>
    <xdr:to>
      <xdr:col>20</xdr:col>
      <xdr:colOff>38100</xdr:colOff>
      <xdr:row>84</xdr:row>
      <xdr:rowOff>62774</xdr:rowOff>
    </xdr:to>
    <xdr:sp macro="" textlink="">
      <xdr:nvSpPr>
        <xdr:cNvPr id="307" name="楕円 306">
          <a:extLst>
            <a:ext uri="{FF2B5EF4-FFF2-40B4-BE49-F238E27FC236}">
              <a16:creationId xmlns:a16="http://schemas.microsoft.com/office/drawing/2014/main" id="{EE10077E-7DE7-40BF-B7F9-645C2200B6E3}"/>
            </a:ext>
          </a:extLst>
        </xdr:cNvPr>
        <xdr:cNvSpPr/>
      </xdr:nvSpPr>
      <xdr:spPr>
        <a:xfrm>
          <a:off x="3312160" y="1404674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11974</xdr:rowOff>
    </xdr:from>
    <xdr:to>
      <xdr:col>24</xdr:col>
      <xdr:colOff>63500</xdr:colOff>
      <xdr:row>84</xdr:row>
      <xdr:rowOff>47898</xdr:rowOff>
    </xdr:to>
    <xdr:cxnSp macro="">
      <xdr:nvCxnSpPr>
        <xdr:cNvPr id="308" name="直線コネクタ 307">
          <a:extLst>
            <a:ext uri="{FF2B5EF4-FFF2-40B4-BE49-F238E27FC236}">
              <a16:creationId xmlns:a16="http://schemas.microsoft.com/office/drawing/2014/main" id="{CA3E9F61-D7E8-4452-8915-563A04F40CE3}"/>
            </a:ext>
          </a:extLst>
        </xdr:cNvPr>
        <xdr:cNvCxnSpPr/>
      </xdr:nvCxnSpPr>
      <xdr:spPr>
        <a:xfrm>
          <a:off x="3355340" y="14093734"/>
          <a:ext cx="73152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96701</xdr:rowOff>
    </xdr:from>
    <xdr:to>
      <xdr:col>15</xdr:col>
      <xdr:colOff>101600</xdr:colOff>
      <xdr:row>84</xdr:row>
      <xdr:rowOff>26851</xdr:rowOff>
    </xdr:to>
    <xdr:sp macro="" textlink="">
      <xdr:nvSpPr>
        <xdr:cNvPr id="309" name="楕円 308">
          <a:extLst>
            <a:ext uri="{FF2B5EF4-FFF2-40B4-BE49-F238E27FC236}">
              <a16:creationId xmlns:a16="http://schemas.microsoft.com/office/drawing/2014/main" id="{CC736215-5D2D-4465-BAEB-758FAF07705A}"/>
            </a:ext>
          </a:extLst>
        </xdr:cNvPr>
        <xdr:cNvSpPr/>
      </xdr:nvSpPr>
      <xdr:spPr>
        <a:xfrm>
          <a:off x="2514600" y="140108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147501</xdr:rowOff>
    </xdr:from>
    <xdr:to>
      <xdr:col>19</xdr:col>
      <xdr:colOff>177800</xdr:colOff>
      <xdr:row>84</xdr:row>
      <xdr:rowOff>11974</xdr:rowOff>
    </xdr:to>
    <xdr:cxnSp macro="">
      <xdr:nvCxnSpPr>
        <xdr:cNvPr id="310" name="直線コネクタ 309">
          <a:extLst>
            <a:ext uri="{FF2B5EF4-FFF2-40B4-BE49-F238E27FC236}">
              <a16:creationId xmlns:a16="http://schemas.microsoft.com/office/drawing/2014/main" id="{D30C6C17-68D0-4538-8C20-8DC28F812B83}"/>
            </a:ext>
          </a:extLst>
        </xdr:cNvPr>
        <xdr:cNvCxnSpPr/>
      </xdr:nvCxnSpPr>
      <xdr:spPr>
        <a:xfrm>
          <a:off x="2565400" y="14061621"/>
          <a:ext cx="789940" cy="32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60779</xdr:rowOff>
    </xdr:from>
    <xdr:to>
      <xdr:col>10</xdr:col>
      <xdr:colOff>165100</xdr:colOff>
      <xdr:row>83</xdr:row>
      <xdr:rowOff>162379</xdr:rowOff>
    </xdr:to>
    <xdr:sp macro="" textlink="">
      <xdr:nvSpPr>
        <xdr:cNvPr id="311" name="楕円 310">
          <a:extLst>
            <a:ext uri="{FF2B5EF4-FFF2-40B4-BE49-F238E27FC236}">
              <a16:creationId xmlns:a16="http://schemas.microsoft.com/office/drawing/2014/main" id="{6C3580A6-1949-44D2-B8B3-2A8410D3A798}"/>
            </a:ext>
          </a:extLst>
        </xdr:cNvPr>
        <xdr:cNvSpPr/>
      </xdr:nvSpPr>
      <xdr:spPr>
        <a:xfrm>
          <a:off x="1739900" y="13974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111579</xdr:rowOff>
    </xdr:from>
    <xdr:to>
      <xdr:col>15</xdr:col>
      <xdr:colOff>50800</xdr:colOff>
      <xdr:row>83</xdr:row>
      <xdr:rowOff>147501</xdr:rowOff>
    </xdr:to>
    <xdr:cxnSp macro="">
      <xdr:nvCxnSpPr>
        <xdr:cNvPr id="312" name="直線コネクタ 311">
          <a:extLst>
            <a:ext uri="{FF2B5EF4-FFF2-40B4-BE49-F238E27FC236}">
              <a16:creationId xmlns:a16="http://schemas.microsoft.com/office/drawing/2014/main" id="{0B2A15A4-38BA-4F9F-8ED0-D7F6F896F1FC}"/>
            </a:ext>
          </a:extLst>
        </xdr:cNvPr>
        <xdr:cNvCxnSpPr/>
      </xdr:nvCxnSpPr>
      <xdr:spPr>
        <a:xfrm>
          <a:off x="1790700" y="14025699"/>
          <a:ext cx="7747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166914</xdr:rowOff>
    </xdr:from>
    <xdr:to>
      <xdr:col>6</xdr:col>
      <xdr:colOff>38100</xdr:colOff>
      <xdr:row>84</xdr:row>
      <xdr:rowOff>97064</xdr:rowOff>
    </xdr:to>
    <xdr:sp macro="" textlink="">
      <xdr:nvSpPr>
        <xdr:cNvPr id="313" name="楕円 312">
          <a:extLst>
            <a:ext uri="{FF2B5EF4-FFF2-40B4-BE49-F238E27FC236}">
              <a16:creationId xmlns:a16="http://schemas.microsoft.com/office/drawing/2014/main" id="{79BF35AD-EE3E-4CFD-9FA5-F90C93C08147}"/>
            </a:ext>
          </a:extLst>
        </xdr:cNvPr>
        <xdr:cNvSpPr/>
      </xdr:nvSpPr>
      <xdr:spPr>
        <a:xfrm>
          <a:off x="965200" y="1408103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111579</xdr:rowOff>
    </xdr:from>
    <xdr:to>
      <xdr:col>10</xdr:col>
      <xdr:colOff>114300</xdr:colOff>
      <xdr:row>84</xdr:row>
      <xdr:rowOff>46264</xdr:rowOff>
    </xdr:to>
    <xdr:cxnSp macro="">
      <xdr:nvCxnSpPr>
        <xdr:cNvPr id="314" name="直線コネクタ 313">
          <a:extLst>
            <a:ext uri="{FF2B5EF4-FFF2-40B4-BE49-F238E27FC236}">
              <a16:creationId xmlns:a16="http://schemas.microsoft.com/office/drawing/2014/main" id="{0E20A0D7-F7C3-446A-B017-185F32D8608A}"/>
            </a:ext>
          </a:extLst>
        </xdr:cNvPr>
        <xdr:cNvCxnSpPr/>
      </xdr:nvCxnSpPr>
      <xdr:spPr>
        <a:xfrm flipV="1">
          <a:off x="1008380" y="14025699"/>
          <a:ext cx="782320" cy="102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98896</xdr:rowOff>
    </xdr:from>
    <xdr:ext cx="405111" cy="259045"/>
    <xdr:sp macro="" textlink="">
      <xdr:nvSpPr>
        <xdr:cNvPr id="315" name="n_1aveValue【福祉施設】&#10;有形固定資産減価償却率">
          <a:extLst>
            <a:ext uri="{FF2B5EF4-FFF2-40B4-BE49-F238E27FC236}">
              <a16:creationId xmlns:a16="http://schemas.microsoft.com/office/drawing/2014/main" id="{5999F9D4-D16B-42DC-AE98-0A046E921FC8}"/>
            </a:ext>
          </a:extLst>
        </xdr:cNvPr>
        <xdr:cNvSpPr txBox="1"/>
      </xdr:nvSpPr>
      <xdr:spPr>
        <a:xfrm>
          <a:off x="3170564" y="13677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53176</xdr:rowOff>
    </xdr:from>
    <xdr:ext cx="405111" cy="259045"/>
    <xdr:sp macro="" textlink="">
      <xdr:nvSpPr>
        <xdr:cNvPr id="316" name="n_2aveValue【福祉施設】&#10;有形固定資産減価償却率">
          <a:extLst>
            <a:ext uri="{FF2B5EF4-FFF2-40B4-BE49-F238E27FC236}">
              <a16:creationId xmlns:a16="http://schemas.microsoft.com/office/drawing/2014/main" id="{B8C0BFDF-1611-4EB1-89C2-950969455D98}"/>
            </a:ext>
          </a:extLst>
        </xdr:cNvPr>
        <xdr:cNvSpPr txBox="1"/>
      </xdr:nvSpPr>
      <xdr:spPr>
        <a:xfrm>
          <a:off x="2385704" y="13632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146248</xdr:rowOff>
    </xdr:from>
    <xdr:ext cx="405111" cy="259045"/>
    <xdr:sp macro="" textlink="">
      <xdr:nvSpPr>
        <xdr:cNvPr id="317" name="n_3aveValue【福祉施設】&#10;有形固定資産減価償却率">
          <a:extLst>
            <a:ext uri="{FF2B5EF4-FFF2-40B4-BE49-F238E27FC236}">
              <a16:creationId xmlns:a16="http://schemas.microsoft.com/office/drawing/2014/main" id="{99907572-7C0D-4669-979F-FE246478F5EF}"/>
            </a:ext>
          </a:extLst>
        </xdr:cNvPr>
        <xdr:cNvSpPr txBox="1"/>
      </xdr:nvSpPr>
      <xdr:spPr>
        <a:xfrm>
          <a:off x="1611004" y="13557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61340</xdr:rowOff>
    </xdr:from>
    <xdr:ext cx="405111" cy="259045"/>
    <xdr:sp macro="" textlink="">
      <xdr:nvSpPr>
        <xdr:cNvPr id="318" name="n_4aveValue【福祉施設】&#10;有形固定資産減価償却率">
          <a:extLst>
            <a:ext uri="{FF2B5EF4-FFF2-40B4-BE49-F238E27FC236}">
              <a16:creationId xmlns:a16="http://schemas.microsoft.com/office/drawing/2014/main" id="{EEED4EAA-BE77-4292-A691-49020B35FF5E}"/>
            </a:ext>
          </a:extLst>
        </xdr:cNvPr>
        <xdr:cNvSpPr txBox="1"/>
      </xdr:nvSpPr>
      <xdr:spPr>
        <a:xfrm>
          <a:off x="836304" y="13640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53901</xdr:rowOff>
    </xdr:from>
    <xdr:ext cx="405111" cy="259045"/>
    <xdr:sp macro="" textlink="">
      <xdr:nvSpPr>
        <xdr:cNvPr id="319" name="n_1mainValue【福祉施設】&#10;有形固定資産減価償却率">
          <a:extLst>
            <a:ext uri="{FF2B5EF4-FFF2-40B4-BE49-F238E27FC236}">
              <a16:creationId xmlns:a16="http://schemas.microsoft.com/office/drawing/2014/main" id="{5C6DB457-7A01-44AC-852B-209E1A71681F}"/>
            </a:ext>
          </a:extLst>
        </xdr:cNvPr>
        <xdr:cNvSpPr txBox="1"/>
      </xdr:nvSpPr>
      <xdr:spPr>
        <a:xfrm>
          <a:off x="3170564" y="1413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17978</xdr:rowOff>
    </xdr:from>
    <xdr:ext cx="405111" cy="259045"/>
    <xdr:sp macro="" textlink="">
      <xdr:nvSpPr>
        <xdr:cNvPr id="320" name="n_2mainValue【福祉施設】&#10;有形固定資産減価償却率">
          <a:extLst>
            <a:ext uri="{FF2B5EF4-FFF2-40B4-BE49-F238E27FC236}">
              <a16:creationId xmlns:a16="http://schemas.microsoft.com/office/drawing/2014/main" id="{802CB18D-EB4B-4C45-892A-D0D34351D53C}"/>
            </a:ext>
          </a:extLst>
        </xdr:cNvPr>
        <xdr:cNvSpPr txBox="1"/>
      </xdr:nvSpPr>
      <xdr:spPr>
        <a:xfrm>
          <a:off x="2385704" y="14099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153506</xdr:rowOff>
    </xdr:from>
    <xdr:ext cx="405111" cy="259045"/>
    <xdr:sp macro="" textlink="">
      <xdr:nvSpPr>
        <xdr:cNvPr id="321" name="n_3mainValue【福祉施設】&#10;有形固定資産減価償却率">
          <a:extLst>
            <a:ext uri="{FF2B5EF4-FFF2-40B4-BE49-F238E27FC236}">
              <a16:creationId xmlns:a16="http://schemas.microsoft.com/office/drawing/2014/main" id="{FB5B3BA2-1605-4E6D-96F3-1F323E7065EE}"/>
            </a:ext>
          </a:extLst>
        </xdr:cNvPr>
        <xdr:cNvSpPr txBox="1"/>
      </xdr:nvSpPr>
      <xdr:spPr>
        <a:xfrm>
          <a:off x="1611004" y="14067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88191</xdr:rowOff>
    </xdr:from>
    <xdr:ext cx="405111" cy="259045"/>
    <xdr:sp macro="" textlink="">
      <xdr:nvSpPr>
        <xdr:cNvPr id="322" name="n_4mainValue【福祉施設】&#10;有形固定資産減価償却率">
          <a:extLst>
            <a:ext uri="{FF2B5EF4-FFF2-40B4-BE49-F238E27FC236}">
              <a16:creationId xmlns:a16="http://schemas.microsoft.com/office/drawing/2014/main" id="{BC7A95EE-B0D9-49F6-9D2F-66071F475AA5}"/>
            </a:ext>
          </a:extLst>
        </xdr:cNvPr>
        <xdr:cNvSpPr txBox="1"/>
      </xdr:nvSpPr>
      <xdr:spPr>
        <a:xfrm>
          <a:off x="836304" y="14169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83A71805-0649-4DC2-B200-211E72784EBE}"/>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9962AB42-FD02-4058-B1AA-05A94ADED926}"/>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983D23AA-7FC7-4EDD-BA5D-558159A687C5}"/>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28FFEB98-7C79-422A-A0AF-BEDFE9F44E5F}"/>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28DF5053-3568-4CF3-8F01-F56DBFB3ED0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6BD48CB9-5141-4D43-8EC0-E4CF5ECD7835}"/>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6F5305E9-2606-491F-98CF-E782043DC689}"/>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FD5155AF-0FD7-4908-A477-ADDE8DE16BB8}"/>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77300DFD-C95A-4DEC-9F43-DEAC22AB378B}"/>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5A813445-F5A3-4EA7-BAED-F9CD5D2B188D}"/>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a:extLst>
            <a:ext uri="{FF2B5EF4-FFF2-40B4-BE49-F238E27FC236}">
              <a16:creationId xmlns:a16="http://schemas.microsoft.com/office/drawing/2014/main" id="{DB2D594F-8611-47B5-BFA5-AB1972904F06}"/>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a:extLst>
            <a:ext uri="{FF2B5EF4-FFF2-40B4-BE49-F238E27FC236}">
              <a16:creationId xmlns:a16="http://schemas.microsoft.com/office/drawing/2014/main" id="{ABF23AF2-2511-4FCF-ABEF-493F6A0095EE}"/>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a:extLst>
            <a:ext uri="{FF2B5EF4-FFF2-40B4-BE49-F238E27FC236}">
              <a16:creationId xmlns:a16="http://schemas.microsoft.com/office/drawing/2014/main" id="{98113B15-7C85-41F0-9DFA-FAEAE9EDF5BB}"/>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a:extLst>
            <a:ext uri="{FF2B5EF4-FFF2-40B4-BE49-F238E27FC236}">
              <a16:creationId xmlns:a16="http://schemas.microsoft.com/office/drawing/2014/main" id="{F6732720-B8AD-4D82-BCA6-88C230EA3DA4}"/>
            </a:ext>
          </a:extLst>
        </xdr:cNvPr>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a:extLst>
            <a:ext uri="{FF2B5EF4-FFF2-40B4-BE49-F238E27FC236}">
              <a16:creationId xmlns:a16="http://schemas.microsoft.com/office/drawing/2014/main" id="{657706B5-2FBC-494F-8BD7-6BFEF61ADD3E}"/>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a:extLst>
            <a:ext uri="{FF2B5EF4-FFF2-40B4-BE49-F238E27FC236}">
              <a16:creationId xmlns:a16="http://schemas.microsoft.com/office/drawing/2014/main" id="{93CBC3A5-9403-40B6-A418-E71A73A4B1E2}"/>
            </a:ext>
          </a:extLst>
        </xdr:cNvPr>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a:extLst>
            <a:ext uri="{FF2B5EF4-FFF2-40B4-BE49-F238E27FC236}">
              <a16:creationId xmlns:a16="http://schemas.microsoft.com/office/drawing/2014/main" id="{E7A81F68-5B19-4ABB-88BF-F2698B00B756}"/>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a:extLst>
            <a:ext uri="{FF2B5EF4-FFF2-40B4-BE49-F238E27FC236}">
              <a16:creationId xmlns:a16="http://schemas.microsoft.com/office/drawing/2014/main" id="{415D3925-5AC5-48EF-AD15-24C8203F7251}"/>
            </a:ext>
          </a:extLst>
        </xdr:cNvPr>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48EA306C-4CA2-4D40-8623-E4A28689CB52}"/>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8028C20A-5F13-4BC0-9C2C-6BFCB9586A7E}"/>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E6A114A3-77B5-478C-BF5E-7160C7E13032}"/>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86106</xdr:rowOff>
    </xdr:from>
    <xdr:to>
      <xdr:col>54</xdr:col>
      <xdr:colOff>189865</xdr:colOff>
      <xdr:row>86</xdr:row>
      <xdr:rowOff>1524</xdr:rowOff>
    </xdr:to>
    <xdr:cxnSp macro="">
      <xdr:nvCxnSpPr>
        <xdr:cNvPr id="344" name="直線コネクタ 343">
          <a:extLst>
            <a:ext uri="{FF2B5EF4-FFF2-40B4-BE49-F238E27FC236}">
              <a16:creationId xmlns:a16="http://schemas.microsoft.com/office/drawing/2014/main" id="{D1FFCE7A-08D5-401D-A545-47C694CB93E9}"/>
            </a:ext>
          </a:extLst>
        </xdr:cNvPr>
        <xdr:cNvCxnSpPr/>
      </xdr:nvCxnSpPr>
      <xdr:spPr>
        <a:xfrm flipV="1">
          <a:off x="9219565" y="13162026"/>
          <a:ext cx="0" cy="125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5351</xdr:rowOff>
    </xdr:from>
    <xdr:ext cx="469744" cy="259045"/>
    <xdr:sp macro="" textlink="">
      <xdr:nvSpPr>
        <xdr:cNvPr id="345" name="【福祉施設】&#10;一人当たり面積最小値テキスト">
          <a:extLst>
            <a:ext uri="{FF2B5EF4-FFF2-40B4-BE49-F238E27FC236}">
              <a16:creationId xmlns:a16="http://schemas.microsoft.com/office/drawing/2014/main" id="{48686423-1085-4AC6-8199-916CD8E3CF72}"/>
            </a:ext>
          </a:extLst>
        </xdr:cNvPr>
        <xdr:cNvSpPr txBox="1"/>
      </xdr:nvSpPr>
      <xdr:spPr>
        <a:xfrm>
          <a:off x="9258300" y="1442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xdr:rowOff>
    </xdr:from>
    <xdr:to>
      <xdr:col>55</xdr:col>
      <xdr:colOff>88900</xdr:colOff>
      <xdr:row>86</xdr:row>
      <xdr:rowOff>1524</xdr:rowOff>
    </xdr:to>
    <xdr:cxnSp macro="">
      <xdr:nvCxnSpPr>
        <xdr:cNvPr id="346" name="直線コネクタ 345">
          <a:extLst>
            <a:ext uri="{FF2B5EF4-FFF2-40B4-BE49-F238E27FC236}">
              <a16:creationId xmlns:a16="http://schemas.microsoft.com/office/drawing/2014/main" id="{876211E8-FFD2-4CAE-9F99-BA37C88442BE}"/>
            </a:ext>
          </a:extLst>
        </xdr:cNvPr>
        <xdr:cNvCxnSpPr/>
      </xdr:nvCxnSpPr>
      <xdr:spPr>
        <a:xfrm>
          <a:off x="9154160" y="144185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32783</xdr:rowOff>
    </xdr:from>
    <xdr:ext cx="469744" cy="259045"/>
    <xdr:sp macro="" textlink="">
      <xdr:nvSpPr>
        <xdr:cNvPr id="347" name="【福祉施設】&#10;一人当たり面積最大値テキスト">
          <a:extLst>
            <a:ext uri="{FF2B5EF4-FFF2-40B4-BE49-F238E27FC236}">
              <a16:creationId xmlns:a16="http://schemas.microsoft.com/office/drawing/2014/main" id="{23518A8A-FE22-45FD-879D-E247C0169414}"/>
            </a:ext>
          </a:extLst>
        </xdr:cNvPr>
        <xdr:cNvSpPr txBox="1"/>
      </xdr:nvSpPr>
      <xdr:spPr>
        <a:xfrm>
          <a:off x="9258300" y="12941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86106</xdr:rowOff>
    </xdr:from>
    <xdr:to>
      <xdr:col>55</xdr:col>
      <xdr:colOff>88900</xdr:colOff>
      <xdr:row>78</xdr:row>
      <xdr:rowOff>86106</xdr:rowOff>
    </xdr:to>
    <xdr:cxnSp macro="">
      <xdr:nvCxnSpPr>
        <xdr:cNvPr id="348" name="直線コネクタ 347">
          <a:extLst>
            <a:ext uri="{FF2B5EF4-FFF2-40B4-BE49-F238E27FC236}">
              <a16:creationId xmlns:a16="http://schemas.microsoft.com/office/drawing/2014/main" id="{5CB2E2B9-F9FC-476D-9978-F24A92D3FC85}"/>
            </a:ext>
          </a:extLst>
        </xdr:cNvPr>
        <xdr:cNvCxnSpPr/>
      </xdr:nvCxnSpPr>
      <xdr:spPr>
        <a:xfrm>
          <a:off x="9154160" y="131620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138192</xdr:rowOff>
    </xdr:from>
    <xdr:ext cx="469744" cy="259045"/>
    <xdr:sp macro="" textlink="">
      <xdr:nvSpPr>
        <xdr:cNvPr id="349" name="【福祉施設】&#10;一人当たり面積平均値テキスト">
          <a:extLst>
            <a:ext uri="{FF2B5EF4-FFF2-40B4-BE49-F238E27FC236}">
              <a16:creationId xmlns:a16="http://schemas.microsoft.com/office/drawing/2014/main" id="{B620CBE7-B824-4AF9-866D-C59ADC1C9BF7}"/>
            </a:ext>
          </a:extLst>
        </xdr:cNvPr>
        <xdr:cNvSpPr txBox="1"/>
      </xdr:nvSpPr>
      <xdr:spPr>
        <a:xfrm>
          <a:off x="9258300" y="13884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115315</xdr:rowOff>
    </xdr:from>
    <xdr:to>
      <xdr:col>55</xdr:col>
      <xdr:colOff>50800</xdr:colOff>
      <xdr:row>84</xdr:row>
      <xdr:rowOff>45465</xdr:rowOff>
    </xdr:to>
    <xdr:sp macro="" textlink="">
      <xdr:nvSpPr>
        <xdr:cNvPr id="350" name="フローチャート: 判断 349">
          <a:extLst>
            <a:ext uri="{FF2B5EF4-FFF2-40B4-BE49-F238E27FC236}">
              <a16:creationId xmlns:a16="http://schemas.microsoft.com/office/drawing/2014/main" id="{C432DBB1-F9B4-4920-9311-274DB680D7C8}"/>
            </a:ext>
          </a:extLst>
        </xdr:cNvPr>
        <xdr:cNvSpPr/>
      </xdr:nvSpPr>
      <xdr:spPr>
        <a:xfrm>
          <a:off x="9192260" y="140294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78739</xdr:rowOff>
    </xdr:from>
    <xdr:to>
      <xdr:col>50</xdr:col>
      <xdr:colOff>165100</xdr:colOff>
      <xdr:row>84</xdr:row>
      <xdr:rowOff>8889</xdr:rowOff>
    </xdr:to>
    <xdr:sp macro="" textlink="">
      <xdr:nvSpPr>
        <xdr:cNvPr id="351" name="フローチャート: 判断 350">
          <a:extLst>
            <a:ext uri="{FF2B5EF4-FFF2-40B4-BE49-F238E27FC236}">
              <a16:creationId xmlns:a16="http://schemas.microsoft.com/office/drawing/2014/main" id="{ED58BB83-609A-4161-AD6E-A534F3AF0B52}"/>
            </a:ext>
          </a:extLst>
        </xdr:cNvPr>
        <xdr:cNvSpPr/>
      </xdr:nvSpPr>
      <xdr:spPr>
        <a:xfrm>
          <a:off x="8445500" y="139928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71882</xdr:rowOff>
    </xdr:from>
    <xdr:to>
      <xdr:col>46</xdr:col>
      <xdr:colOff>38100</xdr:colOff>
      <xdr:row>84</xdr:row>
      <xdr:rowOff>2032</xdr:rowOff>
    </xdr:to>
    <xdr:sp macro="" textlink="">
      <xdr:nvSpPr>
        <xdr:cNvPr id="352" name="フローチャート: 判断 351">
          <a:extLst>
            <a:ext uri="{FF2B5EF4-FFF2-40B4-BE49-F238E27FC236}">
              <a16:creationId xmlns:a16="http://schemas.microsoft.com/office/drawing/2014/main" id="{0843A5C0-38E0-45E9-AFF6-76818C5EF674}"/>
            </a:ext>
          </a:extLst>
        </xdr:cNvPr>
        <xdr:cNvSpPr/>
      </xdr:nvSpPr>
      <xdr:spPr>
        <a:xfrm>
          <a:off x="7670800" y="1398600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94742</xdr:rowOff>
    </xdr:from>
    <xdr:to>
      <xdr:col>41</xdr:col>
      <xdr:colOff>101600</xdr:colOff>
      <xdr:row>84</xdr:row>
      <xdr:rowOff>24892</xdr:rowOff>
    </xdr:to>
    <xdr:sp macro="" textlink="">
      <xdr:nvSpPr>
        <xdr:cNvPr id="353" name="フローチャート: 判断 352">
          <a:extLst>
            <a:ext uri="{FF2B5EF4-FFF2-40B4-BE49-F238E27FC236}">
              <a16:creationId xmlns:a16="http://schemas.microsoft.com/office/drawing/2014/main" id="{1D6F7A48-E37A-42CA-954C-E24C3EF941EB}"/>
            </a:ext>
          </a:extLst>
        </xdr:cNvPr>
        <xdr:cNvSpPr/>
      </xdr:nvSpPr>
      <xdr:spPr>
        <a:xfrm>
          <a:off x="6873240" y="140088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117602</xdr:rowOff>
    </xdr:from>
    <xdr:to>
      <xdr:col>36</xdr:col>
      <xdr:colOff>165100</xdr:colOff>
      <xdr:row>84</xdr:row>
      <xdr:rowOff>47752</xdr:rowOff>
    </xdr:to>
    <xdr:sp macro="" textlink="">
      <xdr:nvSpPr>
        <xdr:cNvPr id="354" name="フローチャート: 判断 353">
          <a:extLst>
            <a:ext uri="{FF2B5EF4-FFF2-40B4-BE49-F238E27FC236}">
              <a16:creationId xmlns:a16="http://schemas.microsoft.com/office/drawing/2014/main" id="{FEBA6E1C-65C2-4AFA-A4FB-C62DBF22C5B7}"/>
            </a:ext>
          </a:extLst>
        </xdr:cNvPr>
        <xdr:cNvSpPr/>
      </xdr:nvSpPr>
      <xdr:spPr>
        <a:xfrm>
          <a:off x="6098540" y="140317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627A3BB5-96E4-4BB1-8E92-E6446ACD3F74}"/>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14C0BF6E-95C8-47CF-BF69-B885261E1747}"/>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78EB5FE-28F3-4E71-8057-C7BC572D6DDD}"/>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C2F264D4-5189-4880-A2C6-F709EFA8DF87}"/>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42A7F23-0BEE-469E-996E-CEA07BABBD13}"/>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99313</xdr:rowOff>
    </xdr:from>
    <xdr:to>
      <xdr:col>55</xdr:col>
      <xdr:colOff>50800</xdr:colOff>
      <xdr:row>85</xdr:row>
      <xdr:rowOff>29463</xdr:rowOff>
    </xdr:to>
    <xdr:sp macro="" textlink="">
      <xdr:nvSpPr>
        <xdr:cNvPr id="360" name="楕円 359">
          <a:extLst>
            <a:ext uri="{FF2B5EF4-FFF2-40B4-BE49-F238E27FC236}">
              <a16:creationId xmlns:a16="http://schemas.microsoft.com/office/drawing/2014/main" id="{BE26C86A-181C-4B0C-93B6-AB08DEC658BB}"/>
            </a:ext>
          </a:extLst>
        </xdr:cNvPr>
        <xdr:cNvSpPr/>
      </xdr:nvSpPr>
      <xdr:spPr>
        <a:xfrm>
          <a:off x="9192260" y="1418107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77740</xdr:rowOff>
    </xdr:from>
    <xdr:ext cx="469744" cy="259045"/>
    <xdr:sp macro="" textlink="">
      <xdr:nvSpPr>
        <xdr:cNvPr id="361" name="【福祉施設】&#10;一人当たり面積該当値テキスト">
          <a:extLst>
            <a:ext uri="{FF2B5EF4-FFF2-40B4-BE49-F238E27FC236}">
              <a16:creationId xmlns:a16="http://schemas.microsoft.com/office/drawing/2014/main" id="{DCEA9D41-18D6-4E9C-8EE2-7F90A09461A5}"/>
            </a:ext>
          </a:extLst>
        </xdr:cNvPr>
        <xdr:cNvSpPr txBox="1"/>
      </xdr:nvSpPr>
      <xdr:spPr>
        <a:xfrm>
          <a:off x="9258300" y="14159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103887</xdr:rowOff>
    </xdr:from>
    <xdr:to>
      <xdr:col>50</xdr:col>
      <xdr:colOff>165100</xdr:colOff>
      <xdr:row>85</xdr:row>
      <xdr:rowOff>34037</xdr:rowOff>
    </xdr:to>
    <xdr:sp macro="" textlink="">
      <xdr:nvSpPr>
        <xdr:cNvPr id="362" name="楕円 361">
          <a:extLst>
            <a:ext uri="{FF2B5EF4-FFF2-40B4-BE49-F238E27FC236}">
              <a16:creationId xmlns:a16="http://schemas.microsoft.com/office/drawing/2014/main" id="{A68D43C6-7B3B-43D2-AB96-4D2677241623}"/>
            </a:ext>
          </a:extLst>
        </xdr:cNvPr>
        <xdr:cNvSpPr/>
      </xdr:nvSpPr>
      <xdr:spPr>
        <a:xfrm>
          <a:off x="8445500" y="141856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150113</xdr:rowOff>
    </xdr:from>
    <xdr:to>
      <xdr:col>55</xdr:col>
      <xdr:colOff>0</xdr:colOff>
      <xdr:row>84</xdr:row>
      <xdr:rowOff>154687</xdr:rowOff>
    </xdr:to>
    <xdr:cxnSp macro="">
      <xdr:nvCxnSpPr>
        <xdr:cNvPr id="363" name="直線コネクタ 362">
          <a:extLst>
            <a:ext uri="{FF2B5EF4-FFF2-40B4-BE49-F238E27FC236}">
              <a16:creationId xmlns:a16="http://schemas.microsoft.com/office/drawing/2014/main" id="{E19AEE54-B689-480E-9E05-8B98B0509BE4}"/>
            </a:ext>
          </a:extLst>
        </xdr:cNvPr>
        <xdr:cNvCxnSpPr/>
      </xdr:nvCxnSpPr>
      <xdr:spPr>
        <a:xfrm flipV="1">
          <a:off x="8496300" y="14231873"/>
          <a:ext cx="7239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108458</xdr:rowOff>
    </xdr:from>
    <xdr:to>
      <xdr:col>46</xdr:col>
      <xdr:colOff>38100</xdr:colOff>
      <xdr:row>85</xdr:row>
      <xdr:rowOff>38608</xdr:rowOff>
    </xdr:to>
    <xdr:sp macro="" textlink="">
      <xdr:nvSpPr>
        <xdr:cNvPr id="364" name="楕円 363">
          <a:extLst>
            <a:ext uri="{FF2B5EF4-FFF2-40B4-BE49-F238E27FC236}">
              <a16:creationId xmlns:a16="http://schemas.microsoft.com/office/drawing/2014/main" id="{3F53407C-7E8F-41AF-8A8C-1D41B6D14F14}"/>
            </a:ext>
          </a:extLst>
        </xdr:cNvPr>
        <xdr:cNvSpPr/>
      </xdr:nvSpPr>
      <xdr:spPr>
        <a:xfrm>
          <a:off x="7670800" y="141902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154687</xdr:rowOff>
    </xdr:from>
    <xdr:to>
      <xdr:col>50</xdr:col>
      <xdr:colOff>114300</xdr:colOff>
      <xdr:row>84</xdr:row>
      <xdr:rowOff>159258</xdr:rowOff>
    </xdr:to>
    <xdr:cxnSp macro="">
      <xdr:nvCxnSpPr>
        <xdr:cNvPr id="365" name="直線コネクタ 364">
          <a:extLst>
            <a:ext uri="{FF2B5EF4-FFF2-40B4-BE49-F238E27FC236}">
              <a16:creationId xmlns:a16="http://schemas.microsoft.com/office/drawing/2014/main" id="{12CD013D-B8F4-44FE-98C3-A88832EBF646}"/>
            </a:ext>
          </a:extLst>
        </xdr:cNvPr>
        <xdr:cNvCxnSpPr/>
      </xdr:nvCxnSpPr>
      <xdr:spPr>
        <a:xfrm flipV="1">
          <a:off x="7713980" y="14236447"/>
          <a:ext cx="78232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110744</xdr:rowOff>
    </xdr:from>
    <xdr:to>
      <xdr:col>41</xdr:col>
      <xdr:colOff>101600</xdr:colOff>
      <xdr:row>85</xdr:row>
      <xdr:rowOff>40894</xdr:rowOff>
    </xdr:to>
    <xdr:sp macro="" textlink="">
      <xdr:nvSpPr>
        <xdr:cNvPr id="366" name="楕円 365">
          <a:extLst>
            <a:ext uri="{FF2B5EF4-FFF2-40B4-BE49-F238E27FC236}">
              <a16:creationId xmlns:a16="http://schemas.microsoft.com/office/drawing/2014/main" id="{38DF5012-D571-41DD-911D-08C40897D732}"/>
            </a:ext>
          </a:extLst>
        </xdr:cNvPr>
        <xdr:cNvSpPr/>
      </xdr:nvSpPr>
      <xdr:spPr>
        <a:xfrm>
          <a:off x="6873240" y="141925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159258</xdr:rowOff>
    </xdr:from>
    <xdr:to>
      <xdr:col>45</xdr:col>
      <xdr:colOff>177800</xdr:colOff>
      <xdr:row>84</xdr:row>
      <xdr:rowOff>161544</xdr:rowOff>
    </xdr:to>
    <xdr:cxnSp macro="">
      <xdr:nvCxnSpPr>
        <xdr:cNvPr id="367" name="直線コネクタ 366">
          <a:extLst>
            <a:ext uri="{FF2B5EF4-FFF2-40B4-BE49-F238E27FC236}">
              <a16:creationId xmlns:a16="http://schemas.microsoft.com/office/drawing/2014/main" id="{E76A9D4B-2BC3-459D-8F31-40543FF9A9C9}"/>
            </a:ext>
          </a:extLst>
        </xdr:cNvPr>
        <xdr:cNvCxnSpPr/>
      </xdr:nvCxnSpPr>
      <xdr:spPr>
        <a:xfrm flipV="1">
          <a:off x="6924040" y="14241018"/>
          <a:ext cx="78994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142748</xdr:rowOff>
    </xdr:from>
    <xdr:to>
      <xdr:col>36</xdr:col>
      <xdr:colOff>165100</xdr:colOff>
      <xdr:row>85</xdr:row>
      <xdr:rowOff>72898</xdr:rowOff>
    </xdr:to>
    <xdr:sp macro="" textlink="">
      <xdr:nvSpPr>
        <xdr:cNvPr id="368" name="楕円 367">
          <a:extLst>
            <a:ext uri="{FF2B5EF4-FFF2-40B4-BE49-F238E27FC236}">
              <a16:creationId xmlns:a16="http://schemas.microsoft.com/office/drawing/2014/main" id="{A302ADF9-293D-47FD-A463-5E6A7F3419BB}"/>
            </a:ext>
          </a:extLst>
        </xdr:cNvPr>
        <xdr:cNvSpPr/>
      </xdr:nvSpPr>
      <xdr:spPr>
        <a:xfrm>
          <a:off x="6098540" y="142245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161544</xdr:rowOff>
    </xdr:from>
    <xdr:to>
      <xdr:col>41</xdr:col>
      <xdr:colOff>50800</xdr:colOff>
      <xdr:row>85</xdr:row>
      <xdr:rowOff>22098</xdr:rowOff>
    </xdr:to>
    <xdr:cxnSp macro="">
      <xdr:nvCxnSpPr>
        <xdr:cNvPr id="369" name="直線コネクタ 368">
          <a:extLst>
            <a:ext uri="{FF2B5EF4-FFF2-40B4-BE49-F238E27FC236}">
              <a16:creationId xmlns:a16="http://schemas.microsoft.com/office/drawing/2014/main" id="{29BCC142-16EC-4C7E-A10D-FEE13E129D0B}"/>
            </a:ext>
          </a:extLst>
        </xdr:cNvPr>
        <xdr:cNvCxnSpPr/>
      </xdr:nvCxnSpPr>
      <xdr:spPr>
        <a:xfrm flipV="1">
          <a:off x="6149340" y="14243304"/>
          <a:ext cx="774700" cy="2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25416</xdr:rowOff>
    </xdr:from>
    <xdr:ext cx="469744" cy="259045"/>
    <xdr:sp macro="" textlink="">
      <xdr:nvSpPr>
        <xdr:cNvPr id="370" name="n_1aveValue【福祉施設】&#10;一人当たり面積">
          <a:extLst>
            <a:ext uri="{FF2B5EF4-FFF2-40B4-BE49-F238E27FC236}">
              <a16:creationId xmlns:a16="http://schemas.microsoft.com/office/drawing/2014/main" id="{7306D736-293F-423C-803A-F85672A1BA95}"/>
            </a:ext>
          </a:extLst>
        </xdr:cNvPr>
        <xdr:cNvSpPr txBox="1"/>
      </xdr:nvSpPr>
      <xdr:spPr>
        <a:xfrm>
          <a:off x="8271587" y="13771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18559</xdr:rowOff>
    </xdr:from>
    <xdr:ext cx="469744" cy="259045"/>
    <xdr:sp macro="" textlink="">
      <xdr:nvSpPr>
        <xdr:cNvPr id="371" name="n_2aveValue【福祉施設】&#10;一人当たり面積">
          <a:extLst>
            <a:ext uri="{FF2B5EF4-FFF2-40B4-BE49-F238E27FC236}">
              <a16:creationId xmlns:a16="http://schemas.microsoft.com/office/drawing/2014/main" id="{328D3523-1212-4DF9-AD23-918ACBF31CD5}"/>
            </a:ext>
          </a:extLst>
        </xdr:cNvPr>
        <xdr:cNvSpPr txBox="1"/>
      </xdr:nvSpPr>
      <xdr:spPr>
        <a:xfrm>
          <a:off x="7509587" y="1376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41419</xdr:rowOff>
    </xdr:from>
    <xdr:ext cx="469744" cy="259045"/>
    <xdr:sp macro="" textlink="">
      <xdr:nvSpPr>
        <xdr:cNvPr id="372" name="n_3aveValue【福祉施設】&#10;一人当たり面積">
          <a:extLst>
            <a:ext uri="{FF2B5EF4-FFF2-40B4-BE49-F238E27FC236}">
              <a16:creationId xmlns:a16="http://schemas.microsoft.com/office/drawing/2014/main" id="{737190B1-F59E-49CF-B51C-EDEC5901E028}"/>
            </a:ext>
          </a:extLst>
        </xdr:cNvPr>
        <xdr:cNvSpPr txBox="1"/>
      </xdr:nvSpPr>
      <xdr:spPr>
        <a:xfrm>
          <a:off x="6712027" y="1378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64279</xdr:rowOff>
    </xdr:from>
    <xdr:ext cx="469744" cy="259045"/>
    <xdr:sp macro="" textlink="">
      <xdr:nvSpPr>
        <xdr:cNvPr id="373" name="n_4aveValue【福祉施設】&#10;一人当たり面積">
          <a:extLst>
            <a:ext uri="{FF2B5EF4-FFF2-40B4-BE49-F238E27FC236}">
              <a16:creationId xmlns:a16="http://schemas.microsoft.com/office/drawing/2014/main" id="{C119187D-E1B8-453B-8A9B-B3F3F3EF979E}"/>
            </a:ext>
          </a:extLst>
        </xdr:cNvPr>
        <xdr:cNvSpPr txBox="1"/>
      </xdr:nvSpPr>
      <xdr:spPr>
        <a:xfrm>
          <a:off x="5937327" y="13810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25164</xdr:rowOff>
    </xdr:from>
    <xdr:ext cx="469744" cy="259045"/>
    <xdr:sp macro="" textlink="">
      <xdr:nvSpPr>
        <xdr:cNvPr id="374" name="n_1mainValue【福祉施設】&#10;一人当たり面積">
          <a:extLst>
            <a:ext uri="{FF2B5EF4-FFF2-40B4-BE49-F238E27FC236}">
              <a16:creationId xmlns:a16="http://schemas.microsoft.com/office/drawing/2014/main" id="{F31652B2-0911-44FB-9A3E-ADC33EA5FF66}"/>
            </a:ext>
          </a:extLst>
        </xdr:cNvPr>
        <xdr:cNvSpPr txBox="1"/>
      </xdr:nvSpPr>
      <xdr:spPr>
        <a:xfrm>
          <a:off x="8271587" y="14274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29735</xdr:rowOff>
    </xdr:from>
    <xdr:ext cx="469744" cy="259045"/>
    <xdr:sp macro="" textlink="">
      <xdr:nvSpPr>
        <xdr:cNvPr id="375" name="n_2mainValue【福祉施設】&#10;一人当たり面積">
          <a:extLst>
            <a:ext uri="{FF2B5EF4-FFF2-40B4-BE49-F238E27FC236}">
              <a16:creationId xmlns:a16="http://schemas.microsoft.com/office/drawing/2014/main" id="{8FE9F5A6-8B16-45A7-A921-89A249D6A706}"/>
            </a:ext>
          </a:extLst>
        </xdr:cNvPr>
        <xdr:cNvSpPr txBox="1"/>
      </xdr:nvSpPr>
      <xdr:spPr>
        <a:xfrm>
          <a:off x="7509587" y="14279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32021</xdr:rowOff>
    </xdr:from>
    <xdr:ext cx="469744" cy="259045"/>
    <xdr:sp macro="" textlink="">
      <xdr:nvSpPr>
        <xdr:cNvPr id="376" name="n_3mainValue【福祉施設】&#10;一人当たり面積">
          <a:extLst>
            <a:ext uri="{FF2B5EF4-FFF2-40B4-BE49-F238E27FC236}">
              <a16:creationId xmlns:a16="http://schemas.microsoft.com/office/drawing/2014/main" id="{F032D9A9-13A1-4415-97FB-B91D7F2ACB4E}"/>
            </a:ext>
          </a:extLst>
        </xdr:cNvPr>
        <xdr:cNvSpPr txBox="1"/>
      </xdr:nvSpPr>
      <xdr:spPr>
        <a:xfrm>
          <a:off x="6712027" y="14281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64025</xdr:rowOff>
    </xdr:from>
    <xdr:ext cx="469744" cy="259045"/>
    <xdr:sp macro="" textlink="">
      <xdr:nvSpPr>
        <xdr:cNvPr id="377" name="n_4mainValue【福祉施設】&#10;一人当たり面積">
          <a:extLst>
            <a:ext uri="{FF2B5EF4-FFF2-40B4-BE49-F238E27FC236}">
              <a16:creationId xmlns:a16="http://schemas.microsoft.com/office/drawing/2014/main" id="{25826A17-4BF7-40BD-BA59-329B6A56323F}"/>
            </a:ext>
          </a:extLst>
        </xdr:cNvPr>
        <xdr:cNvSpPr txBox="1"/>
      </xdr:nvSpPr>
      <xdr:spPr>
        <a:xfrm>
          <a:off x="5937327" y="14313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17302A8B-E336-42B7-A2FF-92575B9719FA}"/>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98DB7D53-55DD-4D7C-8422-D320D33E70BC}"/>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76F0D746-EBB1-4FA8-B8BF-2E4ACF4EA222}"/>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897BCDAA-90CD-4183-A1F9-975E5DFCA7C4}"/>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7A1EED3C-DD05-41A3-B886-369BBED3351D}"/>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9DBEA0BE-D1F0-4A22-9175-56640A34E2E6}"/>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068F784A-9B5E-49D4-81A0-25D8273346F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20C38EE0-B31B-4922-8ABA-37735DFB4F0F}"/>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722D8CE7-9950-4F39-BBA6-C6B20CFB155B}"/>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448EE0B8-5003-46E8-9D7B-54565C41CDCB}"/>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A9EE1016-8D65-44C6-8D65-7600B7E90888}"/>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a:extLst>
            <a:ext uri="{FF2B5EF4-FFF2-40B4-BE49-F238E27FC236}">
              <a16:creationId xmlns:a16="http://schemas.microsoft.com/office/drawing/2014/main" id="{FD813987-49A6-4D06-9789-CEBDBC6EB005}"/>
            </a:ext>
          </a:extLst>
        </xdr:cNvPr>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a:extLst>
            <a:ext uri="{FF2B5EF4-FFF2-40B4-BE49-F238E27FC236}">
              <a16:creationId xmlns:a16="http://schemas.microsoft.com/office/drawing/2014/main" id="{372DD021-344F-45D9-8281-3347EC3083CF}"/>
            </a:ext>
          </a:extLst>
        </xdr:cNvPr>
        <xdr:cNvSpPr txBox="1"/>
      </xdr:nvSpPr>
      <xdr:spPr>
        <a:xfrm>
          <a:off x="27196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a:extLst>
            <a:ext uri="{FF2B5EF4-FFF2-40B4-BE49-F238E27FC236}">
              <a16:creationId xmlns:a16="http://schemas.microsoft.com/office/drawing/2014/main" id="{323BD188-49B0-40CE-B445-4B229DD78201}"/>
            </a:ext>
          </a:extLst>
        </xdr:cNvPr>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a:extLst>
            <a:ext uri="{FF2B5EF4-FFF2-40B4-BE49-F238E27FC236}">
              <a16:creationId xmlns:a16="http://schemas.microsoft.com/office/drawing/2014/main" id="{4B444231-D911-4A89-A47F-69B42A3A3A1F}"/>
            </a:ext>
          </a:extLst>
        </xdr:cNvPr>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a:extLst>
            <a:ext uri="{FF2B5EF4-FFF2-40B4-BE49-F238E27FC236}">
              <a16:creationId xmlns:a16="http://schemas.microsoft.com/office/drawing/2014/main" id="{79592AD2-7D66-459F-AB58-BF17A18831FA}"/>
            </a:ext>
          </a:extLst>
        </xdr:cNvPr>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a:extLst>
            <a:ext uri="{FF2B5EF4-FFF2-40B4-BE49-F238E27FC236}">
              <a16:creationId xmlns:a16="http://schemas.microsoft.com/office/drawing/2014/main" id="{AFE00367-E244-4223-BE6C-A5B3BAE73AB2}"/>
            </a:ext>
          </a:extLst>
        </xdr:cNvPr>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a:extLst>
            <a:ext uri="{FF2B5EF4-FFF2-40B4-BE49-F238E27FC236}">
              <a16:creationId xmlns:a16="http://schemas.microsoft.com/office/drawing/2014/main" id="{20634064-33B2-4A3D-AE92-13FB6B6DEF00}"/>
            </a:ext>
          </a:extLst>
        </xdr:cNvPr>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a:extLst>
            <a:ext uri="{FF2B5EF4-FFF2-40B4-BE49-F238E27FC236}">
              <a16:creationId xmlns:a16="http://schemas.microsoft.com/office/drawing/2014/main" id="{5D0E8382-487F-42E1-8D7F-E35DAA1E50C2}"/>
            </a:ext>
          </a:extLst>
        </xdr:cNvPr>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a:extLst>
            <a:ext uri="{FF2B5EF4-FFF2-40B4-BE49-F238E27FC236}">
              <a16:creationId xmlns:a16="http://schemas.microsoft.com/office/drawing/2014/main" id="{F7520448-D484-4811-9364-F4215332D16D}"/>
            </a:ext>
          </a:extLst>
        </xdr:cNvPr>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a:extLst>
            <a:ext uri="{FF2B5EF4-FFF2-40B4-BE49-F238E27FC236}">
              <a16:creationId xmlns:a16="http://schemas.microsoft.com/office/drawing/2014/main" id="{376FF6DE-2F40-40B8-B042-B47956909118}"/>
            </a:ext>
          </a:extLst>
        </xdr:cNvPr>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a:extLst>
            <a:ext uri="{FF2B5EF4-FFF2-40B4-BE49-F238E27FC236}">
              <a16:creationId xmlns:a16="http://schemas.microsoft.com/office/drawing/2014/main" id="{6645A352-4ABF-4FC8-9750-38E335A7040F}"/>
            </a:ext>
          </a:extLst>
        </xdr:cNvPr>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a:extLst>
            <a:ext uri="{FF2B5EF4-FFF2-40B4-BE49-F238E27FC236}">
              <a16:creationId xmlns:a16="http://schemas.microsoft.com/office/drawing/2014/main" id="{77830E2C-5613-465C-B035-9D59A008B191}"/>
            </a:ext>
          </a:extLst>
        </xdr:cNvPr>
        <xdr:cNvSpPr txBox="1"/>
      </xdr:nvSpPr>
      <xdr:spPr>
        <a:xfrm>
          <a:off x="37734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9163AB18-2AEB-40E9-89A5-77405947B518}"/>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a:extLst>
            <a:ext uri="{FF2B5EF4-FFF2-40B4-BE49-F238E27FC236}">
              <a16:creationId xmlns:a16="http://schemas.microsoft.com/office/drawing/2014/main" id="{3D22796F-DFA4-4708-A0DA-C928AC9ECA7F}"/>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156211</xdr:rowOff>
    </xdr:from>
    <xdr:to>
      <xdr:col>24</xdr:col>
      <xdr:colOff>62865</xdr:colOff>
      <xdr:row>109</xdr:row>
      <xdr:rowOff>35379</xdr:rowOff>
    </xdr:to>
    <xdr:cxnSp macro="">
      <xdr:nvCxnSpPr>
        <xdr:cNvPr id="403" name="直線コネクタ 402">
          <a:extLst>
            <a:ext uri="{FF2B5EF4-FFF2-40B4-BE49-F238E27FC236}">
              <a16:creationId xmlns:a16="http://schemas.microsoft.com/office/drawing/2014/main" id="{B2914554-4261-4A7D-9C13-E76568674500}"/>
            </a:ext>
          </a:extLst>
        </xdr:cNvPr>
        <xdr:cNvCxnSpPr/>
      </xdr:nvCxnSpPr>
      <xdr:spPr>
        <a:xfrm flipV="1">
          <a:off x="4086225" y="16920211"/>
          <a:ext cx="0" cy="1387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4" name="【市民会館】&#10;有形固定資産減価償却率最小値テキスト">
          <a:extLst>
            <a:ext uri="{FF2B5EF4-FFF2-40B4-BE49-F238E27FC236}">
              <a16:creationId xmlns:a16="http://schemas.microsoft.com/office/drawing/2014/main" id="{34ED1EA2-4372-4DEA-9077-F8B731B44217}"/>
            </a:ext>
          </a:extLst>
        </xdr:cNvPr>
        <xdr:cNvSpPr txBox="1"/>
      </xdr:nvSpPr>
      <xdr:spPr>
        <a:xfrm>
          <a:off x="412496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5" name="直線コネクタ 404">
          <a:extLst>
            <a:ext uri="{FF2B5EF4-FFF2-40B4-BE49-F238E27FC236}">
              <a16:creationId xmlns:a16="http://schemas.microsoft.com/office/drawing/2014/main" id="{B2119854-B715-4A11-90BA-54C4D35482E7}"/>
            </a:ext>
          </a:extLst>
        </xdr:cNvPr>
        <xdr:cNvCxnSpPr/>
      </xdr:nvCxnSpPr>
      <xdr:spPr>
        <a:xfrm>
          <a:off x="402082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102888</xdr:rowOff>
    </xdr:from>
    <xdr:ext cx="405111" cy="259045"/>
    <xdr:sp macro="" textlink="">
      <xdr:nvSpPr>
        <xdr:cNvPr id="406" name="【市民会館】&#10;有形固定資産減価償却率最大値テキスト">
          <a:extLst>
            <a:ext uri="{FF2B5EF4-FFF2-40B4-BE49-F238E27FC236}">
              <a16:creationId xmlns:a16="http://schemas.microsoft.com/office/drawing/2014/main" id="{7DA54809-E0BA-4123-B2AD-23E46F8249E0}"/>
            </a:ext>
          </a:extLst>
        </xdr:cNvPr>
        <xdr:cNvSpPr txBox="1"/>
      </xdr:nvSpPr>
      <xdr:spPr>
        <a:xfrm>
          <a:off x="4124960" y="16699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156211</xdr:rowOff>
    </xdr:from>
    <xdr:to>
      <xdr:col>24</xdr:col>
      <xdr:colOff>152400</xdr:colOff>
      <xdr:row>100</xdr:row>
      <xdr:rowOff>156211</xdr:rowOff>
    </xdr:to>
    <xdr:cxnSp macro="">
      <xdr:nvCxnSpPr>
        <xdr:cNvPr id="407" name="直線コネクタ 406">
          <a:extLst>
            <a:ext uri="{FF2B5EF4-FFF2-40B4-BE49-F238E27FC236}">
              <a16:creationId xmlns:a16="http://schemas.microsoft.com/office/drawing/2014/main" id="{0E0C9CEB-C4C5-4218-BCE6-20C1ECCD2F91}"/>
            </a:ext>
          </a:extLst>
        </xdr:cNvPr>
        <xdr:cNvCxnSpPr/>
      </xdr:nvCxnSpPr>
      <xdr:spPr>
        <a:xfrm>
          <a:off x="4020820" y="169202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116857</xdr:rowOff>
    </xdr:from>
    <xdr:ext cx="405111" cy="259045"/>
    <xdr:sp macro="" textlink="">
      <xdr:nvSpPr>
        <xdr:cNvPr id="408" name="【市民会館】&#10;有形固定資産減価償却率平均値テキスト">
          <a:extLst>
            <a:ext uri="{FF2B5EF4-FFF2-40B4-BE49-F238E27FC236}">
              <a16:creationId xmlns:a16="http://schemas.microsoft.com/office/drawing/2014/main" id="{810F71A6-798F-40BE-9A2F-97D75F610390}"/>
            </a:ext>
          </a:extLst>
        </xdr:cNvPr>
        <xdr:cNvSpPr txBox="1"/>
      </xdr:nvSpPr>
      <xdr:spPr>
        <a:xfrm>
          <a:off x="4124960" y="17383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93980</xdr:rowOff>
    </xdr:from>
    <xdr:to>
      <xdr:col>24</xdr:col>
      <xdr:colOff>114300</xdr:colOff>
      <xdr:row>105</xdr:row>
      <xdr:rowOff>24130</xdr:rowOff>
    </xdr:to>
    <xdr:sp macro="" textlink="">
      <xdr:nvSpPr>
        <xdr:cNvPr id="409" name="フローチャート: 判断 408">
          <a:extLst>
            <a:ext uri="{FF2B5EF4-FFF2-40B4-BE49-F238E27FC236}">
              <a16:creationId xmlns:a16="http://schemas.microsoft.com/office/drawing/2014/main" id="{9958A100-EFCE-4F0C-A31A-371CEED37442}"/>
            </a:ext>
          </a:extLst>
        </xdr:cNvPr>
        <xdr:cNvSpPr/>
      </xdr:nvSpPr>
      <xdr:spPr>
        <a:xfrm>
          <a:off x="4036060" y="175285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27032</xdr:rowOff>
    </xdr:from>
    <xdr:to>
      <xdr:col>20</xdr:col>
      <xdr:colOff>38100</xdr:colOff>
      <xdr:row>104</xdr:row>
      <xdr:rowOff>128632</xdr:rowOff>
    </xdr:to>
    <xdr:sp macro="" textlink="">
      <xdr:nvSpPr>
        <xdr:cNvPr id="410" name="フローチャート: 判断 409">
          <a:extLst>
            <a:ext uri="{FF2B5EF4-FFF2-40B4-BE49-F238E27FC236}">
              <a16:creationId xmlns:a16="http://schemas.microsoft.com/office/drawing/2014/main" id="{A9632E0F-AB9A-473B-8FB9-BF838A276BD9}"/>
            </a:ext>
          </a:extLst>
        </xdr:cNvPr>
        <xdr:cNvSpPr/>
      </xdr:nvSpPr>
      <xdr:spPr>
        <a:xfrm>
          <a:off x="3312160" y="1746159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169092</xdr:rowOff>
    </xdr:from>
    <xdr:to>
      <xdr:col>15</xdr:col>
      <xdr:colOff>101600</xdr:colOff>
      <xdr:row>104</xdr:row>
      <xdr:rowOff>99242</xdr:rowOff>
    </xdr:to>
    <xdr:sp macro="" textlink="">
      <xdr:nvSpPr>
        <xdr:cNvPr id="411" name="フローチャート: 判断 410">
          <a:extLst>
            <a:ext uri="{FF2B5EF4-FFF2-40B4-BE49-F238E27FC236}">
              <a16:creationId xmlns:a16="http://schemas.microsoft.com/office/drawing/2014/main" id="{70529D20-0FB9-437B-8E6E-CDE028CE6B92}"/>
            </a:ext>
          </a:extLst>
        </xdr:cNvPr>
        <xdr:cNvSpPr/>
      </xdr:nvSpPr>
      <xdr:spPr>
        <a:xfrm>
          <a:off x="2514600" y="1743601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116839</xdr:rowOff>
    </xdr:from>
    <xdr:to>
      <xdr:col>10</xdr:col>
      <xdr:colOff>165100</xdr:colOff>
      <xdr:row>105</xdr:row>
      <xdr:rowOff>46989</xdr:rowOff>
    </xdr:to>
    <xdr:sp macro="" textlink="">
      <xdr:nvSpPr>
        <xdr:cNvPr id="412" name="フローチャート: 判断 411">
          <a:extLst>
            <a:ext uri="{FF2B5EF4-FFF2-40B4-BE49-F238E27FC236}">
              <a16:creationId xmlns:a16="http://schemas.microsoft.com/office/drawing/2014/main" id="{9CFE18CD-11BC-44AA-B33E-42A0708C9813}"/>
            </a:ext>
          </a:extLst>
        </xdr:cNvPr>
        <xdr:cNvSpPr/>
      </xdr:nvSpPr>
      <xdr:spPr>
        <a:xfrm>
          <a:off x="1739900" y="175513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115207</xdr:rowOff>
    </xdr:from>
    <xdr:to>
      <xdr:col>6</xdr:col>
      <xdr:colOff>38100</xdr:colOff>
      <xdr:row>105</xdr:row>
      <xdr:rowOff>45357</xdr:rowOff>
    </xdr:to>
    <xdr:sp macro="" textlink="">
      <xdr:nvSpPr>
        <xdr:cNvPr id="413" name="フローチャート: 判断 412">
          <a:extLst>
            <a:ext uri="{FF2B5EF4-FFF2-40B4-BE49-F238E27FC236}">
              <a16:creationId xmlns:a16="http://schemas.microsoft.com/office/drawing/2014/main" id="{E5A995D0-ADBB-41A4-9F0A-B864B723255E}"/>
            </a:ext>
          </a:extLst>
        </xdr:cNvPr>
        <xdr:cNvSpPr/>
      </xdr:nvSpPr>
      <xdr:spPr>
        <a:xfrm>
          <a:off x="965200" y="175497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8DCB89D3-746C-4518-8DC0-DA4252D4FECC}"/>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35C44801-388A-4D36-ADE2-EFBD895F9DB7}"/>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2B90A990-D90E-48CB-BD52-24590F30824E}"/>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DB8A9CB5-60DD-4CC3-82CE-9FA2DD461E31}"/>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4D199482-EBB8-4C15-A8D9-3ED0CFE02483}"/>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66221</xdr:rowOff>
    </xdr:from>
    <xdr:to>
      <xdr:col>24</xdr:col>
      <xdr:colOff>114300</xdr:colOff>
      <xdr:row>105</xdr:row>
      <xdr:rowOff>167821</xdr:rowOff>
    </xdr:to>
    <xdr:sp macro="" textlink="">
      <xdr:nvSpPr>
        <xdr:cNvPr id="419" name="楕円 418">
          <a:extLst>
            <a:ext uri="{FF2B5EF4-FFF2-40B4-BE49-F238E27FC236}">
              <a16:creationId xmlns:a16="http://schemas.microsoft.com/office/drawing/2014/main" id="{41D7D79F-6F97-4188-91B1-757DBE46C7AF}"/>
            </a:ext>
          </a:extLst>
        </xdr:cNvPr>
        <xdr:cNvSpPr/>
      </xdr:nvSpPr>
      <xdr:spPr>
        <a:xfrm>
          <a:off x="4036060" y="1766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44648</xdr:rowOff>
    </xdr:from>
    <xdr:ext cx="405111" cy="259045"/>
    <xdr:sp macro="" textlink="">
      <xdr:nvSpPr>
        <xdr:cNvPr id="420" name="【市民会館】&#10;有形固定資産減価償却率該当値テキスト">
          <a:extLst>
            <a:ext uri="{FF2B5EF4-FFF2-40B4-BE49-F238E27FC236}">
              <a16:creationId xmlns:a16="http://schemas.microsoft.com/office/drawing/2014/main" id="{BCD7E810-F98A-4BB0-9206-BEC3E56B05EB}"/>
            </a:ext>
          </a:extLst>
        </xdr:cNvPr>
        <xdr:cNvSpPr txBox="1"/>
      </xdr:nvSpPr>
      <xdr:spPr>
        <a:xfrm>
          <a:off x="4124960" y="176468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33564</xdr:rowOff>
    </xdr:from>
    <xdr:to>
      <xdr:col>20</xdr:col>
      <xdr:colOff>38100</xdr:colOff>
      <xdr:row>105</xdr:row>
      <xdr:rowOff>135164</xdr:rowOff>
    </xdr:to>
    <xdr:sp macro="" textlink="">
      <xdr:nvSpPr>
        <xdr:cNvPr id="421" name="楕円 420">
          <a:extLst>
            <a:ext uri="{FF2B5EF4-FFF2-40B4-BE49-F238E27FC236}">
              <a16:creationId xmlns:a16="http://schemas.microsoft.com/office/drawing/2014/main" id="{8BC6E15C-F613-4864-897A-15F31A423459}"/>
            </a:ext>
          </a:extLst>
        </xdr:cNvPr>
        <xdr:cNvSpPr/>
      </xdr:nvSpPr>
      <xdr:spPr>
        <a:xfrm>
          <a:off x="3312160" y="1763576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84364</xdr:rowOff>
    </xdr:from>
    <xdr:to>
      <xdr:col>24</xdr:col>
      <xdr:colOff>63500</xdr:colOff>
      <xdr:row>105</xdr:row>
      <xdr:rowOff>117021</xdr:rowOff>
    </xdr:to>
    <xdr:cxnSp macro="">
      <xdr:nvCxnSpPr>
        <xdr:cNvPr id="422" name="直線コネクタ 421">
          <a:extLst>
            <a:ext uri="{FF2B5EF4-FFF2-40B4-BE49-F238E27FC236}">
              <a16:creationId xmlns:a16="http://schemas.microsoft.com/office/drawing/2014/main" id="{18D46450-DC5B-41AF-ADD8-10072763B614}"/>
            </a:ext>
          </a:extLst>
        </xdr:cNvPr>
        <xdr:cNvCxnSpPr/>
      </xdr:nvCxnSpPr>
      <xdr:spPr>
        <a:xfrm>
          <a:off x="3355340" y="17686564"/>
          <a:ext cx="7315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170724</xdr:rowOff>
    </xdr:from>
    <xdr:to>
      <xdr:col>15</xdr:col>
      <xdr:colOff>101600</xdr:colOff>
      <xdr:row>105</xdr:row>
      <xdr:rowOff>100874</xdr:rowOff>
    </xdr:to>
    <xdr:sp macro="" textlink="">
      <xdr:nvSpPr>
        <xdr:cNvPr id="423" name="楕円 422">
          <a:extLst>
            <a:ext uri="{FF2B5EF4-FFF2-40B4-BE49-F238E27FC236}">
              <a16:creationId xmlns:a16="http://schemas.microsoft.com/office/drawing/2014/main" id="{CF3E8FAD-40DD-4EB3-AAAD-56E62110BCDC}"/>
            </a:ext>
          </a:extLst>
        </xdr:cNvPr>
        <xdr:cNvSpPr/>
      </xdr:nvSpPr>
      <xdr:spPr>
        <a:xfrm>
          <a:off x="2514600" y="176052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50074</xdr:rowOff>
    </xdr:from>
    <xdr:to>
      <xdr:col>19</xdr:col>
      <xdr:colOff>177800</xdr:colOff>
      <xdr:row>105</xdr:row>
      <xdr:rowOff>84364</xdr:rowOff>
    </xdr:to>
    <xdr:cxnSp macro="">
      <xdr:nvCxnSpPr>
        <xdr:cNvPr id="424" name="直線コネクタ 423">
          <a:extLst>
            <a:ext uri="{FF2B5EF4-FFF2-40B4-BE49-F238E27FC236}">
              <a16:creationId xmlns:a16="http://schemas.microsoft.com/office/drawing/2014/main" id="{13DA9B6B-516B-427D-89C3-2ADEFF3910DC}"/>
            </a:ext>
          </a:extLst>
        </xdr:cNvPr>
        <xdr:cNvCxnSpPr/>
      </xdr:nvCxnSpPr>
      <xdr:spPr>
        <a:xfrm>
          <a:off x="2565400" y="17652274"/>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136434</xdr:rowOff>
    </xdr:from>
    <xdr:to>
      <xdr:col>10</xdr:col>
      <xdr:colOff>165100</xdr:colOff>
      <xdr:row>105</xdr:row>
      <xdr:rowOff>66584</xdr:rowOff>
    </xdr:to>
    <xdr:sp macro="" textlink="">
      <xdr:nvSpPr>
        <xdr:cNvPr id="425" name="楕円 424">
          <a:extLst>
            <a:ext uri="{FF2B5EF4-FFF2-40B4-BE49-F238E27FC236}">
              <a16:creationId xmlns:a16="http://schemas.microsoft.com/office/drawing/2014/main" id="{03D6DF64-EE94-4B40-AF5D-5526F19B8968}"/>
            </a:ext>
          </a:extLst>
        </xdr:cNvPr>
        <xdr:cNvSpPr/>
      </xdr:nvSpPr>
      <xdr:spPr>
        <a:xfrm>
          <a:off x="1739900" y="175709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15784</xdr:rowOff>
    </xdr:from>
    <xdr:to>
      <xdr:col>15</xdr:col>
      <xdr:colOff>50800</xdr:colOff>
      <xdr:row>105</xdr:row>
      <xdr:rowOff>50074</xdr:rowOff>
    </xdr:to>
    <xdr:cxnSp macro="">
      <xdr:nvCxnSpPr>
        <xdr:cNvPr id="426" name="直線コネクタ 425">
          <a:extLst>
            <a:ext uri="{FF2B5EF4-FFF2-40B4-BE49-F238E27FC236}">
              <a16:creationId xmlns:a16="http://schemas.microsoft.com/office/drawing/2014/main" id="{A2ADD219-4A7B-46C3-98C5-EA14819B6C66}"/>
            </a:ext>
          </a:extLst>
        </xdr:cNvPr>
        <xdr:cNvCxnSpPr/>
      </xdr:nvCxnSpPr>
      <xdr:spPr>
        <a:xfrm>
          <a:off x="1790700" y="17617984"/>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102144</xdr:rowOff>
    </xdr:from>
    <xdr:to>
      <xdr:col>6</xdr:col>
      <xdr:colOff>38100</xdr:colOff>
      <xdr:row>105</xdr:row>
      <xdr:rowOff>32294</xdr:rowOff>
    </xdr:to>
    <xdr:sp macro="" textlink="">
      <xdr:nvSpPr>
        <xdr:cNvPr id="427" name="楕円 426">
          <a:extLst>
            <a:ext uri="{FF2B5EF4-FFF2-40B4-BE49-F238E27FC236}">
              <a16:creationId xmlns:a16="http://schemas.microsoft.com/office/drawing/2014/main" id="{44D04C63-4FCD-4461-B7C3-35C135EC7C7A}"/>
            </a:ext>
          </a:extLst>
        </xdr:cNvPr>
        <xdr:cNvSpPr/>
      </xdr:nvSpPr>
      <xdr:spPr>
        <a:xfrm>
          <a:off x="965200" y="175367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152944</xdr:rowOff>
    </xdr:from>
    <xdr:to>
      <xdr:col>10</xdr:col>
      <xdr:colOff>114300</xdr:colOff>
      <xdr:row>105</xdr:row>
      <xdr:rowOff>15784</xdr:rowOff>
    </xdr:to>
    <xdr:cxnSp macro="">
      <xdr:nvCxnSpPr>
        <xdr:cNvPr id="428" name="直線コネクタ 427">
          <a:extLst>
            <a:ext uri="{FF2B5EF4-FFF2-40B4-BE49-F238E27FC236}">
              <a16:creationId xmlns:a16="http://schemas.microsoft.com/office/drawing/2014/main" id="{CBC44F42-6347-4E00-A60D-417CC0EA2703}"/>
            </a:ext>
          </a:extLst>
        </xdr:cNvPr>
        <xdr:cNvCxnSpPr/>
      </xdr:nvCxnSpPr>
      <xdr:spPr>
        <a:xfrm>
          <a:off x="1008380" y="17587504"/>
          <a:ext cx="78232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145159</xdr:rowOff>
    </xdr:from>
    <xdr:ext cx="405111" cy="259045"/>
    <xdr:sp macro="" textlink="">
      <xdr:nvSpPr>
        <xdr:cNvPr id="429" name="n_1aveValue【市民会館】&#10;有形固定資産減価償却率">
          <a:extLst>
            <a:ext uri="{FF2B5EF4-FFF2-40B4-BE49-F238E27FC236}">
              <a16:creationId xmlns:a16="http://schemas.microsoft.com/office/drawing/2014/main" id="{E110FC52-55E9-4C62-B877-B2C92CE0B07F}"/>
            </a:ext>
          </a:extLst>
        </xdr:cNvPr>
        <xdr:cNvSpPr txBox="1"/>
      </xdr:nvSpPr>
      <xdr:spPr>
        <a:xfrm>
          <a:off x="3170564" y="17244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115769</xdr:rowOff>
    </xdr:from>
    <xdr:ext cx="405111" cy="259045"/>
    <xdr:sp macro="" textlink="">
      <xdr:nvSpPr>
        <xdr:cNvPr id="430" name="n_2aveValue【市民会館】&#10;有形固定資産減価償却率">
          <a:extLst>
            <a:ext uri="{FF2B5EF4-FFF2-40B4-BE49-F238E27FC236}">
              <a16:creationId xmlns:a16="http://schemas.microsoft.com/office/drawing/2014/main" id="{80C258A9-A790-4B49-9B04-4EEC8D180116}"/>
            </a:ext>
          </a:extLst>
        </xdr:cNvPr>
        <xdr:cNvSpPr txBox="1"/>
      </xdr:nvSpPr>
      <xdr:spPr>
        <a:xfrm>
          <a:off x="2385704" y="17215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63516</xdr:rowOff>
    </xdr:from>
    <xdr:ext cx="405111" cy="259045"/>
    <xdr:sp macro="" textlink="">
      <xdr:nvSpPr>
        <xdr:cNvPr id="431" name="n_3aveValue【市民会館】&#10;有形固定資産減価償却率">
          <a:extLst>
            <a:ext uri="{FF2B5EF4-FFF2-40B4-BE49-F238E27FC236}">
              <a16:creationId xmlns:a16="http://schemas.microsoft.com/office/drawing/2014/main" id="{394A21BF-665C-49EF-AE10-225B395C4E6A}"/>
            </a:ext>
          </a:extLst>
        </xdr:cNvPr>
        <xdr:cNvSpPr txBox="1"/>
      </xdr:nvSpPr>
      <xdr:spPr>
        <a:xfrm>
          <a:off x="1611004" y="17330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36484</xdr:rowOff>
    </xdr:from>
    <xdr:ext cx="405111" cy="259045"/>
    <xdr:sp macro="" textlink="">
      <xdr:nvSpPr>
        <xdr:cNvPr id="432" name="n_4aveValue【市民会館】&#10;有形固定資産減価償却率">
          <a:extLst>
            <a:ext uri="{FF2B5EF4-FFF2-40B4-BE49-F238E27FC236}">
              <a16:creationId xmlns:a16="http://schemas.microsoft.com/office/drawing/2014/main" id="{CF6CCA6C-7AEA-4C5B-99DC-F72086E38077}"/>
            </a:ext>
          </a:extLst>
        </xdr:cNvPr>
        <xdr:cNvSpPr txBox="1"/>
      </xdr:nvSpPr>
      <xdr:spPr>
        <a:xfrm>
          <a:off x="836304" y="17638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126291</xdr:rowOff>
    </xdr:from>
    <xdr:ext cx="405111" cy="259045"/>
    <xdr:sp macro="" textlink="">
      <xdr:nvSpPr>
        <xdr:cNvPr id="433" name="n_1mainValue【市民会館】&#10;有形固定資産減価償却率">
          <a:extLst>
            <a:ext uri="{FF2B5EF4-FFF2-40B4-BE49-F238E27FC236}">
              <a16:creationId xmlns:a16="http://schemas.microsoft.com/office/drawing/2014/main" id="{39B04765-8E97-452F-A31B-F9E80ADE1FE8}"/>
            </a:ext>
          </a:extLst>
        </xdr:cNvPr>
        <xdr:cNvSpPr txBox="1"/>
      </xdr:nvSpPr>
      <xdr:spPr>
        <a:xfrm>
          <a:off x="3170564" y="17728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92001</xdr:rowOff>
    </xdr:from>
    <xdr:ext cx="405111" cy="259045"/>
    <xdr:sp macro="" textlink="">
      <xdr:nvSpPr>
        <xdr:cNvPr id="434" name="n_2mainValue【市民会館】&#10;有形固定資産減価償却率">
          <a:extLst>
            <a:ext uri="{FF2B5EF4-FFF2-40B4-BE49-F238E27FC236}">
              <a16:creationId xmlns:a16="http://schemas.microsoft.com/office/drawing/2014/main" id="{8017BB4E-9976-4224-B221-4DF8E304449C}"/>
            </a:ext>
          </a:extLst>
        </xdr:cNvPr>
        <xdr:cNvSpPr txBox="1"/>
      </xdr:nvSpPr>
      <xdr:spPr>
        <a:xfrm>
          <a:off x="2385704" y="17694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57711</xdr:rowOff>
    </xdr:from>
    <xdr:ext cx="405111" cy="259045"/>
    <xdr:sp macro="" textlink="">
      <xdr:nvSpPr>
        <xdr:cNvPr id="435" name="n_3mainValue【市民会館】&#10;有形固定資産減価償却率">
          <a:extLst>
            <a:ext uri="{FF2B5EF4-FFF2-40B4-BE49-F238E27FC236}">
              <a16:creationId xmlns:a16="http://schemas.microsoft.com/office/drawing/2014/main" id="{52DDFA44-89D7-4CFD-B994-070EFAD4B794}"/>
            </a:ext>
          </a:extLst>
        </xdr:cNvPr>
        <xdr:cNvSpPr txBox="1"/>
      </xdr:nvSpPr>
      <xdr:spPr>
        <a:xfrm>
          <a:off x="1611004" y="17659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48821</xdr:rowOff>
    </xdr:from>
    <xdr:ext cx="405111" cy="259045"/>
    <xdr:sp macro="" textlink="">
      <xdr:nvSpPr>
        <xdr:cNvPr id="436" name="n_4mainValue【市民会館】&#10;有形固定資産減価償却率">
          <a:extLst>
            <a:ext uri="{FF2B5EF4-FFF2-40B4-BE49-F238E27FC236}">
              <a16:creationId xmlns:a16="http://schemas.microsoft.com/office/drawing/2014/main" id="{38C561A0-BE41-467D-A07D-3D0BCFB1178B}"/>
            </a:ext>
          </a:extLst>
        </xdr:cNvPr>
        <xdr:cNvSpPr txBox="1"/>
      </xdr:nvSpPr>
      <xdr:spPr>
        <a:xfrm>
          <a:off x="836304" y="17315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0F5F9AE6-6966-4597-BF94-76E4A8943FE1}"/>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3B5F3B89-B1FA-4D14-B2E7-46D8838EB823}"/>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C65F0C7E-7671-4849-9EBD-AE750D3C3268}"/>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25621FA7-A95F-4B1A-BC58-5917CA979FFD}"/>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354EF1EC-36B2-4F1D-9840-D9437C5320AC}"/>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89C4D5EC-97D7-49E5-8FE0-FFB3ADA6B7A7}"/>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D4B01C06-5443-4358-B21E-849AF27B1CEC}"/>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C62373A9-2960-4251-8AF7-8F4796BB806B}"/>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4DF516DE-79E9-489B-9FDE-A79D3E8656A5}"/>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2F1017E0-344A-4DEA-8C7D-CC51FC7A85ED}"/>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7" name="直線コネクタ 446">
          <a:extLst>
            <a:ext uri="{FF2B5EF4-FFF2-40B4-BE49-F238E27FC236}">
              <a16:creationId xmlns:a16="http://schemas.microsoft.com/office/drawing/2014/main" id="{D4011042-61A0-4A1B-B987-2EE75434D001}"/>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8" name="テキスト ボックス 447">
          <a:extLst>
            <a:ext uri="{FF2B5EF4-FFF2-40B4-BE49-F238E27FC236}">
              <a16:creationId xmlns:a16="http://schemas.microsoft.com/office/drawing/2014/main" id="{3F2B7E22-87F6-4F00-9BFD-73432E5AF1AE}"/>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9" name="直線コネクタ 448">
          <a:extLst>
            <a:ext uri="{FF2B5EF4-FFF2-40B4-BE49-F238E27FC236}">
              <a16:creationId xmlns:a16="http://schemas.microsoft.com/office/drawing/2014/main" id="{21B4228E-A33A-40FE-9881-DA96C59AC6B8}"/>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0" name="テキスト ボックス 449">
          <a:extLst>
            <a:ext uri="{FF2B5EF4-FFF2-40B4-BE49-F238E27FC236}">
              <a16:creationId xmlns:a16="http://schemas.microsoft.com/office/drawing/2014/main" id="{CF97F3CB-7A62-4469-8DD3-111881120B6B}"/>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1" name="直線コネクタ 450">
          <a:extLst>
            <a:ext uri="{FF2B5EF4-FFF2-40B4-BE49-F238E27FC236}">
              <a16:creationId xmlns:a16="http://schemas.microsoft.com/office/drawing/2014/main" id="{C11767D8-B817-4124-860B-C6D1786A5B07}"/>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2" name="テキスト ボックス 451">
          <a:extLst>
            <a:ext uri="{FF2B5EF4-FFF2-40B4-BE49-F238E27FC236}">
              <a16:creationId xmlns:a16="http://schemas.microsoft.com/office/drawing/2014/main" id="{9C5BCFB6-E1B3-49D9-AD7D-376965233A8C}"/>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3" name="直線コネクタ 452">
          <a:extLst>
            <a:ext uri="{FF2B5EF4-FFF2-40B4-BE49-F238E27FC236}">
              <a16:creationId xmlns:a16="http://schemas.microsoft.com/office/drawing/2014/main" id="{A440C985-537D-4D83-9AF4-9B6C296B9158}"/>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4" name="テキスト ボックス 453">
          <a:extLst>
            <a:ext uri="{FF2B5EF4-FFF2-40B4-BE49-F238E27FC236}">
              <a16:creationId xmlns:a16="http://schemas.microsoft.com/office/drawing/2014/main" id="{8AC3001F-9406-482D-9B85-B7C4D93AB5C0}"/>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5" name="直線コネクタ 454">
          <a:extLst>
            <a:ext uri="{FF2B5EF4-FFF2-40B4-BE49-F238E27FC236}">
              <a16:creationId xmlns:a16="http://schemas.microsoft.com/office/drawing/2014/main" id="{53B06541-21F4-43CC-9D7B-1B04B4A81875}"/>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6" name="テキスト ボックス 455">
          <a:extLst>
            <a:ext uri="{FF2B5EF4-FFF2-40B4-BE49-F238E27FC236}">
              <a16:creationId xmlns:a16="http://schemas.microsoft.com/office/drawing/2014/main" id="{0197B56E-DBCA-4CEF-BEB6-B4FF63C28C3A}"/>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15003544-E88C-4CE3-9D8B-F620E3348961}"/>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7126C948-D532-4D34-BE8E-FC64C615E053}"/>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25476100-4707-431E-8B99-6DCCCC5F5BFF}"/>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114300</xdr:rowOff>
    </xdr:from>
    <xdr:to>
      <xdr:col>54</xdr:col>
      <xdr:colOff>189865</xdr:colOff>
      <xdr:row>108</xdr:row>
      <xdr:rowOff>146304</xdr:rowOff>
    </xdr:to>
    <xdr:cxnSp macro="">
      <xdr:nvCxnSpPr>
        <xdr:cNvPr id="460" name="直線コネクタ 459">
          <a:extLst>
            <a:ext uri="{FF2B5EF4-FFF2-40B4-BE49-F238E27FC236}">
              <a16:creationId xmlns:a16="http://schemas.microsoft.com/office/drawing/2014/main" id="{7FD645D2-7A3D-4D79-9049-9EEA312D39C4}"/>
            </a:ext>
          </a:extLst>
        </xdr:cNvPr>
        <xdr:cNvCxnSpPr/>
      </xdr:nvCxnSpPr>
      <xdr:spPr>
        <a:xfrm flipV="1">
          <a:off x="9219565" y="16878300"/>
          <a:ext cx="0" cy="1373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150131</xdr:rowOff>
    </xdr:from>
    <xdr:ext cx="469744" cy="259045"/>
    <xdr:sp macro="" textlink="">
      <xdr:nvSpPr>
        <xdr:cNvPr id="461" name="【市民会館】&#10;一人当たり面積最小値テキスト">
          <a:extLst>
            <a:ext uri="{FF2B5EF4-FFF2-40B4-BE49-F238E27FC236}">
              <a16:creationId xmlns:a16="http://schemas.microsoft.com/office/drawing/2014/main" id="{ED354E7F-CA4B-4D89-8329-1D1D9FB79D0D}"/>
            </a:ext>
          </a:extLst>
        </xdr:cNvPr>
        <xdr:cNvSpPr txBox="1"/>
      </xdr:nvSpPr>
      <xdr:spPr>
        <a:xfrm>
          <a:off x="9258300" y="1825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146304</xdr:rowOff>
    </xdr:from>
    <xdr:to>
      <xdr:col>55</xdr:col>
      <xdr:colOff>88900</xdr:colOff>
      <xdr:row>108</xdr:row>
      <xdr:rowOff>146304</xdr:rowOff>
    </xdr:to>
    <xdr:cxnSp macro="">
      <xdr:nvCxnSpPr>
        <xdr:cNvPr id="462" name="直線コネクタ 461">
          <a:extLst>
            <a:ext uri="{FF2B5EF4-FFF2-40B4-BE49-F238E27FC236}">
              <a16:creationId xmlns:a16="http://schemas.microsoft.com/office/drawing/2014/main" id="{0458B719-18E8-4F45-AB81-F87FC6E995A0}"/>
            </a:ext>
          </a:extLst>
        </xdr:cNvPr>
        <xdr:cNvCxnSpPr/>
      </xdr:nvCxnSpPr>
      <xdr:spPr>
        <a:xfrm>
          <a:off x="9154160" y="182514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60977</xdr:rowOff>
    </xdr:from>
    <xdr:ext cx="469744" cy="259045"/>
    <xdr:sp macro="" textlink="">
      <xdr:nvSpPr>
        <xdr:cNvPr id="463" name="【市民会館】&#10;一人当たり面積最大値テキスト">
          <a:extLst>
            <a:ext uri="{FF2B5EF4-FFF2-40B4-BE49-F238E27FC236}">
              <a16:creationId xmlns:a16="http://schemas.microsoft.com/office/drawing/2014/main" id="{06B66A37-A156-497B-8B1D-4521137388E2}"/>
            </a:ext>
          </a:extLst>
        </xdr:cNvPr>
        <xdr:cNvSpPr txBox="1"/>
      </xdr:nvSpPr>
      <xdr:spPr>
        <a:xfrm>
          <a:off x="9258300" y="1665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114300</xdr:rowOff>
    </xdr:from>
    <xdr:to>
      <xdr:col>55</xdr:col>
      <xdr:colOff>88900</xdr:colOff>
      <xdr:row>100</xdr:row>
      <xdr:rowOff>114300</xdr:rowOff>
    </xdr:to>
    <xdr:cxnSp macro="">
      <xdr:nvCxnSpPr>
        <xdr:cNvPr id="464" name="直線コネクタ 463">
          <a:extLst>
            <a:ext uri="{FF2B5EF4-FFF2-40B4-BE49-F238E27FC236}">
              <a16:creationId xmlns:a16="http://schemas.microsoft.com/office/drawing/2014/main" id="{F412A812-A3E3-4DD0-8B80-C89CCE733462}"/>
            </a:ext>
          </a:extLst>
        </xdr:cNvPr>
        <xdr:cNvCxnSpPr/>
      </xdr:nvCxnSpPr>
      <xdr:spPr>
        <a:xfrm>
          <a:off x="9154160" y="16878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115333</xdr:rowOff>
    </xdr:from>
    <xdr:ext cx="469744" cy="259045"/>
    <xdr:sp macro="" textlink="">
      <xdr:nvSpPr>
        <xdr:cNvPr id="465" name="【市民会館】&#10;一人当たり面積平均値テキスト">
          <a:extLst>
            <a:ext uri="{FF2B5EF4-FFF2-40B4-BE49-F238E27FC236}">
              <a16:creationId xmlns:a16="http://schemas.microsoft.com/office/drawing/2014/main" id="{EB7FE82C-7694-460A-990F-4FB3C354BCDE}"/>
            </a:ext>
          </a:extLst>
        </xdr:cNvPr>
        <xdr:cNvSpPr txBox="1"/>
      </xdr:nvSpPr>
      <xdr:spPr>
        <a:xfrm>
          <a:off x="9258300" y="178851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92456</xdr:rowOff>
    </xdr:from>
    <xdr:to>
      <xdr:col>55</xdr:col>
      <xdr:colOff>50800</xdr:colOff>
      <xdr:row>108</xdr:row>
      <xdr:rowOff>22606</xdr:rowOff>
    </xdr:to>
    <xdr:sp macro="" textlink="">
      <xdr:nvSpPr>
        <xdr:cNvPr id="466" name="フローチャート: 判断 465">
          <a:extLst>
            <a:ext uri="{FF2B5EF4-FFF2-40B4-BE49-F238E27FC236}">
              <a16:creationId xmlns:a16="http://schemas.microsoft.com/office/drawing/2014/main" id="{7D1EA0E2-439B-4488-9F3E-5E25788D0A5B}"/>
            </a:ext>
          </a:extLst>
        </xdr:cNvPr>
        <xdr:cNvSpPr/>
      </xdr:nvSpPr>
      <xdr:spPr>
        <a:xfrm>
          <a:off x="9192260" y="1802993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73406</xdr:rowOff>
    </xdr:from>
    <xdr:to>
      <xdr:col>50</xdr:col>
      <xdr:colOff>165100</xdr:colOff>
      <xdr:row>108</xdr:row>
      <xdr:rowOff>3556</xdr:rowOff>
    </xdr:to>
    <xdr:sp macro="" textlink="">
      <xdr:nvSpPr>
        <xdr:cNvPr id="467" name="フローチャート: 判断 466">
          <a:extLst>
            <a:ext uri="{FF2B5EF4-FFF2-40B4-BE49-F238E27FC236}">
              <a16:creationId xmlns:a16="http://schemas.microsoft.com/office/drawing/2014/main" id="{E4DF615B-FCAE-41F6-8874-BF1742D02E0C}"/>
            </a:ext>
          </a:extLst>
        </xdr:cNvPr>
        <xdr:cNvSpPr/>
      </xdr:nvSpPr>
      <xdr:spPr>
        <a:xfrm>
          <a:off x="8445500" y="180108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75692</xdr:rowOff>
    </xdr:from>
    <xdr:to>
      <xdr:col>46</xdr:col>
      <xdr:colOff>38100</xdr:colOff>
      <xdr:row>108</xdr:row>
      <xdr:rowOff>5842</xdr:rowOff>
    </xdr:to>
    <xdr:sp macro="" textlink="">
      <xdr:nvSpPr>
        <xdr:cNvPr id="468" name="フローチャート: 判断 467">
          <a:extLst>
            <a:ext uri="{FF2B5EF4-FFF2-40B4-BE49-F238E27FC236}">
              <a16:creationId xmlns:a16="http://schemas.microsoft.com/office/drawing/2014/main" id="{843C24E8-685A-42A4-B247-253F7F2EE589}"/>
            </a:ext>
          </a:extLst>
        </xdr:cNvPr>
        <xdr:cNvSpPr/>
      </xdr:nvSpPr>
      <xdr:spPr>
        <a:xfrm>
          <a:off x="7670800" y="180131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80263</xdr:rowOff>
    </xdr:from>
    <xdr:to>
      <xdr:col>41</xdr:col>
      <xdr:colOff>101600</xdr:colOff>
      <xdr:row>108</xdr:row>
      <xdr:rowOff>10413</xdr:rowOff>
    </xdr:to>
    <xdr:sp macro="" textlink="">
      <xdr:nvSpPr>
        <xdr:cNvPr id="469" name="フローチャート: 判断 468">
          <a:extLst>
            <a:ext uri="{FF2B5EF4-FFF2-40B4-BE49-F238E27FC236}">
              <a16:creationId xmlns:a16="http://schemas.microsoft.com/office/drawing/2014/main" id="{B2532233-5BCA-4A1B-8115-E8D07C2F631F}"/>
            </a:ext>
          </a:extLst>
        </xdr:cNvPr>
        <xdr:cNvSpPr/>
      </xdr:nvSpPr>
      <xdr:spPr>
        <a:xfrm>
          <a:off x="6873240" y="180177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113792</xdr:rowOff>
    </xdr:from>
    <xdr:to>
      <xdr:col>36</xdr:col>
      <xdr:colOff>165100</xdr:colOff>
      <xdr:row>108</xdr:row>
      <xdr:rowOff>43942</xdr:rowOff>
    </xdr:to>
    <xdr:sp macro="" textlink="">
      <xdr:nvSpPr>
        <xdr:cNvPr id="470" name="フローチャート: 判断 469">
          <a:extLst>
            <a:ext uri="{FF2B5EF4-FFF2-40B4-BE49-F238E27FC236}">
              <a16:creationId xmlns:a16="http://schemas.microsoft.com/office/drawing/2014/main" id="{493F4000-7F5C-42D5-B4DA-8EC02A43869B}"/>
            </a:ext>
          </a:extLst>
        </xdr:cNvPr>
        <xdr:cNvSpPr/>
      </xdr:nvSpPr>
      <xdr:spPr>
        <a:xfrm>
          <a:off x="6098540" y="180512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DF1123D5-A021-4DBF-9EDB-B86159BDD5A4}"/>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71295BCF-2AD3-42D6-8D49-0B02E1B2F524}"/>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C6A5C4A-33EC-46CB-9E78-1E95676F3E8E}"/>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71B7DEF5-083C-4D18-A750-3C7509C6202E}"/>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42EE78E1-7755-4E1C-8682-30333545CD21}"/>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109220</xdr:rowOff>
    </xdr:from>
    <xdr:to>
      <xdr:col>55</xdr:col>
      <xdr:colOff>50800</xdr:colOff>
      <xdr:row>108</xdr:row>
      <xdr:rowOff>39370</xdr:rowOff>
    </xdr:to>
    <xdr:sp macro="" textlink="">
      <xdr:nvSpPr>
        <xdr:cNvPr id="476" name="楕円 475">
          <a:extLst>
            <a:ext uri="{FF2B5EF4-FFF2-40B4-BE49-F238E27FC236}">
              <a16:creationId xmlns:a16="http://schemas.microsoft.com/office/drawing/2014/main" id="{5E6B62F4-9B5E-4D1E-82C3-A9A84182D73A}"/>
            </a:ext>
          </a:extLst>
        </xdr:cNvPr>
        <xdr:cNvSpPr/>
      </xdr:nvSpPr>
      <xdr:spPr>
        <a:xfrm>
          <a:off x="9192260" y="180467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87647</xdr:rowOff>
    </xdr:from>
    <xdr:ext cx="469744" cy="259045"/>
    <xdr:sp macro="" textlink="">
      <xdr:nvSpPr>
        <xdr:cNvPr id="477" name="【市民会館】&#10;一人当たり面積該当値テキスト">
          <a:extLst>
            <a:ext uri="{FF2B5EF4-FFF2-40B4-BE49-F238E27FC236}">
              <a16:creationId xmlns:a16="http://schemas.microsoft.com/office/drawing/2014/main" id="{649FD394-89B4-4012-9E16-2333103C901E}"/>
            </a:ext>
          </a:extLst>
        </xdr:cNvPr>
        <xdr:cNvSpPr txBox="1"/>
      </xdr:nvSpPr>
      <xdr:spPr>
        <a:xfrm>
          <a:off x="9258300" y="1802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112268</xdr:rowOff>
    </xdr:from>
    <xdr:to>
      <xdr:col>50</xdr:col>
      <xdr:colOff>165100</xdr:colOff>
      <xdr:row>108</xdr:row>
      <xdr:rowOff>42418</xdr:rowOff>
    </xdr:to>
    <xdr:sp macro="" textlink="">
      <xdr:nvSpPr>
        <xdr:cNvPr id="478" name="楕円 477">
          <a:extLst>
            <a:ext uri="{FF2B5EF4-FFF2-40B4-BE49-F238E27FC236}">
              <a16:creationId xmlns:a16="http://schemas.microsoft.com/office/drawing/2014/main" id="{739FD549-B2C0-493D-9EE6-67A061077893}"/>
            </a:ext>
          </a:extLst>
        </xdr:cNvPr>
        <xdr:cNvSpPr/>
      </xdr:nvSpPr>
      <xdr:spPr>
        <a:xfrm>
          <a:off x="8445500" y="180497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160020</xdr:rowOff>
    </xdr:from>
    <xdr:to>
      <xdr:col>55</xdr:col>
      <xdr:colOff>0</xdr:colOff>
      <xdr:row>107</xdr:row>
      <xdr:rowOff>163068</xdr:rowOff>
    </xdr:to>
    <xdr:cxnSp macro="">
      <xdr:nvCxnSpPr>
        <xdr:cNvPr id="479" name="直線コネクタ 478">
          <a:extLst>
            <a:ext uri="{FF2B5EF4-FFF2-40B4-BE49-F238E27FC236}">
              <a16:creationId xmlns:a16="http://schemas.microsoft.com/office/drawing/2014/main" id="{9612E367-CDA4-4063-A747-BFA5CF4C445A}"/>
            </a:ext>
          </a:extLst>
        </xdr:cNvPr>
        <xdr:cNvCxnSpPr/>
      </xdr:nvCxnSpPr>
      <xdr:spPr>
        <a:xfrm flipV="1">
          <a:off x="8496300" y="18097500"/>
          <a:ext cx="7239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114554</xdr:rowOff>
    </xdr:from>
    <xdr:to>
      <xdr:col>46</xdr:col>
      <xdr:colOff>38100</xdr:colOff>
      <xdr:row>108</xdr:row>
      <xdr:rowOff>44704</xdr:rowOff>
    </xdr:to>
    <xdr:sp macro="" textlink="">
      <xdr:nvSpPr>
        <xdr:cNvPr id="480" name="楕円 479">
          <a:extLst>
            <a:ext uri="{FF2B5EF4-FFF2-40B4-BE49-F238E27FC236}">
              <a16:creationId xmlns:a16="http://schemas.microsoft.com/office/drawing/2014/main" id="{A6B9D9EA-CA17-483E-94C3-80E831D09643}"/>
            </a:ext>
          </a:extLst>
        </xdr:cNvPr>
        <xdr:cNvSpPr/>
      </xdr:nvSpPr>
      <xdr:spPr>
        <a:xfrm>
          <a:off x="7670800" y="1805203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163068</xdr:rowOff>
    </xdr:from>
    <xdr:to>
      <xdr:col>50</xdr:col>
      <xdr:colOff>114300</xdr:colOff>
      <xdr:row>107</xdr:row>
      <xdr:rowOff>165354</xdr:rowOff>
    </xdr:to>
    <xdr:cxnSp macro="">
      <xdr:nvCxnSpPr>
        <xdr:cNvPr id="481" name="直線コネクタ 480">
          <a:extLst>
            <a:ext uri="{FF2B5EF4-FFF2-40B4-BE49-F238E27FC236}">
              <a16:creationId xmlns:a16="http://schemas.microsoft.com/office/drawing/2014/main" id="{A34A4434-072B-4046-AF93-D9107E1B0AA5}"/>
            </a:ext>
          </a:extLst>
        </xdr:cNvPr>
        <xdr:cNvCxnSpPr/>
      </xdr:nvCxnSpPr>
      <xdr:spPr>
        <a:xfrm flipV="1">
          <a:off x="7713980" y="18100548"/>
          <a:ext cx="78232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116839</xdr:rowOff>
    </xdr:from>
    <xdr:to>
      <xdr:col>41</xdr:col>
      <xdr:colOff>101600</xdr:colOff>
      <xdr:row>108</xdr:row>
      <xdr:rowOff>46989</xdr:rowOff>
    </xdr:to>
    <xdr:sp macro="" textlink="">
      <xdr:nvSpPr>
        <xdr:cNvPr id="482" name="楕円 481">
          <a:extLst>
            <a:ext uri="{FF2B5EF4-FFF2-40B4-BE49-F238E27FC236}">
              <a16:creationId xmlns:a16="http://schemas.microsoft.com/office/drawing/2014/main" id="{21205939-EB67-4498-B12A-D870B0F45B74}"/>
            </a:ext>
          </a:extLst>
        </xdr:cNvPr>
        <xdr:cNvSpPr/>
      </xdr:nvSpPr>
      <xdr:spPr>
        <a:xfrm>
          <a:off x="6873240" y="180543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165354</xdr:rowOff>
    </xdr:from>
    <xdr:to>
      <xdr:col>45</xdr:col>
      <xdr:colOff>177800</xdr:colOff>
      <xdr:row>107</xdr:row>
      <xdr:rowOff>167639</xdr:rowOff>
    </xdr:to>
    <xdr:cxnSp macro="">
      <xdr:nvCxnSpPr>
        <xdr:cNvPr id="483" name="直線コネクタ 482">
          <a:extLst>
            <a:ext uri="{FF2B5EF4-FFF2-40B4-BE49-F238E27FC236}">
              <a16:creationId xmlns:a16="http://schemas.microsoft.com/office/drawing/2014/main" id="{7D8810A8-48C2-4A6E-9DFD-A218FFAB87FD}"/>
            </a:ext>
          </a:extLst>
        </xdr:cNvPr>
        <xdr:cNvCxnSpPr/>
      </xdr:nvCxnSpPr>
      <xdr:spPr>
        <a:xfrm flipV="1">
          <a:off x="6924040" y="18102834"/>
          <a:ext cx="78994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119126</xdr:rowOff>
    </xdr:from>
    <xdr:to>
      <xdr:col>36</xdr:col>
      <xdr:colOff>165100</xdr:colOff>
      <xdr:row>108</xdr:row>
      <xdr:rowOff>49276</xdr:rowOff>
    </xdr:to>
    <xdr:sp macro="" textlink="">
      <xdr:nvSpPr>
        <xdr:cNvPr id="484" name="楕円 483">
          <a:extLst>
            <a:ext uri="{FF2B5EF4-FFF2-40B4-BE49-F238E27FC236}">
              <a16:creationId xmlns:a16="http://schemas.microsoft.com/office/drawing/2014/main" id="{CA1DB4D8-F1CA-4496-8C27-29764717191B}"/>
            </a:ext>
          </a:extLst>
        </xdr:cNvPr>
        <xdr:cNvSpPr/>
      </xdr:nvSpPr>
      <xdr:spPr>
        <a:xfrm>
          <a:off x="6098540" y="180566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167639</xdr:rowOff>
    </xdr:from>
    <xdr:to>
      <xdr:col>41</xdr:col>
      <xdr:colOff>50800</xdr:colOff>
      <xdr:row>107</xdr:row>
      <xdr:rowOff>169926</xdr:rowOff>
    </xdr:to>
    <xdr:cxnSp macro="">
      <xdr:nvCxnSpPr>
        <xdr:cNvPr id="485" name="直線コネクタ 484">
          <a:extLst>
            <a:ext uri="{FF2B5EF4-FFF2-40B4-BE49-F238E27FC236}">
              <a16:creationId xmlns:a16="http://schemas.microsoft.com/office/drawing/2014/main" id="{A4305CC9-EA5F-4E94-8322-B3522112BDA4}"/>
            </a:ext>
          </a:extLst>
        </xdr:cNvPr>
        <xdr:cNvCxnSpPr/>
      </xdr:nvCxnSpPr>
      <xdr:spPr>
        <a:xfrm flipV="1">
          <a:off x="6149340" y="18105119"/>
          <a:ext cx="7747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20083</xdr:rowOff>
    </xdr:from>
    <xdr:ext cx="469744" cy="259045"/>
    <xdr:sp macro="" textlink="">
      <xdr:nvSpPr>
        <xdr:cNvPr id="486" name="n_1aveValue【市民会館】&#10;一人当たり面積">
          <a:extLst>
            <a:ext uri="{FF2B5EF4-FFF2-40B4-BE49-F238E27FC236}">
              <a16:creationId xmlns:a16="http://schemas.microsoft.com/office/drawing/2014/main" id="{66222C4A-7B87-48D5-A1B3-A301F8BEE5DC}"/>
            </a:ext>
          </a:extLst>
        </xdr:cNvPr>
        <xdr:cNvSpPr txBox="1"/>
      </xdr:nvSpPr>
      <xdr:spPr>
        <a:xfrm>
          <a:off x="8271587" y="17789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22369</xdr:rowOff>
    </xdr:from>
    <xdr:ext cx="469744" cy="259045"/>
    <xdr:sp macro="" textlink="">
      <xdr:nvSpPr>
        <xdr:cNvPr id="487" name="n_2aveValue【市民会館】&#10;一人当たり面積">
          <a:extLst>
            <a:ext uri="{FF2B5EF4-FFF2-40B4-BE49-F238E27FC236}">
              <a16:creationId xmlns:a16="http://schemas.microsoft.com/office/drawing/2014/main" id="{213786E1-AE1B-4711-BBCD-6F6C487C5892}"/>
            </a:ext>
          </a:extLst>
        </xdr:cNvPr>
        <xdr:cNvSpPr txBox="1"/>
      </xdr:nvSpPr>
      <xdr:spPr>
        <a:xfrm>
          <a:off x="7509587" y="17792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26940</xdr:rowOff>
    </xdr:from>
    <xdr:ext cx="469744" cy="259045"/>
    <xdr:sp macro="" textlink="">
      <xdr:nvSpPr>
        <xdr:cNvPr id="488" name="n_3aveValue【市民会館】&#10;一人当たり面積">
          <a:extLst>
            <a:ext uri="{FF2B5EF4-FFF2-40B4-BE49-F238E27FC236}">
              <a16:creationId xmlns:a16="http://schemas.microsoft.com/office/drawing/2014/main" id="{96A65A0C-5C3D-4C31-AE37-5DB74FE7F39A}"/>
            </a:ext>
          </a:extLst>
        </xdr:cNvPr>
        <xdr:cNvSpPr txBox="1"/>
      </xdr:nvSpPr>
      <xdr:spPr>
        <a:xfrm>
          <a:off x="6712027" y="17796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60469</xdr:rowOff>
    </xdr:from>
    <xdr:ext cx="469744" cy="259045"/>
    <xdr:sp macro="" textlink="">
      <xdr:nvSpPr>
        <xdr:cNvPr id="489" name="n_4aveValue【市民会館】&#10;一人当たり面積">
          <a:extLst>
            <a:ext uri="{FF2B5EF4-FFF2-40B4-BE49-F238E27FC236}">
              <a16:creationId xmlns:a16="http://schemas.microsoft.com/office/drawing/2014/main" id="{6BB3B954-AE59-471F-BE9C-1547A08D6013}"/>
            </a:ext>
          </a:extLst>
        </xdr:cNvPr>
        <xdr:cNvSpPr txBox="1"/>
      </xdr:nvSpPr>
      <xdr:spPr>
        <a:xfrm>
          <a:off x="5937327" y="17830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33545</xdr:rowOff>
    </xdr:from>
    <xdr:ext cx="469744" cy="259045"/>
    <xdr:sp macro="" textlink="">
      <xdr:nvSpPr>
        <xdr:cNvPr id="490" name="n_1mainValue【市民会館】&#10;一人当たり面積">
          <a:extLst>
            <a:ext uri="{FF2B5EF4-FFF2-40B4-BE49-F238E27FC236}">
              <a16:creationId xmlns:a16="http://schemas.microsoft.com/office/drawing/2014/main" id="{9A31ED47-BE5B-48CA-9DC8-2D883B6FA0CC}"/>
            </a:ext>
          </a:extLst>
        </xdr:cNvPr>
        <xdr:cNvSpPr txBox="1"/>
      </xdr:nvSpPr>
      <xdr:spPr>
        <a:xfrm>
          <a:off x="8271587" y="18138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35831</xdr:rowOff>
    </xdr:from>
    <xdr:ext cx="469744" cy="259045"/>
    <xdr:sp macro="" textlink="">
      <xdr:nvSpPr>
        <xdr:cNvPr id="491" name="n_2mainValue【市民会館】&#10;一人当たり面積">
          <a:extLst>
            <a:ext uri="{FF2B5EF4-FFF2-40B4-BE49-F238E27FC236}">
              <a16:creationId xmlns:a16="http://schemas.microsoft.com/office/drawing/2014/main" id="{2BAFED50-FA92-48B4-A100-6EE10F91F392}"/>
            </a:ext>
          </a:extLst>
        </xdr:cNvPr>
        <xdr:cNvSpPr txBox="1"/>
      </xdr:nvSpPr>
      <xdr:spPr>
        <a:xfrm>
          <a:off x="7509587" y="1814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38116</xdr:rowOff>
    </xdr:from>
    <xdr:ext cx="469744" cy="259045"/>
    <xdr:sp macro="" textlink="">
      <xdr:nvSpPr>
        <xdr:cNvPr id="492" name="n_3mainValue【市民会館】&#10;一人当たり面積">
          <a:extLst>
            <a:ext uri="{FF2B5EF4-FFF2-40B4-BE49-F238E27FC236}">
              <a16:creationId xmlns:a16="http://schemas.microsoft.com/office/drawing/2014/main" id="{EB4DCA4E-B6DE-4167-9123-B067B499A3E5}"/>
            </a:ext>
          </a:extLst>
        </xdr:cNvPr>
        <xdr:cNvSpPr txBox="1"/>
      </xdr:nvSpPr>
      <xdr:spPr>
        <a:xfrm>
          <a:off x="6712027" y="18143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40403</xdr:rowOff>
    </xdr:from>
    <xdr:ext cx="469744" cy="259045"/>
    <xdr:sp macro="" textlink="">
      <xdr:nvSpPr>
        <xdr:cNvPr id="493" name="n_4mainValue【市民会館】&#10;一人当たり面積">
          <a:extLst>
            <a:ext uri="{FF2B5EF4-FFF2-40B4-BE49-F238E27FC236}">
              <a16:creationId xmlns:a16="http://schemas.microsoft.com/office/drawing/2014/main" id="{94EF682F-C23A-441C-A78B-4C149A2D4C5D}"/>
            </a:ext>
          </a:extLst>
        </xdr:cNvPr>
        <xdr:cNvSpPr txBox="1"/>
      </xdr:nvSpPr>
      <xdr:spPr>
        <a:xfrm>
          <a:off x="5937327" y="18145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BB2330EF-0088-45A0-8F91-7CC70EB3A48D}"/>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70501B57-87C6-4555-B274-49C28DB4CFF9}"/>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39F2F5FF-B4C7-4938-A82D-4C7FDD187438}"/>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A6689EA6-0BD2-4D34-B0EA-55100A282626}"/>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981A3D6F-D854-4D33-B8B3-6B91E69E7392}"/>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2D0531F2-936E-411D-853E-CA10C9A64D71}"/>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341718E4-3E3A-4E97-87B8-01822E64F4EB}"/>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EDA38328-B793-4DAC-B136-5E7622D9DF06}"/>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8907C36C-1094-42EF-80DB-143218E593E6}"/>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093C1942-8656-480B-A9FD-A4B5CD079AFC}"/>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5B1798E0-18B2-4EFB-BF55-AE1EEF981925}"/>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68A71601-8E59-42B2-884D-BA267C654500}"/>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5F9890FD-08CF-486B-8859-00211F1879B3}"/>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D0AE35C2-0C19-4CEF-A3BB-ABDF13697B4F}"/>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658C784B-6DA0-41B5-BEE4-6B14132C566B}"/>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DD405FC7-62E6-437A-AA8F-30CEB3E0F405}"/>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FA06FE13-B36F-4B67-A1B0-C5C3C3371BDE}"/>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6470EE20-E7E9-448F-B713-937E6EFF16A4}"/>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A7EED4EC-B78E-4FD8-B0D8-F62B68C48E4F}"/>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62258906-B33D-4DD1-A95C-ADE312C130BF}"/>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92EA055C-C417-4AF9-B907-299C00466DE7}"/>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60AB22FD-23C4-40AC-BDAC-C9A1A61C4B05}"/>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C2EC1DA7-AE22-4DAB-B1EB-539F9AF1F195}"/>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48B3ED00-C036-43B9-8DE6-DDB3B364CF7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139065</xdr:rowOff>
    </xdr:from>
    <xdr:to>
      <xdr:col>85</xdr:col>
      <xdr:colOff>126364</xdr:colOff>
      <xdr:row>42</xdr:row>
      <xdr:rowOff>38100</xdr:rowOff>
    </xdr:to>
    <xdr:cxnSp macro="">
      <xdr:nvCxnSpPr>
        <xdr:cNvPr id="518" name="直線コネクタ 517">
          <a:extLst>
            <a:ext uri="{FF2B5EF4-FFF2-40B4-BE49-F238E27FC236}">
              <a16:creationId xmlns:a16="http://schemas.microsoft.com/office/drawing/2014/main" id="{B8DBBC04-6A9B-4B44-A756-D8117F878061}"/>
            </a:ext>
          </a:extLst>
        </xdr:cNvPr>
        <xdr:cNvCxnSpPr/>
      </xdr:nvCxnSpPr>
      <xdr:spPr>
        <a:xfrm flipV="1">
          <a:off x="14375764" y="5503545"/>
          <a:ext cx="0" cy="1575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9" name="【一般廃棄物処理施設】&#10;有形固定資産減価償却率最小値テキスト">
          <a:extLst>
            <a:ext uri="{FF2B5EF4-FFF2-40B4-BE49-F238E27FC236}">
              <a16:creationId xmlns:a16="http://schemas.microsoft.com/office/drawing/2014/main" id="{2C0ED00F-65DB-453E-B293-7C2ACC43BC09}"/>
            </a:ext>
          </a:extLst>
        </xdr:cNvPr>
        <xdr:cNvSpPr txBox="1"/>
      </xdr:nvSpPr>
      <xdr:spPr>
        <a:xfrm>
          <a:off x="144145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20" name="直線コネクタ 519">
          <a:extLst>
            <a:ext uri="{FF2B5EF4-FFF2-40B4-BE49-F238E27FC236}">
              <a16:creationId xmlns:a16="http://schemas.microsoft.com/office/drawing/2014/main" id="{E055F888-C489-42D3-9881-23EEA77027D3}"/>
            </a:ext>
          </a:extLst>
        </xdr:cNvPr>
        <xdr:cNvCxnSpPr/>
      </xdr:nvCxnSpPr>
      <xdr:spPr>
        <a:xfrm>
          <a:off x="1428750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85742</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AAFDA69A-B5AE-4525-A55B-0048AE5A7165}"/>
            </a:ext>
          </a:extLst>
        </xdr:cNvPr>
        <xdr:cNvSpPr txBox="1"/>
      </xdr:nvSpPr>
      <xdr:spPr>
        <a:xfrm>
          <a:off x="14414500" y="5282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139065</xdr:rowOff>
    </xdr:from>
    <xdr:to>
      <xdr:col>86</xdr:col>
      <xdr:colOff>25400</xdr:colOff>
      <xdr:row>32</xdr:row>
      <xdr:rowOff>139065</xdr:rowOff>
    </xdr:to>
    <xdr:cxnSp macro="">
      <xdr:nvCxnSpPr>
        <xdr:cNvPr id="522" name="直線コネクタ 521">
          <a:extLst>
            <a:ext uri="{FF2B5EF4-FFF2-40B4-BE49-F238E27FC236}">
              <a16:creationId xmlns:a16="http://schemas.microsoft.com/office/drawing/2014/main" id="{18BAE5EE-0C11-42C7-98A6-8FCC117DCFF0}"/>
            </a:ext>
          </a:extLst>
        </xdr:cNvPr>
        <xdr:cNvCxnSpPr/>
      </xdr:nvCxnSpPr>
      <xdr:spPr>
        <a:xfrm>
          <a:off x="14287500" y="55035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84472</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EDE0A024-6E86-4C38-A4FB-8EEC2A09A971}"/>
            </a:ext>
          </a:extLst>
        </xdr:cNvPr>
        <xdr:cNvSpPr txBox="1"/>
      </xdr:nvSpPr>
      <xdr:spPr>
        <a:xfrm>
          <a:off x="14414500" y="6287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61595</xdr:rowOff>
    </xdr:from>
    <xdr:to>
      <xdr:col>85</xdr:col>
      <xdr:colOff>177800</xdr:colOff>
      <xdr:row>38</xdr:row>
      <xdr:rowOff>163195</xdr:rowOff>
    </xdr:to>
    <xdr:sp macro="" textlink="">
      <xdr:nvSpPr>
        <xdr:cNvPr id="524" name="フローチャート: 判断 523">
          <a:extLst>
            <a:ext uri="{FF2B5EF4-FFF2-40B4-BE49-F238E27FC236}">
              <a16:creationId xmlns:a16="http://schemas.microsoft.com/office/drawing/2014/main" id="{6F8CCCBF-5F25-4C8B-BB98-ADAAF74F4E47}"/>
            </a:ext>
          </a:extLst>
        </xdr:cNvPr>
        <xdr:cNvSpPr/>
      </xdr:nvSpPr>
      <xdr:spPr>
        <a:xfrm>
          <a:off x="14325600" y="643191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27305</xdr:rowOff>
    </xdr:from>
    <xdr:to>
      <xdr:col>81</xdr:col>
      <xdr:colOff>101600</xdr:colOff>
      <xdr:row>38</xdr:row>
      <xdr:rowOff>128905</xdr:rowOff>
    </xdr:to>
    <xdr:sp macro="" textlink="">
      <xdr:nvSpPr>
        <xdr:cNvPr id="525" name="フローチャート: 判断 524">
          <a:extLst>
            <a:ext uri="{FF2B5EF4-FFF2-40B4-BE49-F238E27FC236}">
              <a16:creationId xmlns:a16="http://schemas.microsoft.com/office/drawing/2014/main" id="{9206555C-7329-4FF5-8714-636238180D90}"/>
            </a:ext>
          </a:extLst>
        </xdr:cNvPr>
        <xdr:cNvSpPr/>
      </xdr:nvSpPr>
      <xdr:spPr>
        <a:xfrm>
          <a:off x="1357884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2540</xdr:rowOff>
    </xdr:from>
    <xdr:to>
      <xdr:col>76</xdr:col>
      <xdr:colOff>165100</xdr:colOff>
      <xdr:row>38</xdr:row>
      <xdr:rowOff>104140</xdr:rowOff>
    </xdr:to>
    <xdr:sp macro="" textlink="">
      <xdr:nvSpPr>
        <xdr:cNvPr id="526" name="フローチャート: 判断 525">
          <a:extLst>
            <a:ext uri="{FF2B5EF4-FFF2-40B4-BE49-F238E27FC236}">
              <a16:creationId xmlns:a16="http://schemas.microsoft.com/office/drawing/2014/main" id="{7D1A3E07-ED3F-4EA3-AC86-37FDF798D5B9}"/>
            </a:ext>
          </a:extLst>
        </xdr:cNvPr>
        <xdr:cNvSpPr/>
      </xdr:nvSpPr>
      <xdr:spPr>
        <a:xfrm>
          <a:off x="12804140" y="637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156845</xdr:rowOff>
    </xdr:from>
    <xdr:to>
      <xdr:col>72</xdr:col>
      <xdr:colOff>38100</xdr:colOff>
      <xdr:row>38</xdr:row>
      <xdr:rowOff>86995</xdr:rowOff>
    </xdr:to>
    <xdr:sp macro="" textlink="">
      <xdr:nvSpPr>
        <xdr:cNvPr id="527" name="フローチャート: 判断 526">
          <a:extLst>
            <a:ext uri="{FF2B5EF4-FFF2-40B4-BE49-F238E27FC236}">
              <a16:creationId xmlns:a16="http://schemas.microsoft.com/office/drawing/2014/main" id="{150A7DC2-F52C-443A-9062-B0472B7EFCC4}"/>
            </a:ext>
          </a:extLst>
        </xdr:cNvPr>
        <xdr:cNvSpPr/>
      </xdr:nvSpPr>
      <xdr:spPr>
        <a:xfrm>
          <a:off x="12029440" y="63595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33020</xdr:rowOff>
    </xdr:from>
    <xdr:to>
      <xdr:col>67</xdr:col>
      <xdr:colOff>101600</xdr:colOff>
      <xdr:row>38</xdr:row>
      <xdr:rowOff>134620</xdr:rowOff>
    </xdr:to>
    <xdr:sp macro="" textlink="">
      <xdr:nvSpPr>
        <xdr:cNvPr id="528" name="フローチャート: 判断 527">
          <a:extLst>
            <a:ext uri="{FF2B5EF4-FFF2-40B4-BE49-F238E27FC236}">
              <a16:creationId xmlns:a16="http://schemas.microsoft.com/office/drawing/2014/main" id="{E8D32720-5F1C-47ED-9FF0-93B2D16433B2}"/>
            </a:ext>
          </a:extLst>
        </xdr:cNvPr>
        <xdr:cNvSpPr/>
      </xdr:nvSpPr>
      <xdr:spPr>
        <a:xfrm>
          <a:off x="1123188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574534F3-665C-4FB2-917B-89D01FF441E4}"/>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5EEC11E6-EE8F-4915-8895-9B735F681BC8}"/>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F1213F2B-5A49-4ACE-BC9E-1E840F2E082C}"/>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44E9FD03-AAB4-4F21-9AD2-2C83622A4DD4}"/>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B910A67D-D973-4A90-9148-316FB6B0AFA2}"/>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73025</xdr:rowOff>
    </xdr:from>
    <xdr:to>
      <xdr:col>85</xdr:col>
      <xdr:colOff>177800</xdr:colOff>
      <xdr:row>40</xdr:row>
      <xdr:rowOff>3175</xdr:rowOff>
    </xdr:to>
    <xdr:sp macro="" textlink="">
      <xdr:nvSpPr>
        <xdr:cNvPr id="534" name="楕円 533">
          <a:extLst>
            <a:ext uri="{FF2B5EF4-FFF2-40B4-BE49-F238E27FC236}">
              <a16:creationId xmlns:a16="http://schemas.microsoft.com/office/drawing/2014/main" id="{0F371E08-C0B4-4FF4-87E4-7ACE4AB7CABF}"/>
            </a:ext>
          </a:extLst>
        </xdr:cNvPr>
        <xdr:cNvSpPr/>
      </xdr:nvSpPr>
      <xdr:spPr>
        <a:xfrm>
          <a:off x="14325600" y="661098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51452</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4DC8466F-3992-425A-9E43-8AA0198634B8}"/>
            </a:ext>
          </a:extLst>
        </xdr:cNvPr>
        <xdr:cNvSpPr txBox="1"/>
      </xdr:nvSpPr>
      <xdr:spPr>
        <a:xfrm>
          <a:off x="14414500" y="658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145415</xdr:rowOff>
    </xdr:from>
    <xdr:to>
      <xdr:col>81</xdr:col>
      <xdr:colOff>101600</xdr:colOff>
      <xdr:row>39</xdr:row>
      <xdr:rowOff>75565</xdr:rowOff>
    </xdr:to>
    <xdr:sp macro="" textlink="">
      <xdr:nvSpPr>
        <xdr:cNvPr id="536" name="楕円 535">
          <a:extLst>
            <a:ext uri="{FF2B5EF4-FFF2-40B4-BE49-F238E27FC236}">
              <a16:creationId xmlns:a16="http://schemas.microsoft.com/office/drawing/2014/main" id="{BA6C967B-840E-4239-A21D-C77712D2124D}"/>
            </a:ext>
          </a:extLst>
        </xdr:cNvPr>
        <xdr:cNvSpPr/>
      </xdr:nvSpPr>
      <xdr:spPr>
        <a:xfrm>
          <a:off x="13578840" y="65157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24765</xdr:rowOff>
    </xdr:from>
    <xdr:to>
      <xdr:col>85</xdr:col>
      <xdr:colOff>127000</xdr:colOff>
      <xdr:row>39</xdr:row>
      <xdr:rowOff>123825</xdr:rowOff>
    </xdr:to>
    <xdr:cxnSp macro="">
      <xdr:nvCxnSpPr>
        <xdr:cNvPr id="537" name="直線コネクタ 536">
          <a:extLst>
            <a:ext uri="{FF2B5EF4-FFF2-40B4-BE49-F238E27FC236}">
              <a16:creationId xmlns:a16="http://schemas.microsoft.com/office/drawing/2014/main" id="{F26C2B01-FCAC-468A-803B-588F5826507A}"/>
            </a:ext>
          </a:extLst>
        </xdr:cNvPr>
        <xdr:cNvCxnSpPr/>
      </xdr:nvCxnSpPr>
      <xdr:spPr>
        <a:xfrm>
          <a:off x="13629640" y="6562725"/>
          <a:ext cx="74676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48260</xdr:rowOff>
    </xdr:from>
    <xdr:to>
      <xdr:col>76</xdr:col>
      <xdr:colOff>165100</xdr:colOff>
      <xdr:row>38</xdr:row>
      <xdr:rowOff>149860</xdr:rowOff>
    </xdr:to>
    <xdr:sp macro="" textlink="">
      <xdr:nvSpPr>
        <xdr:cNvPr id="538" name="楕円 537">
          <a:extLst>
            <a:ext uri="{FF2B5EF4-FFF2-40B4-BE49-F238E27FC236}">
              <a16:creationId xmlns:a16="http://schemas.microsoft.com/office/drawing/2014/main" id="{AE5F0531-C7A3-4646-9BB5-E316A377FF16}"/>
            </a:ext>
          </a:extLst>
        </xdr:cNvPr>
        <xdr:cNvSpPr/>
      </xdr:nvSpPr>
      <xdr:spPr>
        <a:xfrm>
          <a:off x="12804140" y="641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99060</xdr:rowOff>
    </xdr:from>
    <xdr:to>
      <xdr:col>81</xdr:col>
      <xdr:colOff>50800</xdr:colOff>
      <xdr:row>39</xdr:row>
      <xdr:rowOff>24765</xdr:rowOff>
    </xdr:to>
    <xdr:cxnSp macro="">
      <xdr:nvCxnSpPr>
        <xdr:cNvPr id="539" name="直線コネクタ 538">
          <a:extLst>
            <a:ext uri="{FF2B5EF4-FFF2-40B4-BE49-F238E27FC236}">
              <a16:creationId xmlns:a16="http://schemas.microsoft.com/office/drawing/2014/main" id="{51CAE8D1-72A7-4B63-81D4-F459E5DB437D}"/>
            </a:ext>
          </a:extLst>
        </xdr:cNvPr>
        <xdr:cNvCxnSpPr/>
      </xdr:nvCxnSpPr>
      <xdr:spPr>
        <a:xfrm>
          <a:off x="12854940" y="6469380"/>
          <a:ext cx="7747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124460</xdr:rowOff>
    </xdr:from>
    <xdr:to>
      <xdr:col>72</xdr:col>
      <xdr:colOff>38100</xdr:colOff>
      <xdr:row>38</xdr:row>
      <xdr:rowOff>54610</xdr:rowOff>
    </xdr:to>
    <xdr:sp macro="" textlink="">
      <xdr:nvSpPr>
        <xdr:cNvPr id="540" name="楕円 539">
          <a:extLst>
            <a:ext uri="{FF2B5EF4-FFF2-40B4-BE49-F238E27FC236}">
              <a16:creationId xmlns:a16="http://schemas.microsoft.com/office/drawing/2014/main" id="{6CE2884A-89C9-458A-AB73-DA6861483DDC}"/>
            </a:ext>
          </a:extLst>
        </xdr:cNvPr>
        <xdr:cNvSpPr/>
      </xdr:nvSpPr>
      <xdr:spPr>
        <a:xfrm>
          <a:off x="12029440" y="63271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3810</xdr:rowOff>
    </xdr:from>
    <xdr:to>
      <xdr:col>76</xdr:col>
      <xdr:colOff>114300</xdr:colOff>
      <xdr:row>38</xdr:row>
      <xdr:rowOff>99060</xdr:rowOff>
    </xdr:to>
    <xdr:cxnSp macro="">
      <xdr:nvCxnSpPr>
        <xdr:cNvPr id="541" name="直線コネクタ 540">
          <a:extLst>
            <a:ext uri="{FF2B5EF4-FFF2-40B4-BE49-F238E27FC236}">
              <a16:creationId xmlns:a16="http://schemas.microsoft.com/office/drawing/2014/main" id="{76C7C99A-4B39-4E29-9827-7CAE2A322C7E}"/>
            </a:ext>
          </a:extLst>
        </xdr:cNvPr>
        <xdr:cNvCxnSpPr/>
      </xdr:nvCxnSpPr>
      <xdr:spPr>
        <a:xfrm>
          <a:off x="12072620" y="6374130"/>
          <a:ext cx="78232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145432</xdr:rowOff>
    </xdr:from>
    <xdr:ext cx="405111" cy="259045"/>
    <xdr:sp macro="" textlink="">
      <xdr:nvSpPr>
        <xdr:cNvPr id="542" name="n_1aveValue【一般廃棄物処理施設】&#10;有形固定資産減価償却率">
          <a:extLst>
            <a:ext uri="{FF2B5EF4-FFF2-40B4-BE49-F238E27FC236}">
              <a16:creationId xmlns:a16="http://schemas.microsoft.com/office/drawing/2014/main" id="{88864229-251C-4F6F-B5CD-5D0E743ABCDA}"/>
            </a:ext>
          </a:extLst>
        </xdr:cNvPr>
        <xdr:cNvSpPr txBox="1"/>
      </xdr:nvSpPr>
      <xdr:spPr>
        <a:xfrm>
          <a:off x="13437244" y="618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120667</xdr:rowOff>
    </xdr:from>
    <xdr:ext cx="405111" cy="259045"/>
    <xdr:sp macro="" textlink="">
      <xdr:nvSpPr>
        <xdr:cNvPr id="543" name="n_2aveValue【一般廃棄物処理施設】&#10;有形固定資産減価償却率">
          <a:extLst>
            <a:ext uri="{FF2B5EF4-FFF2-40B4-BE49-F238E27FC236}">
              <a16:creationId xmlns:a16="http://schemas.microsoft.com/office/drawing/2014/main" id="{557A8DC1-C471-4956-A740-EFA29F153798}"/>
            </a:ext>
          </a:extLst>
        </xdr:cNvPr>
        <xdr:cNvSpPr txBox="1"/>
      </xdr:nvSpPr>
      <xdr:spPr>
        <a:xfrm>
          <a:off x="12675244"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78122</xdr:rowOff>
    </xdr:from>
    <xdr:ext cx="405111" cy="259045"/>
    <xdr:sp macro="" textlink="">
      <xdr:nvSpPr>
        <xdr:cNvPr id="544" name="n_3aveValue【一般廃棄物処理施設】&#10;有形固定資産減価償却率">
          <a:extLst>
            <a:ext uri="{FF2B5EF4-FFF2-40B4-BE49-F238E27FC236}">
              <a16:creationId xmlns:a16="http://schemas.microsoft.com/office/drawing/2014/main" id="{3520FC59-FA75-4DA5-9AFA-56B3981464FE}"/>
            </a:ext>
          </a:extLst>
        </xdr:cNvPr>
        <xdr:cNvSpPr txBox="1"/>
      </xdr:nvSpPr>
      <xdr:spPr>
        <a:xfrm>
          <a:off x="11900544" y="6448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151147</xdr:rowOff>
    </xdr:from>
    <xdr:ext cx="405111" cy="259045"/>
    <xdr:sp macro="" textlink="">
      <xdr:nvSpPr>
        <xdr:cNvPr id="545" name="n_4aveValue【一般廃棄物処理施設】&#10;有形固定資産減価償却率">
          <a:extLst>
            <a:ext uri="{FF2B5EF4-FFF2-40B4-BE49-F238E27FC236}">
              <a16:creationId xmlns:a16="http://schemas.microsoft.com/office/drawing/2014/main" id="{90117A05-1C91-43F7-A6E3-A3FAA22E1F24}"/>
            </a:ext>
          </a:extLst>
        </xdr:cNvPr>
        <xdr:cNvSpPr txBox="1"/>
      </xdr:nvSpPr>
      <xdr:spPr>
        <a:xfrm>
          <a:off x="11102984" y="618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66692</xdr:rowOff>
    </xdr:from>
    <xdr:ext cx="405111" cy="259045"/>
    <xdr:sp macro="" textlink="">
      <xdr:nvSpPr>
        <xdr:cNvPr id="546" name="n_1mainValue【一般廃棄物処理施設】&#10;有形固定資産減価償却率">
          <a:extLst>
            <a:ext uri="{FF2B5EF4-FFF2-40B4-BE49-F238E27FC236}">
              <a16:creationId xmlns:a16="http://schemas.microsoft.com/office/drawing/2014/main" id="{2E08BCE5-DC59-406E-97EF-83EFD1C8741C}"/>
            </a:ext>
          </a:extLst>
        </xdr:cNvPr>
        <xdr:cNvSpPr txBox="1"/>
      </xdr:nvSpPr>
      <xdr:spPr>
        <a:xfrm>
          <a:off x="13437244" y="660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140987</xdr:rowOff>
    </xdr:from>
    <xdr:ext cx="405111" cy="259045"/>
    <xdr:sp macro="" textlink="">
      <xdr:nvSpPr>
        <xdr:cNvPr id="547" name="n_2mainValue【一般廃棄物処理施設】&#10;有形固定資産減価償却率">
          <a:extLst>
            <a:ext uri="{FF2B5EF4-FFF2-40B4-BE49-F238E27FC236}">
              <a16:creationId xmlns:a16="http://schemas.microsoft.com/office/drawing/2014/main" id="{69549273-B201-4FAC-8A48-3C078B86A6BA}"/>
            </a:ext>
          </a:extLst>
        </xdr:cNvPr>
        <xdr:cNvSpPr txBox="1"/>
      </xdr:nvSpPr>
      <xdr:spPr>
        <a:xfrm>
          <a:off x="12675244" y="651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71137</xdr:rowOff>
    </xdr:from>
    <xdr:ext cx="405111" cy="259045"/>
    <xdr:sp macro="" textlink="">
      <xdr:nvSpPr>
        <xdr:cNvPr id="548" name="n_3mainValue【一般廃棄物処理施設】&#10;有形固定資産減価償却率">
          <a:extLst>
            <a:ext uri="{FF2B5EF4-FFF2-40B4-BE49-F238E27FC236}">
              <a16:creationId xmlns:a16="http://schemas.microsoft.com/office/drawing/2014/main" id="{28D59DF5-700A-4001-8904-51CE07B1A648}"/>
            </a:ext>
          </a:extLst>
        </xdr:cNvPr>
        <xdr:cNvSpPr txBox="1"/>
      </xdr:nvSpPr>
      <xdr:spPr>
        <a:xfrm>
          <a:off x="11900544" y="610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2EC168F0-6071-47AF-BF64-A0FF3E550EAF}"/>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C9530146-E700-45E2-8A34-A4679952A873}"/>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B7861A98-715D-4F96-9F6C-6E24A71566AB}"/>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B6F63F48-C9CC-4E8F-BB61-D29496AB1975}"/>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5FE2BD47-5D00-4A93-9D82-509DA7FCF359}"/>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D7808F01-1275-45E7-9120-85ADF9F48049}"/>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52AC446C-6547-4BB1-A56E-80BD25903AE9}"/>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520E364F-ED29-4BA7-BDCD-1C919AE4812C}"/>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6D75351E-8AB9-4E87-8381-D2E0F3712D78}"/>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EC9A64ED-974A-4054-9C98-2FB0088FA9B9}"/>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59" name="直線コネクタ 558">
          <a:extLst>
            <a:ext uri="{FF2B5EF4-FFF2-40B4-BE49-F238E27FC236}">
              <a16:creationId xmlns:a16="http://schemas.microsoft.com/office/drawing/2014/main" id="{541D9257-9C42-4FC8-8965-A61388BF6AE8}"/>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0" name="テキスト ボックス 559">
          <a:extLst>
            <a:ext uri="{FF2B5EF4-FFF2-40B4-BE49-F238E27FC236}">
              <a16:creationId xmlns:a16="http://schemas.microsoft.com/office/drawing/2014/main" id="{612ED865-D90E-4F8A-9707-E23B8E2445CA}"/>
            </a:ext>
          </a:extLst>
        </xdr:cNvPr>
        <xdr:cNvSpPr txBox="1"/>
      </xdr:nvSpPr>
      <xdr:spPr>
        <a:xfrm>
          <a:off x="15890374" y="699499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1" name="直線コネクタ 560">
          <a:extLst>
            <a:ext uri="{FF2B5EF4-FFF2-40B4-BE49-F238E27FC236}">
              <a16:creationId xmlns:a16="http://schemas.microsoft.com/office/drawing/2014/main" id="{C0056D30-49B3-4087-8A7E-DBA8C3826863}"/>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562" name="テキスト ボックス 561">
          <a:extLst>
            <a:ext uri="{FF2B5EF4-FFF2-40B4-BE49-F238E27FC236}">
              <a16:creationId xmlns:a16="http://schemas.microsoft.com/office/drawing/2014/main" id="{D8E63EAE-9231-42B1-97EC-323D2F962AE5}"/>
            </a:ext>
          </a:extLst>
        </xdr:cNvPr>
        <xdr:cNvSpPr txBox="1"/>
      </xdr:nvSpPr>
      <xdr:spPr>
        <a:xfrm>
          <a:off x="15589461" y="667604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3" name="直線コネクタ 562">
          <a:extLst>
            <a:ext uri="{FF2B5EF4-FFF2-40B4-BE49-F238E27FC236}">
              <a16:creationId xmlns:a16="http://schemas.microsoft.com/office/drawing/2014/main" id="{5A6A90A9-A622-4507-A96A-FCF905FB6A57}"/>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564" name="テキスト ボックス 563">
          <a:extLst>
            <a:ext uri="{FF2B5EF4-FFF2-40B4-BE49-F238E27FC236}">
              <a16:creationId xmlns:a16="http://schemas.microsoft.com/office/drawing/2014/main" id="{BB0BD656-BC6E-4313-92F5-35F37CA9BA49}"/>
            </a:ext>
          </a:extLst>
        </xdr:cNvPr>
        <xdr:cNvSpPr txBox="1"/>
      </xdr:nvSpPr>
      <xdr:spPr>
        <a:xfrm>
          <a:off x="15589461" y="63570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5" name="直線コネクタ 564">
          <a:extLst>
            <a:ext uri="{FF2B5EF4-FFF2-40B4-BE49-F238E27FC236}">
              <a16:creationId xmlns:a16="http://schemas.microsoft.com/office/drawing/2014/main" id="{2C210958-020C-4ABD-ABEA-685DDE9B229C}"/>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566" name="テキスト ボックス 565">
          <a:extLst>
            <a:ext uri="{FF2B5EF4-FFF2-40B4-BE49-F238E27FC236}">
              <a16:creationId xmlns:a16="http://schemas.microsoft.com/office/drawing/2014/main" id="{197EECDC-C357-4378-8AD7-69B12A818A45}"/>
            </a:ext>
          </a:extLst>
        </xdr:cNvPr>
        <xdr:cNvSpPr txBox="1"/>
      </xdr:nvSpPr>
      <xdr:spPr>
        <a:xfrm>
          <a:off x="15589461" y="603814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7" name="直線コネクタ 566">
          <a:extLst>
            <a:ext uri="{FF2B5EF4-FFF2-40B4-BE49-F238E27FC236}">
              <a16:creationId xmlns:a16="http://schemas.microsoft.com/office/drawing/2014/main" id="{F92DE3F8-6C46-4931-B240-CA0CDB59E09E}"/>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68" name="テキスト ボックス 567">
          <a:extLst>
            <a:ext uri="{FF2B5EF4-FFF2-40B4-BE49-F238E27FC236}">
              <a16:creationId xmlns:a16="http://schemas.microsoft.com/office/drawing/2014/main" id="{10700B56-2B8F-4E63-BC32-7ACD22AADB2E}"/>
            </a:ext>
          </a:extLst>
        </xdr:cNvPr>
        <xdr:cNvSpPr txBox="1"/>
      </xdr:nvSpPr>
      <xdr:spPr>
        <a:xfrm>
          <a:off x="15589461" y="571538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69" name="直線コネクタ 568">
          <a:extLst>
            <a:ext uri="{FF2B5EF4-FFF2-40B4-BE49-F238E27FC236}">
              <a16:creationId xmlns:a16="http://schemas.microsoft.com/office/drawing/2014/main" id="{5E7880AA-CB61-437D-8DEA-64D756F8AC6B}"/>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0" name="テキスト ボックス 569">
          <a:extLst>
            <a:ext uri="{FF2B5EF4-FFF2-40B4-BE49-F238E27FC236}">
              <a16:creationId xmlns:a16="http://schemas.microsoft.com/office/drawing/2014/main" id="{378FF088-56F7-41FA-9F40-952263384682}"/>
            </a:ext>
          </a:extLst>
        </xdr:cNvPr>
        <xdr:cNvSpPr txBox="1"/>
      </xdr:nvSpPr>
      <xdr:spPr>
        <a:xfrm>
          <a:off x="15589461" y="53964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1" name="直線コネクタ 570">
          <a:extLst>
            <a:ext uri="{FF2B5EF4-FFF2-40B4-BE49-F238E27FC236}">
              <a16:creationId xmlns:a16="http://schemas.microsoft.com/office/drawing/2014/main" id="{5EF017EC-8F10-4ACC-92F0-18FACDD57ADA}"/>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2" name="テキスト ボックス 571">
          <a:extLst>
            <a:ext uri="{FF2B5EF4-FFF2-40B4-BE49-F238E27FC236}">
              <a16:creationId xmlns:a16="http://schemas.microsoft.com/office/drawing/2014/main" id="{1A91D9B5-09DB-4FCE-8AE2-3BB1E39BBD56}"/>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3" name="【一般廃棄物処理施設】&#10;一人当たり有形固定資産（償却資産）額グラフ枠">
          <a:extLst>
            <a:ext uri="{FF2B5EF4-FFF2-40B4-BE49-F238E27FC236}">
              <a16:creationId xmlns:a16="http://schemas.microsoft.com/office/drawing/2014/main" id="{EF6F231F-2CCB-42DB-8D0C-9361F3AFEF6F}"/>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38941</xdr:rowOff>
    </xdr:from>
    <xdr:to>
      <xdr:col>116</xdr:col>
      <xdr:colOff>62864</xdr:colOff>
      <xdr:row>42</xdr:row>
      <xdr:rowOff>84103</xdr:rowOff>
    </xdr:to>
    <xdr:cxnSp macro="">
      <xdr:nvCxnSpPr>
        <xdr:cNvPr id="574" name="直線コネクタ 573">
          <a:extLst>
            <a:ext uri="{FF2B5EF4-FFF2-40B4-BE49-F238E27FC236}">
              <a16:creationId xmlns:a16="http://schemas.microsoft.com/office/drawing/2014/main" id="{A1C47835-FF81-4600-B008-88AF2541AF52}"/>
            </a:ext>
          </a:extLst>
        </xdr:cNvPr>
        <xdr:cNvCxnSpPr/>
      </xdr:nvCxnSpPr>
      <xdr:spPr>
        <a:xfrm flipV="1">
          <a:off x="19509104" y="5571061"/>
          <a:ext cx="0" cy="1553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87930</xdr:rowOff>
    </xdr:from>
    <xdr:ext cx="469744" cy="259045"/>
    <xdr:sp macro="" textlink="">
      <xdr:nvSpPr>
        <xdr:cNvPr id="575" name="【一般廃棄物処理施設】&#10;一人当たり有形固定資産（償却資産）額最小値テキスト">
          <a:extLst>
            <a:ext uri="{FF2B5EF4-FFF2-40B4-BE49-F238E27FC236}">
              <a16:creationId xmlns:a16="http://schemas.microsoft.com/office/drawing/2014/main" id="{130C4FAA-AC1F-4539-9040-E5EE63E16F1E}"/>
            </a:ext>
          </a:extLst>
        </xdr:cNvPr>
        <xdr:cNvSpPr txBox="1"/>
      </xdr:nvSpPr>
      <xdr:spPr>
        <a:xfrm>
          <a:off x="19547840" y="7128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84103</xdr:rowOff>
    </xdr:from>
    <xdr:to>
      <xdr:col>116</xdr:col>
      <xdr:colOff>152400</xdr:colOff>
      <xdr:row>42</xdr:row>
      <xdr:rowOff>84103</xdr:rowOff>
    </xdr:to>
    <xdr:cxnSp macro="">
      <xdr:nvCxnSpPr>
        <xdr:cNvPr id="576" name="直線コネクタ 575">
          <a:extLst>
            <a:ext uri="{FF2B5EF4-FFF2-40B4-BE49-F238E27FC236}">
              <a16:creationId xmlns:a16="http://schemas.microsoft.com/office/drawing/2014/main" id="{02A70DED-FD6C-4BA8-A199-392CE3A77CBE}"/>
            </a:ext>
          </a:extLst>
        </xdr:cNvPr>
        <xdr:cNvCxnSpPr/>
      </xdr:nvCxnSpPr>
      <xdr:spPr>
        <a:xfrm>
          <a:off x="19443700" y="71249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157068</xdr:rowOff>
    </xdr:from>
    <xdr:ext cx="599010" cy="259045"/>
    <xdr:sp macro="" textlink="">
      <xdr:nvSpPr>
        <xdr:cNvPr id="577" name="【一般廃棄物処理施設】&#10;一人当たり有形固定資産（償却資産）額最大値テキスト">
          <a:extLst>
            <a:ext uri="{FF2B5EF4-FFF2-40B4-BE49-F238E27FC236}">
              <a16:creationId xmlns:a16="http://schemas.microsoft.com/office/drawing/2014/main" id="{245470F8-5B1D-4781-8A9D-7A5D57A37B3F}"/>
            </a:ext>
          </a:extLst>
        </xdr:cNvPr>
        <xdr:cNvSpPr txBox="1"/>
      </xdr:nvSpPr>
      <xdr:spPr>
        <a:xfrm>
          <a:off x="19547840" y="5353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38941</xdr:rowOff>
    </xdr:from>
    <xdr:to>
      <xdr:col>116</xdr:col>
      <xdr:colOff>152400</xdr:colOff>
      <xdr:row>33</xdr:row>
      <xdr:rowOff>38941</xdr:rowOff>
    </xdr:to>
    <xdr:cxnSp macro="">
      <xdr:nvCxnSpPr>
        <xdr:cNvPr id="578" name="直線コネクタ 577">
          <a:extLst>
            <a:ext uri="{FF2B5EF4-FFF2-40B4-BE49-F238E27FC236}">
              <a16:creationId xmlns:a16="http://schemas.microsoft.com/office/drawing/2014/main" id="{11A6BBEA-1B76-4838-8D58-C5E3B7F47A3C}"/>
            </a:ext>
          </a:extLst>
        </xdr:cNvPr>
        <xdr:cNvCxnSpPr/>
      </xdr:nvCxnSpPr>
      <xdr:spPr>
        <a:xfrm>
          <a:off x="19443700" y="557106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14160</xdr:rowOff>
    </xdr:from>
    <xdr:ext cx="599010" cy="259045"/>
    <xdr:sp macro="" textlink="">
      <xdr:nvSpPr>
        <xdr:cNvPr id="579" name="【一般廃棄物処理施設】&#10;一人当たり有形固定資産（償却資産）額平均値テキスト">
          <a:extLst>
            <a:ext uri="{FF2B5EF4-FFF2-40B4-BE49-F238E27FC236}">
              <a16:creationId xmlns:a16="http://schemas.microsoft.com/office/drawing/2014/main" id="{0FE63C13-1D83-4934-982F-A3DA92B850F3}"/>
            </a:ext>
          </a:extLst>
        </xdr:cNvPr>
        <xdr:cNvSpPr txBox="1"/>
      </xdr:nvSpPr>
      <xdr:spPr>
        <a:xfrm>
          <a:off x="19547840" y="65521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162733</xdr:rowOff>
    </xdr:from>
    <xdr:to>
      <xdr:col>116</xdr:col>
      <xdr:colOff>114300</xdr:colOff>
      <xdr:row>40</xdr:row>
      <xdr:rowOff>92883</xdr:rowOff>
    </xdr:to>
    <xdr:sp macro="" textlink="">
      <xdr:nvSpPr>
        <xdr:cNvPr id="580" name="フローチャート: 判断 579">
          <a:extLst>
            <a:ext uri="{FF2B5EF4-FFF2-40B4-BE49-F238E27FC236}">
              <a16:creationId xmlns:a16="http://schemas.microsoft.com/office/drawing/2014/main" id="{9D756CF9-E1AF-450A-9C0A-4109C7045135}"/>
            </a:ext>
          </a:extLst>
        </xdr:cNvPr>
        <xdr:cNvSpPr/>
      </xdr:nvSpPr>
      <xdr:spPr>
        <a:xfrm>
          <a:off x="19458940" y="67006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2713</xdr:rowOff>
    </xdr:from>
    <xdr:to>
      <xdr:col>112</xdr:col>
      <xdr:colOff>38100</xdr:colOff>
      <xdr:row>40</xdr:row>
      <xdr:rowOff>104313</xdr:rowOff>
    </xdr:to>
    <xdr:sp macro="" textlink="">
      <xdr:nvSpPr>
        <xdr:cNvPr id="581" name="フローチャート: 判断 580">
          <a:extLst>
            <a:ext uri="{FF2B5EF4-FFF2-40B4-BE49-F238E27FC236}">
              <a16:creationId xmlns:a16="http://schemas.microsoft.com/office/drawing/2014/main" id="{1CBD995D-AA92-42DE-AB6C-17093CAD22BD}"/>
            </a:ext>
          </a:extLst>
        </xdr:cNvPr>
        <xdr:cNvSpPr/>
      </xdr:nvSpPr>
      <xdr:spPr>
        <a:xfrm>
          <a:off x="18735040" y="670831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4425</xdr:rowOff>
    </xdr:from>
    <xdr:to>
      <xdr:col>107</xdr:col>
      <xdr:colOff>101600</xdr:colOff>
      <xdr:row>40</xdr:row>
      <xdr:rowOff>106025</xdr:rowOff>
    </xdr:to>
    <xdr:sp macro="" textlink="">
      <xdr:nvSpPr>
        <xdr:cNvPr id="582" name="フローチャート: 判断 581">
          <a:extLst>
            <a:ext uri="{FF2B5EF4-FFF2-40B4-BE49-F238E27FC236}">
              <a16:creationId xmlns:a16="http://schemas.microsoft.com/office/drawing/2014/main" id="{4ACA530B-B723-4BA9-BE0E-4450E89A1BE5}"/>
            </a:ext>
          </a:extLst>
        </xdr:cNvPr>
        <xdr:cNvSpPr/>
      </xdr:nvSpPr>
      <xdr:spPr>
        <a:xfrm>
          <a:off x="17937480" y="671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157283</xdr:rowOff>
    </xdr:from>
    <xdr:to>
      <xdr:col>102</xdr:col>
      <xdr:colOff>165100</xdr:colOff>
      <xdr:row>40</xdr:row>
      <xdr:rowOff>87433</xdr:rowOff>
    </xdr:to>
    <xdr:sp macro="" textlink="">
      <xdr:nvSpPr>
        <xdr:cNvPr id="583" name="フローチャート: 判断 582">
          <a:extLst>
            <a:ext uri="{FF2B5EF4-FFF2-40B4-BE49-F238E27FC236}">
              <a16:creationId xmlns:a16="http://schemas.microsoft.com/office/drawing/2014/main" id="{DBBF460D-C136-4DAA-A10E-67A977D653AF}"/>
            </a:ext>
          </a:extLst>
        </xdr:cNvPr>
        <xdr:cNvSpPr/>
      </xdr:nvSpPr>
      <xdr:spPr>
        <a:xfrm>
          <a:off x="17162780" y="66952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11508</xdr:rowOff>
    </xdr:from>
    <xdr:to>
      <xdr:col>98</xdr:col>
      <xdr:colOff>38100</xdr:colOff>
      <xdr:row>40</xdr:row>
      <xdr:rowOff>113108</xdr:rowOff>
    </xdr:to>
    <xdr:sp macro="" textlink="">
      <xdr:nvSpPr>
        <xdr:cNvPr id="584" name="フローチャート: 判断 583">
          <a:extLst>
            <a:ext uri="{FF2B5EF4-FFF2-40B4-BE49-F238E27FC236}">
              <a16:creationId xmlns:a16="http://schemas.microsoft.com/office/drawing/2014/main" id="{D1CEDD04-6F88-4056-BF6C-C30ACB72D10D}"/>
            </a:ext>
          </a:extLst>
        </xdr:cNvPr>
        <xdr:cNvSpPr/>
      </xdr:nvSpPr>
      <xdr:spPr>
        <a:xfrm>
          <a:off x="16388080" y="67171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07F896BF-8A05-497B-ABBB-5C7D5338FB52}"/>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832AAEB0-868A-4B96-B12D-7EAF8C12D41F}"/>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344CB30B-6F6E-4879-A610-17F9CB24C02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83536A30-8285-42F5-9766-02CB3FC5B42E}"/>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B986D065-CE1A-42E0-8802-32D671F332B7}"/>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69248</xdr:rowOff>
    </xdr:from>
    <xdr:to>
      <xdr:col>116</xdr:col>
      <xdr:colOff>114300</xdr:colOff>
      <xdr:row>40</xdr:row>
      <xdr:rowOff>170848</xdr:rowOff>
    </xdr:to>
    <xdr:sp macro="" textlink="">
      <xdr:nvSpPr>
        <xdr:cNvPr id="590" name="楕円 589">
          <a:extLst>
            <a:ext uri="{FF2B5EF4-FFF2-40B4-BE49-F238E27FC236}">
              <a16:creationId xmlns:a16="http://schemas.microsoft.com/office/drawing/2014/main" id="{4BFE92B3-4EB3-469E-817B-7121C2D5D039}"/>
            </a:ext>
          </a:extLst>
        </xdr:cNvPr>
        <xdr:cNvSpPr/>
      </xdr:nvSpPr>
      <xdr:spPr>
        <a:xfrm>
          <a:off x="19458940" y="6774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47675</xdr:rowOff>
    </xdr:from>
    <xdr:ext cx="534377" cy="259045"/>
    <xdr:sp macro="" textlink="">
      <xdr:nvSpPr>
        <xdr:cNvPr id="591" name="【一般廃棄物処理施設】&#10;一人当たり有形固定資産（償却資産）額該当値テキスト">
          <a:extLst>
            <a:ext uri="{FF2B5EF4-FFF2-40B4-BE49-F238E27FC236}">
              <a16:creationId xmlns:a16="http://schemas.microsoft.com/office/drawing/2014/main" id="{45B28842-9505-490D-953E-6C115368CC41}"/>
            </a:ext>
          </a:extLst>
        </xdr:cNvPr>
        <xdr:cNvSpPr txBox="1"/>
      </xdr:nvSpPr>
      <xdr:spPr>
        <a:xfrm>
          <a:off x="19547840" y="675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50098</xdr:rowOff>
    </xdr:from>
    <xdr:to>
      <xdr:col>112</xdr:col>
      <xdr:colOff>38100</xdr:colOff>
      <xdr:row>40</xdr:row>
      <xdr:rowOff>151698</xdr:rowOff>
    </xdr:to>
    <xdr:sp macro="" textlink="">
      <xdr:nvSpPr>
        <xdr:cNvPr id="592" name="楕円 591">
          <a:extLst>
            <a:ext uri="{FF2B5EF4-FFF2-40B4-BE49-F238E27FC236}">
              <a16:creationId xmlns:a16="http://schemas.microsoft.com/office/drawing/2014/main" id="{A41EA5AB-7FFA-4C1F-8C89-621FAC73D2AE}"/>
            </a:ext>
          </a:extLst>
        </xdr:cNvPr>
        <xdr:cNvSpPr/>
      </xdr:nvSpPr>
      <xdr:spPr>
        <a:xfrm>
          <a:off x="18735040" y="67556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100898</xdr:rowOff>
    </xdr:from>
    <xdr:to>
      <xdr:col>116</xdr:col>
      <xdr:colOff>63500</xdr:colOff>
      <xdr:row>40</xdr:row>
      <xdr:rowOff>120048</xdr:rowOff>
    </xdr:to>
    <xdr:cxnSp macro="">
      <xdr:nvCxnSpPr>
        <xdr:cNvPr id="593" name="直線コネクタ 592">
          <a:extLst>
            <a:ext uri="{FF2B5EF4-FFF2-40B4-BE49-F238E27FC236}">
              <a16:creationId xmlns:a16="http://schemas.microsoft.com/office/drawing/2014/main" id="{8CB2ABAD-FEEB-4CB1-80F5-AB1A7388BC56}"/>
            </a:ext>
          </a:extLst>
        </xdr:cNvPr>
        <xdr:cNvCxnSpPr/>
      </xdr:nvCxnSpPr>
      <xdr:spPr>
        <a:xfrm>
          <a:off x="18778220" y="6806498"/>
          <a:ext cx="731520" cy="19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30197</xdr:rowOff>
    </xdr:from>
    <xdr:to>
      <xdr:col>107</xdr:col>
      <xdr:colOff>101600</xdr:colOff>
      <xdr:row>40</xdr:row>
      <xdr:rowOff>131797</xdr:rowOff>
    </xdr:to>
    <xdr:sp macro="" textlink="">
      <xdr:nvSpPr>
        <xdr:cNvPr id="594" name="楕円 593">
          <a:extLst>
            <a:ext uri="{FF2B5EF4-FFF2-40B4-BE49-F238E27FC236}">
              <a16:creationId xmlns:a16="http://schemas.microsoft.com/office/drawing/2014/main" id="{F81974EB-AB36-4795-894C-CE6A5FD8D7EE}"/>
            </a:ext>
          </a:extLst>
        </xdr:cNvPr>
        <xdr:cNvSpPr/>
      </xdr:nvSpPr>
      <xdr:spPr>
        <a:xfrm>
          <a:off x="17937480" y="6735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80997</xdr:rowOff>
    </xdr:from>
    <xdr:to>
      <xdr:col>111</xdr:col>
      <xdr:colOff>177800</xdr:colOff>
      <xdr:row>40</xdr:row>
      <xdr:rowOff>100898</xdr:rowOff>
    </xdr:to>
    <xdr:cxnSp macro="">
      <xdr:nvCxnSpPr>
        <xdr:cNvPr id="595" name="直線コネクタ 594">
          <a:extLst>
            <a:ext uri="{FF2B5EF4-FFF2-40B4-BE49-F238E27FC236}">
              <a16:creationId xmlns:a16="http://schemas.microsoft.com/office/drawing/2014/main" id="{FB160CE6-0933-4E8D-8137-2A29D391C3DF}"/>
            </a:ext>
          </a:extLst>
        </xdr:cNvPr>
        <xdr:cNvCxnSpPr/>
      </xdr:nvCxnSpPr>
      <xdr:spPr>
        <a:xfrm>
          <a:off x="17988280" y="6786597"/>
          <a:ext cx="789940" cy="19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34322</xdr:rowOff>
    </xdr:from>
    <xdr:to>
      <xdr:col>102</xdr:col>
      <xdr:colOff>165100</xdr:colOff>
      <xdr:row>40</xdr:row>
      <xdr:rowOff>135922</xdr:rowOff>
    </xdr:to>
    <xdr:sp macro="" textlink="">
      <xdr:nvSpPr>
        <xdr:cNvPr id="596" name="楕円 595">
          <a:extLst>
            <a:ext uri="{FF2B5EF4-FFF2-40B4-BE49-F238E27FC236}">
              <a16:creationId xmlns:a16="http://schemas.microsoft.com/office/drawing/2014/main" id="{51C183C6-2CAC-465B-A68F-E05B1AC44BAC}"/>
            </a:ext>
          </a:extLst>
        </xdr:cNvPr>
        <xdr:cNvSpPr/>
      </xdr:nvSpPr>
      <xdr:spPr>
        <a:xfrm>
          <a:off x="17162780" y="673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80997</xdr:rowOff>
    </xdr:from>
    <xdr:to>
      <xdr:col>107</xdr:col>
      <xdr:colOff>50800</xdr:colOff>
      <xdr:row>40</xdr:row>
      <xdr:rowOff>85122</xdr:rowOff>
    </xdr:to>
    <xdr:cxnSp macro="">
      <xdr:nvCxnSpPr>
        <xdr:cNvPr id="597" name="直線コネクタ 596">
          <a:extLst>
            <a:ext uri="{FF2B5EF4-FFF2-40B4-BE49-F238E27FC236}">
              <a16:creationId xmlns:a16="http://schemas.microsoft.com/office/drawing/2014/main" id="{0528BF79-5341-49DE-AB24-1AC6F99B07BD}"/>
            </a:ext>
          </a:extLst>
        </xdr:cNvPr>
        <xdr:cNvCxnSpPr/>
      </xdr:nvCxnSpPr>
      <xdr:spPr>
        <a:xfrm flipV="1">
          <a:off x="17213580" y="6786597"/>
          <a:ext cx="774700" cy="4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120840</xdr:rowOff>
    </xdr:from>
    <xdr:ext cx="599010" cy="259045"/>
    <xdr:sp macro="" textlink="">
      <xdr:nvSpPr>
        <xdr:cNvPr id="598" name="n_1aveValue【一般廃棄物処理施設】&#10;一人当たり有形固定資産（償却資産）額">
          <a:extLst>
            <a:ext uri="{FF2B5EF4-FFF2-40B4-BE49-F238E27FC236}">
              <a16:creationId xmlns:a16="http://schemas.microsoft.com/office/drawing/2014/main" id="{8FF510BA-CACF-4C25-85F4-4A4E86BC891B}"/>
            </a:ext>
          </a:extLst>
        </xdr:cNvPr>
        <xdr:cNvSpPr txBox="1"/>
      </xdr:nvSpPr>
      <xdr:spPr>
        <a:xfrm>
          <a:off x="18496495" y="6491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122552</xdr:rowOff>
    </xdr:from>
    <xdr:ext cx="599010" cy="259045"/>
    <xdr:sp macro="" textlink="">
      <xdr:nvSpPr>
        <xdr:cNvPr id="599" name="n_2aveValue【一般廃棄物処理施設】&#10;一人当たり有形固定資産（償却資産）額">
          <a:extLst>
            <a:ext uri="{FF2B5EF4-FFF2-40B4-BE49-F238E27FC236}">
              <a16:creationId xmlns:a16="http://schemas.microsoft.com/office/drawing/2014/main" id="{A967CEFC-BE22-472F-B1E7-67B98892D959}"/>
            </a:ext>
          </a:extLst>
        </xdr:cNvPr>
        <xdr:cNvSpPr txBox="1"/>
      </xdr:nvSpPr>
      <xdr:spPr>
        <a:xfrm>
          <a:off x="17734495" y="6492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103960</xdr:rowOff>
    </xdr:from>
    <xdr:ext cx="599010" cy="259045"/>
    <xdr:sp macro="" textlink="">
      <xdr:nvSpPr>
        <xdr:cNvPr id="600" name="n_3aveValue【一般廃棄物処理施設】&#10;一人当たり有形固定資産（償却資産）額">
          <a:extLst>
            <a:ext uri="{FF2B5EF4-FFF2-40B4-BE49-F238E27FC236}">
              <a16:creationId xmlns:a16="http://schemas.microsoft.com/office/drawing/2014/main" id="{F73BCB00-B45D-4339-90AB-A948697FC675}"/>
            </a:ext>
          </a:extLst>
        </xdr:cNvPr>
        <xdr:cNvSpPr txBox="1"/>
      </xdr:nvSpPr>
      <xdr:spPr>
        <a:xfrm>
          <a:off x="16936935" y="6474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129635</xdr:rowOff>
    </xdr:from>
    <xdr:ext cx="599010" cy="259045"/>
    <xdr:sp macro="" textlink="">
      <xdr:nvSpPr>
        <xdr:cNvPr id="601" name="n_4aveValue【一般廃棄物処理施設】&#10;一人当たり有形固定資産（償却資産）額">
          <a:extLst>
            <a:ext uri="{FF2B5EF4-FFF2-40B4-BE49-F238E27FC236}">
              <a16:creationId xmlns:a16="http://schemas.microsoft.com/office/drawing/2014/main" id="{5C2D05FC-3914-402D-8F2F-2BC5EAF713AD}"/>
            </a:ext>
          </a:extLst>
        </xdr:cNvPr>
        <xdr:cNvSpPr txBox="1"/>
      </xdr:nvSpPr>
      <xdr:spPr>
        <a:xfrm>
          <a:off x="16162235" y="6499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40</xdr:row>
      <xdr:rowOff>142825</xdr:rowOff>
    </xdr:from>
    <xdr:ext cx="599010" cy="259045"/>
    <xdr:sp macro="" textlink="">
      <xdr:nvSpPr>
        <xdr:cNvPr id="602" name="n_1mainValue【一般廃棄物処理施設】&#10;一人当たり有形固定資産（償却資産）額">
          <a:extLst>
            <a:ext uri="{FF2B5EF4-FFF2-40B4-BE49-F238E27FC236}">
              <a16:creationId xmlns:a16="http://schemas.microsoft.com/office/drawing/2014/main" id="{FC20DC6B-64FE-4231-BCAA-0376CD4ED958}"/>
            </a:ext>
          </a:extLst>
        </xdr:cNvPr>
        <xdr:cNvSpPr txBox="1"/>
      </xdr:nvSpPr>
      <xdr:spPr>
        <a:xfrm>
          <a:off x="18496495" y="6848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122924</xdr:rowOff>
    </xdr:from>
    <xdr:ext cx="599010" cy="259045"/>
    <xdr:sp macro="" textlink="">
      <xdr:nvSpPr>
        <xdr:cNvPr id="603" name="n_2mainValue【一般廃棄物処理施設】&#10;一人当たり有形固定資産（償却資産）額">
          <a:extLst>
            <a:ext uri="{FF2B5EF4-FFF2-40B4-BE49-F238E27FC236}">
              <a16:creationId xmlns:a16="http://schemas.microsoft.com/office/drawing/2014/main" id="{520FA2FD-8117-4212-A4AA-2243D3800D9A}"/>
            </a:ext>
          </a:extLst>
        </xdr:cNvPr>
        <xdr:cNvSpPr txBox="1"/>
      </xdr:nvSpPr>
      <xdr:spPr>
        <a:xfrm>
          <a:off x="17734495" y="682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127049</xdr:rowOff>
    </xdr:from>
    <xdr:ext cx="599010" cy="259045"/>
    <xdr:sp macro="" textlink="">
      <xdr:nvSpPr>
        <xdr:cNvPr id="604" name="n_3mainValue【一般廃棄物処理施設】&#10;一人当たり有形固定資産（償却資産）額">
          <a:extLst>
            <a:ext uri="{FF2B5EF4-FFF2-40B4-BE49-F238E27FC236}">
              <a16:creationId xmlns:a16="http://schemas.microsoft.com/office/drawing/2014/main" id="{5C843641-25D6-4CFA-9711-9B6C20E9DADF}"/>
            </a:ext>
          </a:extLst>
        </xdr:cNvPr>
        <xdr:cNvSpPr txBox="1"/>
      </xdr:nvSpPr>
      <xdr:spPr>
        <a:xfrm>
          <a:off x="16936935" y="6832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5" name="正方形/長方形 604">
          <a:extLst>
            <a:ext uri="{FF2B5EF4-FFF2-40B4-BE49-F238E27FC236}">
              <a16:creationId xmlns:a16="http://schemas.microsoft.com/office/drawing/2014/main" id="{3A365713-6B21-4933-9542-88B1E9E130AB}"/>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6" name="正方形/長方形 605">
          <a:extLst>
            <a:ext uri="{FF2B5EF4-FFF2-40B4-BE49-F238E27FC236}">
              <a16:creationId xmlns:a16="http://schemas.microsoft.com/office/drawing/2014/main" id="{FFDEC1D4-2AA6-4369-80EF-2D3602AF7C3A}"/>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7" name="正方形/長方形 606">
          <a:extLst>
            <a:ext uri="{FF2B5EF4-FFF2-40B4-BE49-F238E27FC236}">
              <a16:creationId xmlns:a16="http://schemas.microsoft.com/office/drawing/2014/main" id="{15C9C3E7-9991-4491-8C7A-07F656D6EA06}"/>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8" name="正方形/長方形 607">
          <a:extLst>
            <a:ext uri="{FF2B5EF4-FFF2-40B4-BE49-F238E27FC236}">
              <a16:creationId xmlns:a16="http://schemas.microsoft.com/office/drawing/2014/main" id="{EB4A033F-FE13-4C56-AE0A-C2C6A5E5BDCB}"/>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9" name="正方形/長方形 608">
          <a:extLst>
            <a:ext uri="{FF2B5EF4-FFF2-40B4-BE49-F238E27FC236}">
              <a16:creationId xmlns:a16="http://schemas.microsoft.com/office/drawing/2014/main" id="{AFE7A9E9-C02A-46E3-A988-49507FC77E3F}"/>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0" name="正方形/長方形 609">
          <a:extLst>
            <a:ext uri="{FF2B5EF4-FFF2-40B4-BE49-F238E27FC236}">
              <a16:creationId xmlns:a16="http://schemas.microsoft.com/office/drawing/2014/main" id="{15F26B41-E829-4161-B7A3-9F30977EF53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1" name="正方形/長方形 610">
          <a:extLst>
            <a:ext uri="{FF2B5EF4-FFF2-40B4-BE49-F238E27FC236}">
              <a16:creationId xmlns:a16="http://schemas.microsoft.com/office/drawing/2014/main" id="{389B6ADF-8A87-420F-94E8-E6CEFF5950F5}"/>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2" name="正方形/長方形 611">
          <a:extLst>
            <a:ext uri="{FF2B5EF4-FFF2-40B4-BE49-F238E27FC236}">
              <a16:creationId xmlns:a16="http://schemas.microsoft.com/office/drawing/2014/main" id="{CFAACFF7-F8DD-4DF3-B90A-86F26BED9C54}"/>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3" name="テキスト ボックス 612">
          <a:extLst>
            <a:ext uri="{FF2B5EF4-FFF2-40B4-BE49-F238E27FC236}">
              <a16:creationId xmlns:a16="http://schemas.microsoft.com/office/drawing/2014/main" id="{A4782609-716E-4D27-BF19-FE55514848A9}"/>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4" name="直線コネクタ 613">
          <a:extLst>
            <a:ext uri="{FF2B5EF4-FFF2-40B4-BE49-F238E27FC236}">
              <a16:creationId xmlns:a16="http://schemas.microsoft.com/office/drawing/2014/main" id="{44564F93-9395-429E-A52D-963F201F833C}"/>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5" name="テキスト ボックス 614">
          <a:extLst>
            <a:ext uri="{FF2B5EF4-FFF2-40B4-BE49-F238E27FC236}">
              <a16:creationId xmlns:a16="http://schemas.microsoft.com/office/drawing/2014/main" id="{4D87A299-B248-4E45-A87D-3B0876A89D54}"/>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6" name="直線コネクタ 615">
          <a:extLst>
            <a:ext uri="{FF2B5EF4-FFF2-40B4-BE49-F238E27FC236}">
              <a16:creationId xmlns:a16="http://schemas.microsoft.com/office/drawing/2014/main" id="{87943C7B-E17B-40EF-B2B7-321CFD420D3E}"/>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7" name="テキスト ボックス 616">
          <a:extLst>
            <a:ext uri="{FF2B5EF4-FFF2-40B4-BE49-F238E27FC236}">
              <a16:creationId xmlns:a16="http://schemas.microsoft.com/office/drawing/2014/main" id="{580EEFA1-5EA7-4BF8-BDCF-E98AD81F6D48}"/>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8" name="直線コネクタ 617">
          <a:extLst>
            <a:ext uri="{FF2B5EF4-FFF2-40B4-BE49-F238E27FC236}">
              <a16:creationId xmlns:a16="http://schemas.microsoft.com/office/drawing/2014/main" id="{46C0964D-5A65-437A-A08C-E49CFC9B6661}"/>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9" name="テキスト ボックス 618">
          <a:extLst>
            <a:ext uri="{FF2B5EF4-FFF2-40B4-BE49-F238E27FC236}">
              <a16:creationId xmlns:a16="http://schemas.microsoft.com/office/drawing/2014/main" id="{DB41B7CE-4C9F-4DDC-A581-5B994C230386}"/>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0" name="直線コネクタ 619">
          <a:extLst>
            <a:ext uri="{FF2B5EF4-FFF2-40B4-BE49-F238E27FC236}">
              <a16:creationId xmlns:a16="http://schemas.microsoft.com/office/drawing/2014/main" id="{4459E1B0-A2CA-49B4-8C89-FB6E547084F7}"/>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1" name="テキスト ボックス 620">
          <a:extLst>
            <a:ext uri="{FF2B5EF4-FFF2-40B4-BE49-F238E27FC236}">
              <a16:creationId xmlns:a16="http://schemas.microsoft.com/office/drawing/2014/main" id="{1A1A2B11-4DAF-4F76-BCB6-774AC1DE8DD4}"/>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2" name="直線コネクタ 621">
          <a:extLst>
            <a:ext uri="{FF2B5EF4-FFF2-40B4-BE49-F238E27FC236}">
              <a16:creationId xmlns:a16="http://schemas.microsoft.com/office/drawing/2014/main" id="{618DA4CB-FF39-49CD-A0A7-5F246776FE91}"/>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3" name="テキスト ボックス 622">
          <a:extLst>
            <a:ext uri="{FF2B5EF4-FFF2-40B4-BE49-F238E27FC236}">
              <a16:creationId xmlns:a16="http://schemas.microsoft.com/office/drawing/2014/main" id="{27699C68-CE88-400D-9F08-F90565EEC79E}"/>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4" name="直線コネクタ 623">
          <a:extLst>
            <a:ext uri="{FF2B5EF4-FFF2-40B4-BE49-F238E27FC236}">
              <a16:creationId xmlns:a16="http://schemas.microsoft.com/office/drawing/2014/main" id="{DA5A59F3-1D15-4D99-84B9-9193D43BD143}"/>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5" name="テキスト ボックス 624">
          <a:extLst>
            <a:ext uri="{FF2B5EF4-FFF2-40B4-BE49-F238E27FC236}">
              <a16:creationId xmlns:a16="http://schemas.microsoft.com/office/drawing/2014/main" id="{9CE62030-E11C-42CE-9284-A741FF140D68}"/>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6" name="直線コネクタ 625">
          <a:extLst>
            <a:ext uri="{FF2B5EF4-FFF2-40B4-BE49-F238E27FC236}">
              <a16:creationId xmlns:a16="http://schemas.microsoft.com/office/drawing/2014/main" id="{152CAAF1-FDE1-419E-A1C5-D19EC101B1B5}"/>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7" name="テキスト ボックス 626">
          <a:extLst>
            <a:ext uri="{FF2B5EF4-FFF2-40B4-BE49-F238E27FC236}">
              <a16:creationId xmlns:a16="http://schemas.microsoft.com/office/drawing/2014/main" id="{CE729675-BEE8-483C-B9E7-0B642CFE7427}"/>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8" name="直線コネクタ 627">
          <a:extLst>
            <a:ext uri="{FF2B5EF4-FFF2-40B4-BE49-F238E27FC236}">
              <a16:creationId xmlns:a16="http://schemas.microsoft.com/office/drawing/2014/main" id="{90241885-6AA9-476F-BD8C-B92EEFC58B6A}"/>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9" name="【保健センター・保健所】&#10;有形固定資産減価償却率グラフ枠">
          <a:extLst>
            <a:ext uri="{FF2B5EF4-FFF2-40B4-BE49-F238E27FC236}">
              <a16:creationId xmlns:a16="http://schemas.microsoft.com/office/drawing/2014/main" id="{DCF265A1-79FE-4E6E-B92B-1BA3FA371F3C}"/>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58</xdr:row>
      <xdr:rowOff>66947</xdr:rowOff>
    </xdr:from>
    <xdr:to>
      <xdr:col>85</xdr:col>
      <xdr:colOff>126364</xdr:colOff>
      <xdr:row>64</xdr:row>
      <xdr:rowOff>130628</xdr:rowOff>
    </xdr:to>
    <xdr:cxnSp macro="">
      <xdr:nvCxnSpPr>
        <xdr:cNvPr id="630" name="直線コネクタ 629">
          <a:extLst>
            <a:ext uri="{FF2B5EF4-FFF2-40B4-BE49-F238E27FC236}">
              <a16:creationId xmlns:a16="http://schemas.microsoft.com/office/drawing/2014/main" id="{8945A96C-30E7-4F98-B6C2-8883E1F278BF}"/>
            </a:ext>
          </a:extLst>
        </xdr:cNvPr>
        <xdr:cNvCxnSpPr/>
      </xdr:nvCxnSpPr>
      <xdr:spPr>
        <a:xfrm flipV="1">
          <a:off x="14375764" y="9790067"/>
          <a:ext cx="0" cy="1069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1" name="【保健センター・保健所】&#10;有形固定資産減価償却率最小値テキスト">
          <a:extLst>
            <a:ext uri="{FF2B5EF4-FFF2-40B4-BE49-F238E27FC236}">
              <a16:creationId xmlns:a16="http://schemas.microsoft.com/office/drawing/2014/main" id="{B93E10E2-72B1-415E-9AB9-D2CA74B91EE8}"/>
            </a:ext>
          </a:extLst>
        </xdr:cNvPr>
        <xdr:cNvSpPr txBox="1"/>
      </xdr:nvSpPr>
      <xdr:spPr>
        <a:xfrm>
          <a:off x="1441450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2" name="直線コネクタ 631">
          <a:extLst>
            <a:ext uri="{FF2B5EF4-FFF2-40B4-BE49-F238E27FC236}">
              <a16:creationId xmlns:a16="http://schemas.microsoft.com/office/drawing/2014/main" id="{B3A533A2-D6D4-4DDB-8FCB-27B0D28085F3}"/>
            </a:ext>
          </a:extLst>
        </xdr:cNvPr>
        <xdr:cNvCxnSpPr/>
      </xdr:nvCxnSpPr>
      <xdr:spPr>
        <a:xfrm>
          <a:off x="1428750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13624</xdr:rowOff>
    </xdr:from>
    <xdr:ext cx="405111" cy="259045"/>
    <xdr:sp macro="" textlink="">
      <xdr:nvSpPr>
        <xdr:cNvPr id="633" name="【保健センター・保健所】&#10;有形固定資産減価償却率最大値テキスト">
          <a:extLst>
            <a:ext uri="{FF2B5EF4-FFF2-40B4-BE49-F238E27FC236}">
              <a16:creationId xmlns:a16="http://schemas.microsoft.com/office/drawing/2014/main" id="{0DCCC2CF-979A-400E-8EE9-B2C8C4CD7F9B}"/>
            </a:ext>
          </a:extLst>
        </xdr:cNvPr>
        <xdr:cNvSpPr txBox="1"/>
      </xdr:nvSpPr>
      <xdr:spPr>
        <a:xfrm>
          <a:off x="14414500" y="9569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66947</xdr:rowOff>
    </xdr:from>
    <xdr:to>
      <xdr:col>86</xdr:col>
      <xdr:colOff>25400</xdr:colOff>
      <xdr:row>58</xdr:row>
      <xdr:rowOff>66947</xdr:rowOff>
    </xdr:to>
    <xdr:cxnSp macro="">
      <xdr:nvCxnSpPr>
        <xdr:cNvPr id="634" name="直線コネクタ 633">
          <a:extLst>
            <a:ext uri="{FF2B5EF4-FFF2-40B4-BE49-F238E27FC236}">
              <a16:creationId xmlns:a16="http://schemas.microsoft.com/office/drawing/2014/main" id="{E64A3F80-0D47-4661-A58F-8D4689BAFAC2}"/>
            </a:ext>
          </a:extLst>
        </xdr:cNvPr>
        <xdr:cNvCxnSpPr/>
      </xdr:nvCxnSpPr>
      <xdr:spPr>
        <a:xfrm>
          <a:off x="14287500" y="97900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55353</xdr:rowOff>
    </xdr:from>
    <xdr:ext cx="405111" cy="259045"/>
    <xdr:sp macro="" textlink="">
      <xdr:nvSpPr>
        <xdr:cNvPr id="635" name="【保健センター・保健所】&#10;有形固定資産減価償却率平均値テキスト">
          <a:extLst>
            <a:ext uri="{FF2B5EF4-FFF2-40B4-BE49-F238E27FC236}">
              <a16:creationId xmlns:a16="http://schemas.microsoft.com/office/drawing/2014/main" id="{FB404652-9140-48C0-B4D5-F9DF4C7E1894}"/>
            </a:ext>
          </a:extLst>
        </xdr:cNvPr>
        <xdr:cNvSpPr txBox="1"/>
      </xdr:nvSpPr>
      <xdr:spPr>
        <a:xfrm>
          <a:off x="14414500" y="99461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32476</xdr:rowOff>
    </xdr:from>
    <xdr:to>
      <xdr:col>85</xdr:col>
      <xdr:colOff>177800</xdr:colOff>
      <xdr:row>60</xdr:row>
      <xdr:rowOff>134076</xdr:rowOff>
    </xdr:to>
    <xdr:sp macro="" textlink="">
      <xdr:nvSpPr>
        <xdr:cNvPr id="636" name="フローチャート: 判断 635">
          <a:extLst>
            <a:ext uri="{FF2B5EF4-FFF2-40B4-BE49-F238E27FC236}">
              <a16:creationId xmlns:a16="http://schemas.microsoft.com/office/drawing/2014/main" id="{22DAA469-CD33-4C60-A395-1E170B1D3742}"/>
            </a:ext>
          </a:extLst>
        </xdr:cNvPr>
        <xdr:cNvSpPr/>
      </xdr:nvSpPr>
      <xdr:spPr>
        <a:xfrm>
          <a:off x="14325600" y="1009087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171269</xdr:rowOff>
    </xdr:from>
    <xdr:to>
      <xdr:col>81</xdr:col>
      <xdr:colOff>101600</xdr:colOff>
      <xdr:row>60</xdr:row>
      <xdr:rowOff>101419</xdr:rowOff>
    </xdr:to>
    <xdr:sp macro="" textlink="">
      <xdr:nvSpPr>
        <xdr:cNvPr id="637" name="フローチャート: 判断 636">
          <a:extLst>
            <a:ext uri="{FF2B5EF4-FFF2-40B4-BE49-F238E27FC236}">
              <a16:creationId xmlns:a16="http://schemas.microsoft.com/office/drawing/2014/main" id="{61B708EC-8326-47EA-801C-9A7627BB146E}"/>
            </a:ext>
          </a:extLst>
        </xdr:cNvPr>
        <xdr:cNvSpPr/>
      </xdr:nvSpPr>
      <xdr:spPr>
        <a:xfrm>
          <a:off x="13578840" y="100620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150041</xdr:rowOff>
    </xdr:from>
    <xdr:to>
      <xdr:col>76</xdr:col>
      <xdr:colOff>165100</xdr:colOff>
      <xdr:row>60</xdr:row>
      <xdr:rowOff>80191</xdr:rowOff>
    </xdr:to>
    <xdr:sp macro="" textlink="">
      <xdr:nvSpPr>
        <xdr:cNvPr id="638" name="フローチャート: 判断 637">
          <a:extLst>
            <a:ext uri="{FF2B5EF4-FFF2-40B4-BE49-F238E27FC236}">
              <a16:creationId xmlns:a16="http://schemas.microsoft.com/office/drawing/2014/main" id="{359675C0-9D89-4346-8207-965F007C94EA}"/>
            </a:ext>
          </a:extLst>
        </xdr:cNvPr>
        <xdr:cNvSpPr/>
      </xdr:nvSpPr>
      <xdr:spPr>
        <a:xfrm>
          <a:off x="12804140" y="100408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114119</xdr:rowOff>
    </xdr:from>
    <xdr:to>
      <xdr:col>72</xdr:col>
      <xdr:colOff>38100</xdr:colOff>
      <xdr:row>60</xdr:row>
      <xdr:rowOff>44269</xdr:rowOff>
    </xdr:to>
    <xdr:sp macro="" textlink="">
      <xdr:nvSpPr>
        <xdr:cNvPr id="639" name="フローチャート: 判断 638">
          <a:extLst>
            <a:ext uri="{FF2B5EF4-FFF2-40B4-BE49-F238E27FC236}">
              <a16:creationId xmlns:a16="http://schemas.microsoft.com/office/drawing/2014/main" id="{637C2F50-50C4-4EE4-90E1-B4C84541145E}"/>
            </a:ext>
          </a:extLst>
        </xdr:cNvPr>
        <xdr:cNvSpPr/>
      </xdr:nvSpPr>
      <xdr:spPr>
        <a:xfrm>
          <a:off x="12029440" y="1000487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158206</xdr:rowOff>
    </xdr:from>
    <xdr:to>
      <xdr:col>67</xdr:col>
      <xdr:colOff>101600</xdr:colOff>
      <xdr:row>60</xdr:row>
      <xdr:rowOff>88356</xdr:rowOff>
    </xdr:to>
    <xdr:sp macro="" textlink="">
      <xdr:nvSpPr>
        <xdr:cNvPr id="640" name="フローチャート: 判断 639">
          <a:extLst>
            <a:ext uri="{FF2B5EF4-FFF2-40B4-BE49-F238E27FC236}">
              <a16:creationId xmlns:a16="http://schemas.microsoft.com/office/drawing/2014/main" id="{A3351BC9-5AFC-4D73-B342-D4E7D8F71AE6}"/>
            </a:ext>
          </a:extLst>
        </xdr:cNvPr>
        <xdr:cNvSpPr/>
      </xdr:nvSpPr>
      <xdr:spPr>
        <a:xfrm>
          <a:off x="11231880" y="100489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A61F9729-0B74-4C8D-8087-B0869B903A52}"/>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1DEA6F7B-1B6D-4FBB-983C-E3414D32AB34}"/>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22C938DF-A4F9-415F-95B5-792F20361DE1}"/>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2B8FA14B-4D21-48C6-BC9B-3EADEA59B9B3}"/>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D6D76FF0-CDC8-403A-99BC-D377A5C78871}"/>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94524</xdr:rowOff>
    </xdr:from>
    <xdr:to>
      <xdr:col>85</xdr:col>
      <xdr:colOff>177800</xdr:colOff>
      <xdr:row>62</xdr:row>
      <xdr:rowOff>24674</xdr:rowOff>
    </xdr:to>
    <xdr:sp macro="" textlink="">
      <xdr:nvSpPr>
        <xdr:cNvPr id="646" name="楕円 645">
          <a:extLst>
            <a:ext uri="{FF2B5EF4-FFF2-40B4-BE49-F238E27FC236}">
              <a16:creationId xmlns:a16="http://schemas.microsoft.com/office/drawing/2014/main" id="{63C2714B-B8CB-48F3-820F-BD14FF17A7A9}"/>
            </a:ext>
          </a:extLst>
        </xdr:cNvPr>
        <xdr:cNvSpPr/>
      </xdr:nvSpPr>
      <xdr:spPr>
        <a:xfrm>
          <a:off x="14325600" y="1032056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72951</xdr:rowOff>
    </xdr:from>
    <xdr:ext cx="405111" cy="259045"/>
    <xdr:sp macro="" textlink="">
      <xdr:nvSpPr>
        <xdr:cNvPr id="647" name="【保健センター・保健所】&#10;有形固定資産減価償却率該当値テキスト">
          <a:extLst>
            <a:ext uri="{FF2B5EF4-FFF2-40B4-BE49-F238E27FC236}">
              <a16:creationId xmlns:a16="http://schemas.microsoft.com/office/drawing/2014/main" id="{3BB6916C-4216-4D80-9961-3E29459E0FA5}"/>
            </a:ext>
          </a:extLst>
        </xdr:cNvPr>
        <xdr:cNvSpPr txBox="1"/>
      </xdr:nvSpPr>
      <xdr:spPr>
        <a:xfrm>
          <a:off x="14414500" y="10298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58601</xdr:rowOff>
    </xdr:from>
    <xdr:to>
      <xdr:col>81</xdr:col>
      <xdr:colOff>101600</xdr:colOff>
      <xdr:row>61</xdr:row>
      <xdr:rowOff>160201</xdr:rowOff>
    </xdr:to>
    <xdr:sp macro="" textlink="">
      <xdr:nvSpPr>
        <xdr:cNvPr id="648" name="楕円 647">
          <a:extLst>
            <a:ext uri="{FF2B5EF4-FFF2-40B4-BE49-F238E27FC236}">
              <a16:creationId xmlns:a16="http://schemas.microsoft.com/office/drawing/2014/main" id="{7264E81D-A03C-4BCE-BF7F-7FADBAD23B81}"/>
            </a:ext>
          </a:extLst>
        </xdr:cNvPr>
        <xdr:cNvSpPr/>
      </xdr:nvSpPr>
      <xdr:spPr>
        <a:xfrm>
          <a:off x="13578840" y="10284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109401</xdr:rowOff>
    </xdr:from>
    <xdr:to>
      <xdr:col>85</xdr:col>
      <xdr:colOff>127000</xdr:colOff>
      <xdr:row>61</xdr:row>
      <xdr:rowOff>145324</xdr:rowOff>
    </xdr:to>
    <xdr:cxnSp macro="">
      <xdr:nvCxnSpPr>
        <xdr:cNvPr id="649" name="直線コネクタ 648">
          <a:extLst>
            <a:ext uri="{FF2B5EF4-FFF2-40B4-BE49-F238E27FC236}">
              <a16:creationId xmlns:a16="http://schemas.microsoft.com/office/drawing/2014/main" id="{5EACD3CB-D3BD-48C6-8CFD-96A0111B974A}"/>
            </a:ext>
          </a:extLst>
        </xdr:cNvPr>
        <xdr:cNvCxnSpPr/>
      </xdr:nvCxnSpPr>
      <xdr:spPr>
        <a:xfrm>
          <a:off x="13629640" y="10335441"/>
          <a:ext cx="74676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30843</xdr:rowOff>
    </xdr:from>
    <xdr:to>
      <xdr:col>76</xdr:col>
      <xdr:colOff>165100</xdr:colOff>
      <xdr:row>61</xdr:row>
      <xdr:rowOff>132443</xdr:rowOff>
    </xdr:to>
    <xdr:sp macro="" textlink="">
      <xdr:nvSpPr>
        <xdr:cNvPr id="650" name="楕円 649">
          <a:extLst>
            <a:ext uri="{FF2B5EF4-FFF2-40B4-BE49-F238E27FC236}">
              <a16:creationId xmlns:a16="http://schemas.microsoft.com/office/drawing/2014/main" id="{47792498-CD61-413B-83A7-1E5CDA5194B0}"/>
            </a:ext>
          </a:extLst>
        </xdr:cNvPr>
        <xdr:cNvSpPr/>
      </xdr:nvSpPr>
      <xdr:spPr>
        <a:xfrm>
          <a:off x="12804140" y="1025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81643</xdr:rowOff>
    </xdr:from>
    <xdr:to>
      <xdr:col>81</xdr:col>
      <xdr:colOff>50800</xdr:colOff>
      <xdr:row>61</xdr:row>
      <xdr:rowOff>109401</xdr:rowOff>
    </xdr:to>
    <xdr:cxnSp macro="">
      <xdr:nvCxnSpPr>
        <xdr:cNvPr id="651" name="直線コネクタ 650">
          <a:extLst>
            <a:ext uri="{FF2B5EF4-FFF2-40B4-BE49-F238E27FC236}">
              <a16:creationId xmlns:a16="http://schemas.microsoft.com/office/drawing/2014/main" id="{82FD11A4-3DBC-4611-9E5B-A9E9FDD93286}"/>
            </a:ext>
          </a:extLst>
        </xdr:cNvPr>
        <xdr:cNvCxnSpPr/>
      </xdr:nvCxnSpPr>
      <xdr:spPr>
        <a:xfrm>
          <a:off x="12854940" y="10307683"/>
          <a:ext cx="7747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168003</xdr:rowOff>
    </xdr:from>
    <xdr:to>
      <xdr:col>72</xdr:col>
      <xdr:colOff>38100</xdr:colOff>
      <xdr:row>61</xdr:row>
      <xdr:rowOff>98153</xdr:rowOff>
    </xdr:to>
    <xdr:sp macro="" textlink="">
      <xdr:nvSpPr>
        <xdr:cNvPr id="652" name="楕円 651">
          <a:extLst>
            <a:ext uri="{FF2B5EF4-FFF2-40B4-BE49-F238E27FC236}">
              <a16:creationId xmlns:a16="http://schemas.microsoft.com/office/drawing/2014/main" id="{DE36378C-7B7F-4893-A052-53C45C816E9D}"/>
            </a:ext>
          </a:extLst>
        </xdr:cNvPr>
        <xdr:cNvSpPr/>
      </xdr:nvSpPr>
      <xdr:spPr>
        <a:xfrm>
          <a:off x="12029440" y="1022640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47353</xdr:rowOff>
    </xdr:from>
    <xdr:to>
      <xdr:col>76</xdr:col>
      <xdr:colOff>114300</xdr:colOff>
      <xdr:row>61</xdr:row>
      <xdr:rowOff>81643</xdr:rowOff>
    </xdr:to>
    <xdr:cxnSp macro="">
      <xdr:nvCxnSpPr>
        <xdr:cNvPr id="653" name="直線コネクタ 652">
          <a:extLst>
            <a:ext uri="{FF2B5EF4-FFF2-40B4-BE49-F238E27FC236}">
              <a16:creationId xmlns:a16="http://schemas.microsoft.com/office/drawing/2014/main" id="{486455E0-A125-4211-8DA8-B3B553BD76BF}"/>
            </a:ext>
          </a:extLst>
        </xdr:cNvPr>
        <xdr:cNvCxnSpPr/>
      </xdr:nvCxnSpPr>
      <xdr:spPr>
        <a:xfrm>
          <a:off x="12072620" y="10273393"/>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54</xdr:row>
      <xdr:rowOff>164737</xdr:rowOff>
    </xdr:from>
    <xdr:to>
      <xdr:col>67</xdr:col>
      <xdr:colOff>101600</xdr:colOff>
      <xdr:row>55</xdr:row>
      <xdr:rowOff>94887</xdr:rowOff>
    </xdr:to>
    <xdr:sp macro="" textlink="">
      <xdr:nvSpPr>
        <xdr:cNvPr id="654" name="楕円 653">
          <a:extLst>
            <a:ext uri="{FF2B5EF4-FFF2-40B4-BE49-F238E27FC236}">
              <a16:creationId xmlns:a16="http://schemas.microsoft.com/office/drawing/2014/main" id="{B32BE7BA-5915-4BC5-A813-BEED21C9D1DA}"/>
            </a:ext>
          </a:extLst>
        </xdr:cNvPr>
        <xdr:cNvSpPr/>
      </xdr:nvSpPr>
      <xdr:spPr>
        <a:xfrm>
          <a:off x="11231880" y="92172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44087</xdr:rowOff>
    </xdr:from>
    <xdr:to>
      <xdr:col>71</xdr:col>
      <xdr:colOff>177800</xdr:colOff>
      <xdr:row>61</xdr:row>
      <xdr:rowOff>47353</xdr:rowOff>
    </xdr:to>
    <xdr:cxnSp macro="">
      <xdr:nvCxnSpPr>
        <xdr:cNvPr id="655" name="直線コネクタ 654">
          <a:extLst>
            <a:ext uri="{FF2B5EF4-FFF2-40B4-BE49-F238E27FC236}">
              <a16:creationId xmlns:a16="http://schemas.microsoft.com/office/drawing/2014/main" id="{926448C9-35BA-43CF-9136-374AAF78F1D7}"/>
            </a:ext>
          </a:extLst>
        </xdr:cNvPr>
        <xdr:cNvCxnSpPr/>
      </xdr:nvCxnSpPr>
      <xdr:spPr>
        <a:xfrm>
          <a:off x="11282680" y="9264287"/>
          <a:ext cx="789940" cy="1009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117946</xdr:rowOff>
    </xdr:from>
    <xdr:ext cx="405111" cy="259045"/>
    <xdr:sp macro="" textlink="">
      <xdr:nvSpPr>
        <xdr:cNvPr id="656" name="n_1aveValue【保健センター・保健所】&#10;有形固定資産減価償却率">
          <a:extLst>
            <a:ext uri="{FF2B5EF4-FFF2-40B4-BE49-F238E27FC236}">
              <a16:creationId xmlns:a16="http://schemas.microsoft.com/office/drawing/2014/main" id="{581E02F3-5F57-447F-B205-DE40A8D7CFE6}"/>
            </a:ext>
          </a:extLst>
        </xdr:cNvPr>
        <xdr:cNvSpPr txBox="1"/>
      </xdr:nvSpPr>
      <xdr:spPr>
        <a:xfrm>
          <a:off x="13437244" y="9841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96718</xdr:rowOff>
    </xdr:from>
    <xdr:ext cx="405111" cy="259045"/>
    <xdr:sp macro="" textlink="">
      <xdr:nvSpPr>
        <xdr:cNvPr id="657" name="n_2aveValue【保健センター・保健所】&#10;有形固定資産減価償却率">
          <a:extLst>
            <a:ext uri="{FF2B5EF4-FFF2-40B4-BE49-F238E27FC236}">
              <a16:creationId xmlns:a16="http://schemas.microsoft.com/office/drawing/2014/main" id="{F3CB24BB-77F3-429E-AC3F-CC430C6D5C27}"/>
            </a:ext>
          </a:extLst>
        </xdr:cNvPr>
        <xdr:cNvSpPr txBox="1"/>
      </xdr:nvSpPr>
      <xdr:spPr>
        <a:xfrm>
          <a:off x="12675244" y="9819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60796</xdr:rowOff>
    </xdr:from>
    <xdr:ext cx="405111" cy="259045"/>
    <xdr:sp macro="" textlink="">
      <xdr:nvSpPr>
        <xdr:cNvPr id="658" name="n_3aveValue【保健センター・保健所】&#10;有形固定資産減価償却率">
          <a:extLst>
            <a:ext uri="{FF2B5EF4-FFF2-40B4-BE49-F238E27FC236}">
              <a16:creationId xmlns:a16="http://schemas.microsoft.com/office/drawing/2014/main" id="{25B8B8FD-3D36-4075-945D-D3BDECE0AA31}"/>
            </a:ext>
          </a:extLst>
        </xdr:cNvPr>
        <xdr:cNvSpPr txBox="1"/>
      </xdr:nvSpPr>
      <xdr:spPr>
        <a:xfrm>
          <a:off x="11900544" y="9783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79483</xdr:rowOff>
    </xdr:from>
    <xdr:ext cx="405111" cy="259045"/>
    <xdr:sp macro="" textlink="">
      <xdr:nvSpPr>
        <xdr:cNvPr id="659" name="n_4aveValue【保健センター・保健所】&#10;有形固定資産減価償却率">
          <a:extLst>
            <a:ext uri="{FF2B5EF4-FFF2-40B4-BE49-F238E27FC236}">
              <a16:creationId xmlns:a16="http://schemas.microsoft.com/office/drawing/2014/main" id="{A7B6C620-3154-49E4-96F9-2263EAD79D17}"/>
            </a:ext>
          </a:extLst>
        </xdr:cNvPr>
        <xdr:cNvSpPr txBox="1"/>
      </xdr:nvSpPr>
      <xdr:spPr>
        <a:xfrm>
          <a:off x="11102984" y="10137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151328</xdr:rowOff>
    </xdr:from>
    <xdr:ext cx="405111" cy="259045"/>
    <xdr:sp macro="" textlink="">
      <xdr:nvSpPr>
        <xdr:cNvPr id="660" name="n_1mainValue【保健センター・保健所】&#10;有形固定資産減価償却率">
          <a:extLst>
            <a:ext uri="{FF2B5EF4-FFF2-40B4-BE49-F238E27FC236}">
              <a16:creationId xmlns:a16="http://schemas.microsoft.com/office/drawing/2014/main" id="{4636CB45-D45F-4B52-A1BA-2569C76478DF}"/>
            </a:ext>
          </a:extLst>
        </xdr:cNvPr>
        <xdr:cNvSpPr txBox="1"/>
      </xdr:nvSpPr>
      <xdr:spPr>
        <a:xfrm>
          <a:off x="13437244" y="10377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123570</xdr:rowOff>
    </xdr:from>
    <xdr:ext cx="405111" cy="259045"/>
    <xdr:sp macro="" textlink="">
      <xdr:nvSpPr>
        <xdr:cNvPr id="661" name="n_2mainValue【保健センター・保健所】&#10;有形固定資産減価償却率">
          <a:extLst>
            <a:ext uri="{FF2B5EF4-FFF2-40B4-BE49-F238E27FC236}">
              <a16:creationId xmlns:a16="http://schemas.microsoft.com/office/drawing/2014/main" id="{334E8430-D39B-4C35-B680-7469608E5D1A}"/>
            </a:ext>
          </a:extLst>
        </xdr:cNvPr>
        <xdr:cNvSpPr txBox="1"/>
      </xdr:nvSpPr>
      <xdr:spPr>
        <a:xfrm>
          <a:off x="12675244" y="10349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89280</xdr:rowOff>
    </xdr:from>
    <xdr:ext cx="405111" cy="259045"/>
    <xdr:sp macro="" textlink="">
      <xdr:nvSpPr>
        <xdr:cNvPr id="662" name="n_3mainValue【保健センター・保健所】&#10;有形固定資産減価償却率">
          <a:extLst>
            <a:ext uri="{FF2B5EF4-FFF2-40B4-BE49-F238E27FC236}">
              <a16:creationId xmlns:a16="http://schemas.microsoft.com/office/drawing/2014/main" id="{1658212C-6E58-46CE-87CA-5F8D5D4FE1B8}"/>
            </a:ext>
          </a:extLst>
        </xdr:cNvPr>
        <xdr:cNvSpPr txBox="1"/>
      </xdr:nvSpPr>
      <xdr:spPr>
        <a:xfrm>
          <a:off x="11900544" y="10315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53</xdr:row>
      <xdr:rowOff>111414</xdr:rowOff>
    </xdr:from>
    <xdr:ext cx="340478" cy="259045"/>
    <xdr:sp macro="" textlink="">
      <xdr:nvSpPr>
        <xdr:cNvPr id="663" name="n_4mainValue【保健センター・保健所】&#10;有形固定資産減価償却率">
          <a:extLst>
            <a:ext uri="{FF2B5EF4-FFF2-40B4-BE49-F238E27FC236}">
              <a16:creationId xmlns:a16="http://schemas.microsoft.com/office/drawing/2014/main" id="{013BB273-4B2B-4BB4-8CDD-BD9DF5647643}"/>
            </a:ext>
          </a:extLst>
        </xdr:cNvPr>
        <xdr:cNvSpPr txBox="1"/>
      </xdr:nvSpPr>
      <xdr:spPr>
        <a:xfrm>
          <a:off x="11135301" y="89963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4" name="正方形/長方形 663">
          <a:extLst>
            <a:ext uri="{FF2B5EF4-FFF2-40B4-BE49-F238E27FC236}">
              <a16:creationId xmlns:a16="http://schemas.microsoft.com/office/drawing/2014/main" id="{071392D1-66BD-4485-9762-225E1BDB382E}"/>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5" name="正方形/長方形 664">
          <a:extLst>
            <a:ext uri="{FF2B5EF4-FFF2-40B4-BE49-F238E27FC236}">
              <a16:creationId xmlns:a16="http://schemas.microsoft.com/office/drawing/2014/main" id="{8A095094-9895-464D-8670-D42F067488D7}"/>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6" name="正方形/長方形 665">
          <a:extLst>
            <a:ext uri="{FF2B5EF4-FFF2-40B4-BE49-F238E27FC236}">
              <a16:creationId xmlns:a16="http://schemas.microsoft.com/office/drawing/2014/main" id="{19E73C12-E14E-40F4-8255-5BC043634214}"/>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7" name="正方形/長方形 666">
          <a:extLst>
            <a:ext uri="{FF2B5EF4-FFF2-40B4-BE49-F238E27FC236}">
              <a16:creationId xmlns:a16="http://schemas.microsoft.com/office/drawing/2014/main" id="{7B25B341-CD53-4315-946E-B1C462D483C7}"/>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8" name="正方形/長方形 667">
          <a:extLst>
            <a:ext uri="{FF2B5EF4-FFF2-40B4-BE49-F238E27FC236}">
              <a16:creationId xmlns:a16="http://schemas.microsoft.com/office/drawing/2014/main" id="{4DDF1D5E-B90A-4F6E-9461-68C7297E3944}"/>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9" name="正方形/長方形 668">
          <a:extLst>
            <a:ext uri="{FF2B5EF4-FFF2-40B4-BE49-F238E27FC236}">
              <a16:creationId xmlns:a16="http://schemas.microsoft.com/office/drawing/2014/main" id="{E164F7D4-452C-4E53-A424-A59AE0554E26}"/>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0" name="正方形/長方形 669">
          <a:extLst>
            <a:ext uri="{FF2B5EF4-FFF2-40B4-BE49-F238E27FC236}">
              <a16:creationId xmlns:a16="http://schemas.microsoft.com/office/drawing/2014/main" id="{9CAC00D7-4C42-4803-8EF7-B602EC66A43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1" name="正方形/長方形 670">
          <a:extLst>
            <a:ext uri="{FF2B5EF4-FFF2-40B4-BE49-F238E27FC236}">
              <a16:creationId xmlns:a16="http://schemas.microsoft.com/office/drawing/2014/main" id="{EFB1C3B7-69E0-4165-96AE-09D8DBA3796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2" name="テキスト ボックス 671">
          <a:extLst>
            <a:ext uri="{FF2B5EF4-FFF2-40B4-BE49-F238E27FC236}">
              <a16:creationId xmlns:a16="http://schemas.microsoft.com/office/drawing/2014/main" id="{B83686FB-C508-4985-824B-D64B2E59892B}"/>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3" name="直線コネクタ 672">
          <a:extLst>
            <a:ext uri="{FF2B5EF4-FFF2-40B4-BE49-F238E27FC236}">
              <a16:creationId xmlns:a16="http://schemas.microsoft.com/office/drawing/2014/main" id="{A8FE1376-ACB6-4A3F-B7AE-3B8F4A772171}"/>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4" name="直線コネクタ 673">
          <a:extLst>
            <a:ext uri="{FF2B5EF4-FFF2-40B4-BE49-F238E27FC236}">
              <a16:creationId xmlns:a16="http://schemas.microsoft.com/office/drawing/2014/main" id="{4E45A446-B960-4079-95D3-96D582F4F922}"/>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5" name="テキスト ボックス 674">
          <a:extLst>
            <a:ext uri="{FF2B5EF4-FFF2-40B4-BE49-F238E27FC236}">
              <a16:creationId xmlns:a16="http://schemas.microsoft.com/office/drawing/2014/main" id="{0A26DCB2-D836-4067-9ED7-9D7B87BB6352}"/>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6" name="直線コネクタ 675">
          <a:extLst>
            <a:ext uri="{FF2B5EF4-FFF2-40B4-BE49-F238E27FC236}">
              <a16:creationId xmlns:a16="http://schemas.microsoft.com/office/drawing/2014/main" id="{2D2A6B35-A93E-4CC6-9A18-01735B556411}"/>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7" name="テキスト ボックス 676">
          <a:extLst>
            <a:ext uri="{FF2B5EF4-FFF2-40B4-BE49-F238E27FC236}">
              <a16:creationId xmlns:a16="http://schemas.microsoft.com/office/drawing/2014/main" id="{826DFB43-0DBC-484A-96DE-85255BC58FDE}"/>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8" name="直線コネクタ 677">
          <a:extLst>
            <a:ext uri="{FF2B5EF4-FFF2-40B4-BE49-F238E27FC236}">
              <a16:creationId xmlns:a16="http://schemas.microsoft.com/office/drawing/2014/main" id="{523A57DA-8E68-4D0C-B41D-18112E6387C6}"/>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9" name="テキスト ボックス 678">
          <a:extLst>
            <a:ext uri="{FF2B5EF4-FFF2-40B4-BE49-F238E27FC236}">
              <a16:creationId xmlns:a16="http://schemas.microsoft.com/office/drawing/2014/main" id="{0E76E61D-F63A-4E96-84C5-0696CA28B5BF}"/>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0" name="直線コネクタ 679">
          <a:extLst>
            <a:ext uri="{FF2B5EF4-FFF2-40B4-BE49-F238E27FC236}">
              <a16:creationId xmlns:a16="http://schemas.microsoft.com/office/drawing/2014/main" id="{7C309BE1-00E7-49D0-A683-7FB6CBB6AAAB}"/>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1" name="テキスト ボックス 680">
          <a:extLst>
            <a:ext uri="{FF2B5EF4-FFF2-40B4-BE49-F238E27FC236}">
              <a16:creationId xmlns:a16="http://schemas.microsoft.com/office/drawing/2014/main" id="{EE35FF80-FB4C-4702-A0AF-10AA25D40DC6}"/>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2" name="直線コネクタ 681">
          <a:extLst>
            <a:ext uri="{FF2B5EF4-FFF2-40B4-BE49-F238E27FC236}">
              <a16:creationId xmlns:a16="http://schemas.microsoft.com/office/drawing/2014/main" id="{E0A51E29-D348-4AAC-A3B0-97BA3A730C8D}"/>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3" name="テキスト ボックス 682">
          <a:extLst>
            <a:ext uri="{FF2B5EF4-FFF2-40B4-BE49-F238E27FC236}">
              <a16:creationId xmlns:a16="http://schemas.microsoft.com/office/drawing/2014/main" id="{150ACC26-298C-4E63-89D7-60B0BB899AD9}"/>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a:extLst>
            <a:ext uri="{FF2B5EF4-FFF2-40B4-BE49-F238E27FC236}">
              <a16:creationId xmlns:a16="http://schemas.microsoft.com/office/drawing/2014/main" id="{C3807E58-8EBD-4B16-B83F-80161DED48FD}"/>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5" name="テキスト ボックス 684">
          <a:extLst>
            <a:ext uri="{FF2B5EF4-FFF2-40B4-BE49-F238E27FC236}">
              <a16:creationId xmlns:a16="http://schemas.microsoft.com/office/drawing/2014/main" id="{8A562318-342B-4EF1-A37B-08706E7636A5}"/>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保健センター・保健所】&#10;一人当たり面積グラフ枠">
          <a:extLst>
            <a:ext uri="{FF2B5EF4-FFF2-40B4-BE49-F238E27FC236}">
              <a16:creationId xmlns:a16="http://schemas.microsoft.com/office/drawing/2014/main" id="{D8E7E2FA-05B2-4026-94B7-5398A7158F8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144780</xdr:rowOff>
    </xdr:from>
    <xdr:to>
      <xdr:col>116</xdr:col>
      <xdr:colOff>62864</xdr:colOff>
      <xdr:row>63</xdr:row>
      <xdr:rowOff>125730</xdr:rowOff>
    </xdr:to>
    <xdr:cxnSp macro="">
      <xdr:nvCxnSpPr>
        <xdr:cNvPr id="687" name="直線コネクタ 686">
          <a:extLst>
            <a:ext uri="{FF2B5EF4-FFF2-40B4-BE49-F238E27FC236}">
              <a16:creationId xmlns:a16="http://schemas.microsoft.com/office/drawing/2014/main" id="{13E85141-8641-47A2-A26D-78359E733422}"/>
            </a:ext>
          </a:extLst>
        </xdr:cNvPr>
        <xdr:cNvCxnSpPr/>
      </xdr:nvCxnSpPr>
      <xdr:spPr>
        <a:xfrm flipV="1">
          <a:off x="19509104" y="9532620"/>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688" name="【保健センター・保健所】&#10;一人当たり面積最小値テキスト">
          <a:extLst>
            <a:ext uri="{FF2B5EF4-FFF2-40B4-BE49-F238E27FC236}">
              <a16:creationId xmlns:a16="http://schemas.microsoft.com/office/drawing/2014/main" id="{86C213B1-AFBD-42E4-A995-1ED566EDBF69}"/>
            </a:ext>
          </a:extLst>
        </xdr:cNvPr>
        <xdr:cNvSpPr txBox="1"/>
      </xdr:nvSpPr>
      <xdr:spPr>
        <a:xfrm>
          <a:off x="19547840"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689" name="直線コネクタ 688">
          <a:extLst>
            <a:ext uri="{FF2B5EF4-FFF2-40B4-BE49-F238E27FC236}">
              <a16:creationId xmlns:a16="http://schemas.microsoft.com/office/drawing/2014/main" id="{2C2E53ED-6E84-4D51-AACB-C3F382BEBD14}"/>
            </a:ext>
          </a:extLst>
        </xdr:cNvPr>
        <xdr:cNvCxnSpPr/>
      </xdr:nvCxnSpPr>
      <xdr:spPr>
        <a:xfrm>
          <a:off x="19443700" y="10687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91457</xdr:rowOff>
    </xdr:from>
    <xdr:ext cx="469744" cy="259045"/>
    <xdr:sp macro="" textlink="">
      <xdr:nvSpPr>
        <xdr:cNvPr id="690" name="【保健センター・保健所】&#10;一人当たり面積最大値テキスト">
          <a:extLst>
            <a:ext uri="{FF2B5EF4-FFF2-40B4-BE49-F238E27FC236}">
              <a16:creationId xmlns:a16="http://schemas.microsoft.com/office/drawing/2014/main" id="{E2173F9D-06CF-4A9F-AF8B-A64F8D332D2C}"/>
            </a:ext>
          </a:extLst>
        </xdr:cNvPr>
        <xdr:cNvSpPr txBox="1"/>
      </xdr:nvSpPr>
      <xdr:spPr>
        <a:xfrm>
          <a:off x="19547840" y="931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144780</xdr:rowOff>
    </xdr:from>
    <xdr:to>
      <xdr:col>116</xdr:col>
      <xdr:colOff>152400</xdr:colOff>
      <xdr:row>56</xdr:row>
      <xdr:rowOff>144780</xdr:rowOff>
    </xdr:to>
    <xdr:cxnSp macro="">
      <xdr:nvCxnSpPr>
        <xdr:cNvPr id="691" name="直線コネクタ 690">
          <a:extLst>
            <a:ext uri="{FF2B5EF4-FFF2-40B4-BE49-F238E27FC236}">
              <a16:creationId xmlns:a16="http://schemas.microsoft.com/office/drawing/2014/main" id="{1B3C5693-8CF5-49D1-9764-DBB165230E9C}"/>
            </a:ext>
          </a:extLst>
        </xdr:cNvPr>
        <xdr:cNvCxnSpPr/>
      </xdr:nvCxnSpPr>
      <xdr:spPr>
        <a:xfrm>
          <a:off x="19443700" y="9532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44467</xdr:rowOff>
    </xdr:from>
    <xdr:ext cx="469744" cy="259045"/>
    <xdr:sp macro="" textlink="">
      <xdr:nvSpPr>
        <xdr:cNvPr id="692" name="【保健センター・保健所】&#10;一人当たり面積平均値テキスト">
          <a:extLst>
            <a:ext uri="{FF2B5EF4-FFF2-40B4-BE49-F238E27FC236}">
              <a16:creationId xmlns:a16="http://schemas.microsoft.com/office/drawing/2014/main" id="{D9C59983-391E-4490-995F-5EA9DD40AF0C}"/>
            </a:ext>
          </a:extLst>
        </xdr:cNvPr>
        <xdr:cNvSpPr txBox="1"/>
      </xdr:nvSpPr>
      <xdr:spPr>
        <a:xfrm>
          <a:off x="19547840" y="10270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21590</xdr:rowOff>
    </xdr:from>
    <xdr:to>
      <xdr:col>116</xdr:col>
      <xdr:colOff>114300</xdr:colOff>
      <xdr:row>62</xdr:row>
      <xdr:rowOff>123190</xdr:rowOff>
    </xdr:to>
    <xdr:sp macro="" textlink="">
      <xdr:nvSpPr>
        <xdr:cNvPr id="693" name="フローチャート: 判断 692">
          <a:extLst>
            <a:ext uri="{FF2B5EF4-FFF2-40B4-BE49-F238E27FC236}">
              <a16:creationId xmlns:a16="http://schemas.microsoft.com/office/drawing/2014/main" id="{6839D431-9F5E-48A4-8C8C-D953E292A6CB}"/>
            </a:ext>
          </a:extLst>
        </xdr:cNvPr>
        <xdr:cNvSpPr/>
      </xdr:nvSpPr>
      <xdr:spPr>
        <a:xfrm>
          <a:off x="19458940" y="1041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21590</xdr:rowOff>
    </xdr:from>
    <xdr:to>
      <xdr:col>112</xdr:col>
      <xdr:colOff>38100</xdr:colOff>
      <xdr:row>62</xdr:row>
      <xdr:rowOff>123190</xdr:rowOff>
    </xdr:to>
    <xdr:sp macro="" textlink="">
      <xdr:nvSpPr>
        <xdr:cNvPr id="694" name="フローチャート: 判断 693">
          <a:extLst>
            <a:ext uri="{FF2B5EF4-FFF2-40B4-BE49-F238E27FC236}">
              <a16:creationId xmlns:a16="http://schemas.microsoft.com/office/drawing/2014/main" id="{3CAEE9A6-3663-45FD-A972-6015F830E334}"/>
            </a:ext>
          </a:extLst>
        </xdr:cNvPr>
        <xdr:cNvSpPr/>
      </xdr:nvSpPr>
      <xdr:spPr>
        <a:xfrm>
          <a:off x="18735040" y="10415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695" name="フローチャート: 判断 694">
          <a:extLst>
            <a:ext uri="{FF2B5EF4-FFF2-40B4-BE49-F238E27FC236}">
              <a16:creationId xmlns:a16="http://schemas.microsoft.com/office/drawing/2014/main" id="{0362ECFD-E598-4C84-B704-4DCAA9B48D45}"/>
            </a:ext>
          </a:extLst>
        </xdr:cNvPr>
        <xdr:cNvSpPr/>
      </xdr:nvSpPr>
      <xdr:spPr>
        <a:xfrm>
          <a:off x="1793748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xdr:rowOff>
    </xdr:from>
    <xdr:to>
      <xdr:col>102</xdr:col>
      <xdr:colOff>165100</xdr:colOff>
      <xdr:row>62</xdr:row>
      <xdr:rowOff>104140</xdr:rowOff>
    </xdr:to>
    <xdr:sp macro="" textlink="">
      <xdr:nvSpPr>
        <xdr:cNvPr id="696" name="フローチャート: 判断 695">
          <a:extLst>
            <a:ext uri="{FF2B5EF4-FFF2-40B4-BE49-F238E27FC236}">
              <a16:creationId xmlns:a16="http://schemas.microsoft.com/office/drawing/2014/main" id="{EE667177-4B2D-4E99-883B-7CBEB89E67F2}"/>
            </a:ext>
          </a:extLst>
        </xdr:cNvPr>
        <xdr:cNvSpPr/>
      </xdr:nvSpPr>
      <xdr:spPr>
        <a:xfrm>
          <a:off x="1716278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44450</xdr:rowOff>
    </xdr:from>
    <xdr:to>
      <xdr:col>98</xdr:col>
      <xdr:colOff>38100</xdr:colOff>
      <xdr:row>62</xdr:row>
      <xdr:rowOff>146050</xdr:rowOff>
    </xdr:to>
    <xdr:sp macro="" textlink="">
      <xdr:nvSpPr>
        <xdr:cNvPr id="697" name="フローチャート: 判断 696">
          <a:extLst>
            <a:ext uri="{FF2B5EF4-FFF2-40B4-BE49-F238E27FC236}">
              <a16:creationId xmlns:a16="http://schemas.microsoft.com/office/drawing/2014/main" id="{87BA383A-3929-42FB-B4C8-00B1333C809B}"/>
            </a:ext>
          </a:extLst>
        </xdr:cNvPr>
        <xdr:cNvSpPr/>
      </xdr:nvSpPr>
      <xdr:spPr>
        <a:xfrm>
          <a:off x="16388080" y="104381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02CBC368-379A-4D0D-AA4E-73F697B552A8}"/>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57BFBA84-5566-464C-A842-73BBC4D153AE}"/>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CD6644C6-D7AC-4022-83C9-59F45E822147}"/>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999C6531-E991-4436-8AEA-83ABE4206374}"/>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57C4E9D5-0E49-4739-853A-C8E797FC36CC}"/>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147320</xdr:rowOff>
    </xdr:from>
    <xdr:to>
      <xdr:col>116</xdr:col>
      <xdr:colOff>114300</xdr:colOff>
      <xdr:row>63</xdr:row>
      <xdr:rowOff>77470</xdr:rowOff>
    </xdr:to>
    <xdr:sp macro="" textlink="">
      <xdr:nvSpPr>
        <xdr:cNvPr id="703" name="楕円 702">
          <a:extLst>
            <a:ext uri="{FF2B5EF4-FFF2-40B4-BE49-F238E27FC236}">
              <a16:creationId xmlns:a16="http://schemas.microsoft.com/office/drawing/2014/main" id="{A7D63A81-5C5C-47D5-84D0-7313B730BAF7}"/>
            </a:ext>
          </a:extLst>
        </xdr:cNvPr>
        <xdr:cNvSpPr/>
      </xdr:nvSpPr>
      <xdr:spPr>
        <a:xfrm>
          <a:off x="19458940" y="10541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62247</xdr:rowOff>
    </xdr:from>
    <xdr:ext cx="469744" cy="259045"/>
    <xdr:sp macro="" textlink="">
      <xdr:nvSpPr>
        <xdr:cNvPr id="704" name="【保健センター・保健所】&#10;一人当たり面積該当値テキスト">
          <a:extLst>
            <a:ext uri="{FF2B5EF4-FFF2-40B4-BE49-F238E27FC236}">
              <a16:creationId xmlns:a16="http://schemas.microsoft.com/office/drawing/2014/main" id="{E2E511E8-A678-4EBE-A934-77B993642B5E}"/>
            </a:ext>
          </a:extLst>
        </xdr:cNvPr>
        <xdr:cNvSpPr txBox="1"/>
      </xdr:nvSpPr>
      <xdr:spPr>
        <a:xfrm>
          <a:off x="19547840" y="1045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151130</xdr:rowOff>
    </xdr:from>
    <xdr:to>
      <xdr:col>112</xdr:col>
      <xdr:colOff>38100</xdr:colOff>
      <xdr:row>63</xdr:row>
      <xdr:rowOff>81280</xdr:rowOff>
    </xdr:to>
    <xdr:sp macro="" textlink="">
      <xdr:nvSpPr>
        <xdr:cNvPr id="705" name="楕円 704">
          <a:extLst>
            <a:ext uri="{FF2B5EF4-FFF2-40B4-BE49-F238E27FC236}">
              <a16:creationId xmlns:a16="http://schemas.microsoft.com/office/drawing/2014/main" id="{FCFB0652-5534-477E-9E06-BB49DD624134}"/>
            </a:ext>
          </a:extLst>
        </xdr:cNvPr>
        <xdr:cNvSpPr/>
      </xdr:nvSpPr>
      <xdr:spPr>
        <a:xfrm>
          <a:off x="18735040" y="105448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26670</xdr:rowOff>
    </xdr:from>
    <xdr:to>
      <xdr:col>116</xdr:col>
      <xdr:colOff>63500</xdr:colOff>
      <xdr:row>63</xdr:row>
      <xdr:rowOff>30480</xdr:rowOff>
    </xdr:to>
    <xdr:cxnSp macro="">
      <xdr:nvCxnSpPr>
        <xdr:cNvPr id="706" name="直線コネクタ 705">
          <a:extLst>
            <a:ext uri="{FF2B5EF4-FFF2-40B4-BE49-F238E27FC236}">
              <a16:creationId xmlns:a16="http://schemas.microsoft.com/office/drawing/2014/main" id="{7BA14F81-975F-4162-99B2-E32C55FB88FC}"/>
            </a:ext>
          </a:extLst>
        </xdr:cNvPr>
        <xdr:cNvCxnSpPr/>
      </xdr:nvCxnSpPr>
      <xdr:spPr>
        <a:xfrm flipV="1">
          <a:off x="18778220" y="10587990"/>
          <a:ext cx="7315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154940</xdr:rowOff>
    </xdr:from>
    <xdr:to>
      <xdr:col>107</xdr:col>
      <xdr:colOff>101600</xdr:colOff>
      <xdr:row>63</xdr:row>
      <xdr:rowOff>85090</xdr:rowOff>
    </xdr:to>
    <xdr:sp macro="" textlink="">
      <xdr:nvSpPr>
        <xdr:cNvPr id="707" name="楕円 706">
          <a:extLst>
            <a:ext uri="{FF2B5EF4-FFF2-40B4-BE49-F238E27FC236}">
              <a16:creationId xmlns:a16="http://schemas.microsoft.com/office/drawing/2014/main" id="{7B7D0D01-BD3F-4359-B6C4-59C7489DD68D}"/>
            </a:ext>
          </a:extLst>
        </xdr:cNvPr>
        <xdr:cNvSpPr/>
      </xdr:nvSpPr>
      <xdr:spPr>
        <a:xfrm>
          <a:off x="17937480" y="10548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30480</xdr:rowOff>
    </xdr:from>
    <xdr:to>
      <xdr:col>111</xdr:col>
      <xdr:colOff>177800</xdr:colOff>
      <xdr:row>63</xdr:row>
      <xdr:rowOff>34290</xdr:rowOff>
    </xdr:to>
    <xdr:cxnSp macro="">
      <xdr:nvCxnSpPr>
        <xdr:cNvPr id="708" name="直線コネクタ 707">
          <a:extLst>
            <a:ext uri="{FF2B5EF4-FFF2-40B4-BE49-F238E27FC236}">
              <a16:creationId xmlns:a16="http://schemas.microsoft.com/office/drawing/2014/main" id="{6492F299-81D1-46CF-9F74-EEE0046F3500}"/>
            </a:ext>
          </a:extLst>
        </xdr:cNvPr>
        <xdr:cNvCxnSpPr/>
      </xdr:nvCxnSpPr>
      <xdr:spPr>
        <a:xfrm flipV="1">
          <a:off x="17988280" y="1059180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158750</xdr:rowOff>
    </xdr:from>
    <xdr:to>
      <xdr:col>102</xdr:col>
      <xdr:colOff>165100</xdr:colOff>
      <xdr:row>63</xdr:row>
      <xdr:rowOff>88900</xdr:rowOff>
    </xdr:to>
    <xdr:sp macro="" textlink="">
      <xdr:nvSpPr>
        <xdr:cNvPr id="709" name="楕円 708">
          <a:extLst>
            <a:ext uri="{FF2B5EF4-FFF2-40B4-BE49-F238E27FC236}">
              <a16:creationId xmlns:a16="http://schemas.microsoft.com/office/drawing/2014/main" id="{66BF1E5B-3F05-449C-B7E0-7973206172BC}"/>
            </a:ext>
          </a:extLst>
        </xdr:cNvPr>
        <xdr:cNvSpPr/>
      </xdr:nvSpPr>
      <xdr:spPr>
        <a:xfrm>
          <a:off x="17162780" y="105524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34290</xdr:rowOff>
    </xdr:from>
    <xdr:to>
      <xdr:col>107</xdr:col>
      <xdr:colOff>50800</xdr:colOff>
      <xdr:row>63</xdr:row>
      <xdr:rowOff>38100</xdr:rowOff>
    </xdr:to>
    <xdr:cxnSp macro="">
      <xdr:nvCxnSpPr>
        <xdr:cNvPr id="710" name="直線コネクタ 709">
          <a:extLst>
            <a:ext uri="{FF2B5EF4-FFF2-40B4-BE49-F238E27FC236}">
              <a16:creationId xmlns:a16="http://schemas.microsoft.com/office/drawing/2014/main" id="{D69CDEB2-7049-49B1-9835-C1FEC0BC7E77}"/>
            </a:ext>
          </a:extLst>
        </xdr:cNvPr>
        <xdr:cNvCxnSpPr/>
      </xdr:nvCxnSpPr>
      <xdr:spPr>
        <a:xfrm flipV="1">
          <a:off x="17213580" y="10595610"/>
          <a:ext cx="7747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21590</xdr:rowOff>
    </xdr:from>
    <xdr:to>
      <xdr:col>98</xdr:col>
      <xdr:colOff>38100</xdr:colOff>
      <xdr:row>63</xdr:row>
      <xdr:rowOff>123190</xdr:rowOff>
    </xdr:to>
    <xdr:sp macro="" textlink="">
      <xdr:nvSpPr>
        <xdr:cNvPr id="711" name="楕円 710">
          <a:extLst>
            <a:ext uri="{FF2B5EF4-FFF2-40B4-BE49-F238E27FC236}">
              <a16:creationId xmlns:a16="http://schemas.microsoft.com/office/drawing/2014/main" id="{591981EF-898D-42AF-B865-59F8298A0DBF}"/>
            </a:ext>
          </a:extLst>
        </xdr:cNvPr>
        <xdr:cNvSpPr/>
      </xdr:nvSpPr>
      <xdr:spPr>
        <a:xfrm>
          <a:off x="16388080" y="105829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38100</xdr:rowOff>
    </xdr:from>
    <xdr:to>
      <xdr:col>102</xdr:col>
      <xdr:colOff>114300</xdr:colOff>
      <xdr:row>63</xdr:row>
      <xdr:rowOff>72390</xdr:rowOff>
    </xdr:to>
    <xdr:cxnSp macro="">
      <xdr:nvCxnSpPr>
        <xdr:cNvPr id="712" name="直線コネクタ 711">
          <a:extLst>
            <a:ext uri="{FF2B5EF4-FFF2-40B4-BE49-F238E27FC236}">
              <a16:creationId xmlns:a16="http://schemas.microsoft.com/office/drawing/2014/main" id="{B5C4AC6B-0214-4135-A942-D1C47BE933D1}"/>
            </a:ext>
          </a:extLst>
        </xdr:cNvPr>
        <xdr:cNvCxnSpPr/>
      </xdr:nvCxnSpPr>
      <xdr:spPr>
        <a:xfrm flipV="1">
          <a:off x="16431260" y="10599420"/>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139717</xdr:rowOff>
    </xdr:from>
    <xdr:ext cx="469744" cy="259045"/>
    <xdr:sp macro="" textlink="">
      <xdr:nvSpPr>
        <xdr:cNvPr id="713" name="n_1aveValue【保健センター・保健所】&#10;一人当たり面積">
          <a:extLst>
            <a:ext uri="{FF2B5EF4-FFF2-40B4-BE49-F238E27FC236}">
              <a16:creationId xmlns:a16="http://schemas.microsoft.com/office/drawing/2014/main" id="{295C7E8D-FB4E-4826-A156-52C8DA3F00E9}"/>
            </a:ext>
          </a:extLst>
        </xdr:cNvPr>
        <xdr:cNvSpPr txBox="1"/>
      </xdr:nvSpPr>
      <xdr:spPr>
        <a:xfrm>
          <a:off x="18561127" y="10198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143527</xdr:rowOff>
    </xdr:from>
    <xdr:ext cx="469744" cy="259045"/>
    <xdr:sp macro="" textlink="">
      <xdr:nvSpPr>
        <xdr:cNvPr id="714" name="n_2aveValue【保健センター・保健所】&#10;一人当たり面積">
          <a:extLst>
            <a:ext uri="{FF2B5EF4-FFF2-40B4-BE49-F238E27FC236}">
              <a16:creationId xmlns:a16="http://schemas.microsoft.com/office/drawing/2014/main" id="{A424B114-80E2-4042-A370-A80182A7BEBD}"/>
            </a:ext>
          </a:extLst>
        </xdr:cNvPr>
        <xdr:cNvSpPr txBox="1"/>
      </xdr:nvSpPr>
      <xdr:spPr>
        <a:xfrm>
          <a:off x="1777626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120667</xdr:rowOff>
    </xdr:from>
    <xdr:ext cx="469744" cy="259045"/>
    <xdr:sp macro="" textlink="">
      <xdr:nvSpPr>
        <xdr:cNvPr id="715" name="n_3aveValue【保健センター・保健所】&#10;一人当たり面積">
          <a:extLst>
            <a:ext uri="{FF2B5EF4-FFF2-40B4-BE49-F238E27FC236}">
              <a16:creationId xmlns:a16="http://schemas.microsoft.com/office/drawing/2014/main" id="{17F5C15A-B58E-450F-97EE-2E518E346097}"/>
            </a:ext>
          </a:extLst>
        </xdr:cNvPr>
        <xdr:cNvSpPr txBox="1"/>
      </xdr:nvSpPr>
      <xdr:spPr>
        <a:xfrm>
          <a:off x="17001567" y="10179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162577</xdr:rowOff>
    </xdr:from>
    <xdr:ext cx="469744" cy="259045"/>
    <xdr:sp macro="" textlink="">
      <xdr:nvSpPr>
        <xdr:cNvPr id="716" name="n_4aveValue【保健センター・保健所】&#10;一人当たり面積">
          <a:extLst>
            <a:ext uri="{FF2B5EF4-FFF2-40B4-BE49-F238E27FC236}">
              <a16:creationId xmlns:a16="http://schemas.microsoft.com/office/drawing/2014/main" id="{7E65984D-3565-4104-ABE2-61EF41067B9E}"/>
            </a:ext>
          </a:extLst>
        </xdr:cNvPr>
        <xdr:cNvSpPr txBox="1"/>
      </xdr:nvSpPr>
      <xdr:spPr>
        <a:xfrm>
          <a:off x="16226867"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72407</xdr:rowOff>
    </xdr:from>
    <xdr:ext cx="469744" cy="259045"/>
    <xdr:sp macro="" textlink="">
      <xdr:nvSpPr>
        <xdr:cNvPr id="717" name="n_1mainValue【保健センター・保健所】&#10;一人当たり面積">
          <a:extLst>
            <a:ext uri="{FF2B5EF4-FFF2-40B4-BE49-F238E27FC236}">
              <a16:creationId xmlns:a16="http://schemas.microsoft.com/office/drawing/2014/main" id="{B60E1EB5-6EFA-4DEE-8334-D34C6853D7A8}"/>
            </a:ext>
          </a:extLst>
        </xdr:cNvPr>
        <xdr:cNvSpPr txBox="1"/>
      </xdr:nvSpPr>
      <xdr:spPr>
        <a:xfrm>
          <a:off x="18561127" y="1063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76217</xdr:rowOff>
    </xdr:from>
    <xdr:ext cx="469744" cy="259045"/>
    <xdr:sp macro="" textlink="">
      <xdr:nvSpPr>
        <xdr:cNvPr id="718" name="n_2mainValue【保健センター・保健所】&#10;一人当たり面積">
          <a:extLst>
            <a:ext uri="{FF2B5EF4-FFF2-40B4-BE49-F238E27FC236}">
              <a16:creationId xmlns:a16="http://schemas.microsoft.com/office/drawing/2014/main" id="{A8A4B4F3-ADB1-4E34-B1A6-1189CEAF2663}"/>
            </a:ext>
          </a:extLst>
        </xdr:cNvPr>
        <xdr:cNvSpPr txBox="1"/>
      </xdr:nvSpPr>
      <xdr:spPr>
        <a:xfrm>
          <a:off x="17776267" y="1063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80027</xdr:rowOff>
    </xdr:from>
    <xdr:ext cx="469744" cy="259045"/>
    <xdr:sp macro="" textlink="">
      <xdr:nvSpPr>
        <xdr:cNvPr id="719" name="n_3mainValue【保健センター・保健所】&#10;一人当たり面積">
          <a:extLst>
            <a:ext uri="{FF2B5EF4-FFF2-40B4-BE49-F238E27FC236}">
              <a16:creationId xmlns:a16="http://schemas.microsoft.com/office/drawing/2014/main" id="{D6BEA226-EE14-4F21-A5B9-4B08BEF85F34}"/>
            </a:ext>
          </a:extLst>
        </xdr:cNvPr>
        <xdr:cNvSpPr txBox="1"/>
      </xdr:nvSpPr>
      <xdr:spPr>
        <a:xfrm>
          <a:off x="17001567" y="1064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114317</xdr:rowOff>
    </xdr:from>
    <xdr:ext cx="469744" cy="259045"/>
    <xdr:sp macro="" textlink="">
      <xdr:nvSpPr>
        <xdr:cNvPr id="720" name="n_4mainValue【保健センター・保健所】&#10;一人当たり面積">
          <a:extLst>
            <a:ext uri="{FF2B5EF4-FFF2-40B4-BE49-F238E27FC236}">
              <a16:creationId xmlns:a16="http://schemas.microsoft.com/office/drawing/2014/main" id="{2277E21F-D692-4261-8E94-A62893217A98}"/>
            </a:ext>
          </a:extLst>
        </xdr:cNvPr>
        <xdr:cNvSpPr txBox="1"/>
      </xdr:nvSpPr>
      <xdr:spPr>
        <a:xfrm>
          <a:off x="16226867" y="1067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a:extLst>
            <a:ext uri="{FF2B5EF4-FFF2-40B4-BE49-F238E27FC236}">
              <a16:creationId xmlns:a16="http://schemas.microsoft.com/office/drawing/2014/main" id="{E20B6979-7B0D-4462-BEC7-7839F91F11B3}"/>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2" name="正方形/長方形 721">
          <a:extLst>
            <a:ext uri="{FF2B5EF4-FFF2-40B4-BE49-F238E27FC236}">
              <a16:creationId xmlns:a16="http://schemas.microsoft.com/office/drawing/2014/main" id="{C7EEDFCE-F493-489C-AE68-ED7319C1912D}"/>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3" name="正方形/長方形 722">
          <a:extLst>
            <a:ext uri="{FF2B5EF4-FFF2-40B4-BE49-F238E27FC236}">
              <a16:creationId xmlns:a16="http://schemas.microsoft.com/office/drawing/2014/main" id="{4979B4C3-8505-495D-8FEA-DC3F08D1BB9F}"/>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4" name="正方形/長方形 723">
          <a:extLst>
            <a:ext uri="{FF2B5EF4-FFF2-40B4-BE49-F238E27FC236}">
              <a16:creationId xmlns:a16="http://schemas.microsoft.com/office/drawing/2014/main" id="{B5D24E83-D7A4-49FF-9181-725A1D9D6DE9}"/>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5" name="正方形/長方形 724">
          <a:extLst>
            <a:ext uri="{FF2B5EF4-FFF2-40B4-BE49-F238E27FC236}">
              <a16:creationId xmlns:a16="http://schemas.microsoft.com/office/drawing/2014/main" id="{CB9422C9-6AF1-49FA-B0A5-912FED2A2FA6}"/>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6" name="正方形/長方形 725">
          <a:extLst>
            <a:ext uri="{FF2B5EF4-FFF2-40B4-BE49-F238E27FC236}">
              <a16:creationId xmlns:a16="http://schemas.microsoft.com/office/drawing/2014/main" id="{DCA4FECD-C860-47A3-863F-411418DBC806}"/>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7" name="正方形/長方形 726">
          <a:extLst>
            <a:ext uri="{FF2B5EF4-FFF2-40B4-BE49-F238E27FC236}">
              <a16:creationId xmlns:a16="http://schemas.microsoft.com/office/drawing/2014/main" id="{1266E443-7D1B-42EA-9F26-EA1E0F4D88B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a:extLst>
            <a:ext uri="{FF2B5EF4-FFF2-40B4-BE49-F238E27FC236}">
              <a16:creationId xmlns:a16="http://schemas.microsoft.com/office/drawing/2014/main" id="{A089EE89-8108-4CB9-BBFF-3174DF545429}"/>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9" name="テキスト ボックス 728">
          <a:extLst>
            <a:ext uri="{FF2B5EF4-FFF2-40B4-BE49-F238E27FC236}">
              <a16:creationId xmlns:a16="http://schemas.microsoft.com/office/drawing/2014/main" id="{4C9278A7-A978-466C-84AF-2879288CF5C3}"/>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0" name="直線コネクタ 729">
          <a:extLst>
            <a:ext uri="{FF2B5EF4-FFF2-40B4-BE49-F238E27FC236}">
              <a16:creationId xmlns:a16="http://schemas.microsoft.com/office/drawing/2014/main" id="{B1C78F40-806F-4369-A64A-EA98CF554850}"/>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1" name="テキスト ボックス 730">
          <a:extLst>
            <a:ext uri="{FF2B5EF4-FFF2-40B4-BE49-F238E27FC236}">
              <a16:creationId xmlns:a16="http://schemas.microsoft.com/office/drawing/2014/main" id="{61DDC852-0582-4B5F-B26B-4A7377B3A10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2" name="直線コネクタ 731">
          <a:extLst>
            <a:ext uri="{FF2B5EF4-FFF2-40B4-BE49-F238E27FC236}">
              <a16:creationId xmlns:a16="http://schemas.microsoft.com/office/drawing/2014/main" id="{AB2828BF-6F0A-4CA8-B430-5984F99DBCE7}"/>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3" name="テキスト ボックス 732">
          <a:extLst>
            <a:ext uri="{FF2B5EF4-FFF2-40B4-BE49-F238E27FC236}">
              <a16:creationId xmlns:a16="http://schemas.microsoft.com/office/drawing/2014/main" id="{941AD515-CD27-45C6-9549-D0CB2FF844A6}"/>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4" name="直線コネクタ 733">
          <a:extLst>
            <a:ext uri="{FF2B5EF4-FFF2-40B4-BE49-F238E27FC236}">
              <a16:creationId xmlns:a16="http://schemas.microsoft.com/office/drawing/2014/main" id="{5F936962-7555-454D-9480-CDBB59B27F3C}"/>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5" name="テキスト ボックス 734">
          <a:extLst>
            <a:ext uri="{FF2B5EF4-FFF2-40B4-BE49-F238E27FC236}">
              <a16:creationId xmlns:a16="http://schemas.microsoft.com/office/drawing/2014/main" id="{6A47F7B3-9AF6-464F-B72A-1CB785820809}"/>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6" name="直線コネクタ 735">
          <a:extLst>
            <a:ext uri="{FF2B5EF4-FFF2-40B4-BE49-F238E27FC236}">
              <a16:creationId xmlns:a16="http://schemas.microsoft.com/office/drawing/2014/main" id="{672EDEAA-F87E-495B-A7E2-1F92397CEF4C}"/>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7" name="テキスト ボックス 736">
          <a:extLst>
            <a:ext uri="{FF2B5EF4-FFF2-40B4-BE49-F238E27FC236}">
              <a16:creationId xmlns:a16="http://schemas.microsoft.com/office/drawing/2014/main" id="{86F3F343-D5A9-4947-85CD-85BD75C559C9}"/>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8" name="直線コネクタ 737">
          <a:extLst>
            <a:ext uri="{FF2B5EF4-FFF2-40B4-BE49-F238E27FC236}">
              <a16:creationId xmlns:a16="http://schemas.microsoft.com/office/drawing/2014/main" id="{D1CD376F-DCF4-492B-BBE2-49D680116207}"/>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9" name="テキスト ボックス 738">
          <a:extLst>
            <a:ext uri="{FF2B5EF4-FFF2-40B4-BE49-F238E27FC236}">
              <a16:creationId xmlns:a16="http://schemas.microsoft.com/office/drawing/2014/main" id="{DAF3DD18-0515-4A32-AE0A-5240B56F15FC}"/>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0" name="直線コネクタ 739">
          <a:extLst>
            <a:ext uri="{FF2B5EF4-FFF2-40B4-BE49-F238E27FC236}">
              <a16:creationId xmlns:a16="http://schemas.microsoft.com/office/drawing/2014/main" id="{4E58BE1B-CE18-4BB6-A919-FB85C13CEB94}"/>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1" name="テキスト ボックス 740">
          <a:extLst>
            <a:ext uri="{FF2B5EF4-FFF2-40B4-BE49-F238E27FC236}">
              <a16:creationId xmlns:a16="http://schemas.microsoft.com/office/drawing/2014/main" id="{67D3BF76-053E-4B1C-9449-BD2C20F26132}"/>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2" name="直線コネクタ 741">
          <a:extLst>
            <a:ext uri="{FF2B5EF4-FFF2-40B4-BE49-F238E27FC236}">
              <a16:creationId xmlns:a16="http://schemas.microsoft.com/office/drawing/2014/main" id="{32C62DB2-FF99-4DB7-BD58-3AA408F65449}"/>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3" name="テキスト ボックス 742">
          <a:extLst>
            <a:ext uri="{FF2B5EF4-FFF2-40B4-BE49-F238E27FC236}">
              <a16:creationId xmlns:a16="http://schemas.microsoft.com/office/drawing/2014/main" id="{F3F83D29-9DA9-43E3-9B8C-FC272563F4A6}"/>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4" name="【消防施設】&#10;有形固定資産減価償却率グラフ枠">
          <a:extLst>
            <a:ext uri="{FF2B5EF4-FFF2-40B4-BE49-F238E27FC236}">
              <a16:creationId xmlns:a16="http://schemas.microsoft.com/office/drawing/2014/main" id="{A880DF1F-E09D-4C87-A17E-AC964677330A}"/>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89536</xdr:rowOff>
    </xdr:from>
    <xdr:to>
      <xdr:col>85</xdr:col>
      <xdr:colOff>126364</xdr:colOff>
      <xdr:row>86</xdr:row>
      <xdr:rowOff>114300</xdr:rowOff>
    </xdr:to>
    <xdr:cxnSp macro="">
      <xdr:nvCxnSpPr>
        <xdr:cNvPr id="745" name="直線コネクタ 744">
          <a:extLst>
            <a:ext uri="{FF2B5EF4-FFF2-40B4-BE49-F238E27FC236}">
              <a16:creationId xmlns:a16="http://schemas.microsoft.com/office/drawing/2014/main" id="{D2115F7B-41FE-4ABE-900E-3469CEC6CE66}"/>
            </a:ext>
          </a:extLst>
        </xdr:cNvPr>
        <xdr:cNvCxnSpPr/>
      </xdr:nvCxnSpPr>
      <xdr:spPr>
        <a:xfrm flipV="1">
          <a:off x="14375764" y="12997816"/>
          <a:ext cx="0" cy="15335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6" name="【消防施設】&#10;有形固定資産減価償却率最小値テキスト">
          <a:extLst>
            <a:ext uri="{FF2B5EF4-FFF2-40B4-BE49-F238E27FC236}">
              <a16:creationId xmlns:a16="http://schemas.microsoft.com/office/drawing/2014/main" id="{3D5D2D10-69C5-404D-BAAF-CDFA263A189F}"/>
            </a:ext>
          </a:extLst>
        </xdr:cNvPr>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47" name="直線コネクタ 746">
          <a:extLst>
            <a:ext uri="{FF2B5EF4-FFF2-40B4-BE49-F238E27FC236}">
              <a16:creationId xmlns:a16="http://schemas.microsoft.com/office/drawing/2014/main" id="{F9E15242-2531-4E15-9EEC-A9706FD31F97}"/>
            </a:ext>
          </a:extLst>
        </xdr:cNvPr>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36213</xdr:rowOff>
    </xdr:from>
    <xdr:ext cx="405111" cy="259045"/>
    <xdr:sp macro="" textlink="">
      <xdr:nvSpPr>
        <xdr:cNvPr id="748" name="【消防施設】&#10;有形固定資産減価償却率最大値テキスト">
          <a:extLst>
            <a:ext uri="{FF2B5EF4-FFF2-40B4-BE49-F238E27FC236}">
              <a16:creationId xmlns:a16="http://schemas.microsoft.com/office/drawing/2014/main" id="{3CC08FFB-9C11-4ADB-B4B1-2DF48384F346}"/>
            </a:ext>
          </a:extLst>
        </xdr:cNvPr>
        <xdr:cNvSpPr txBox="1"/>
      </xdr:nvSpPr>
      <xdr:spPr>
        <a:xfrm>
          <a:off x="14414500" y="12776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89536</xdr:rowOff>
    </xdr:from>
    <xdr:to>
      <xdr:col>86</xdr:col>
      <xdr:colOff>25400</xdr:colOff>
      <xdr:row>77</xdr:row>
      <xdr:rowOff>89536</xdr:rowOff>
    </xdr:to>
    <xdr:cxnSp macro="">
      <xdr:nvCxnSpPr>
        <xdr:cNvPr id="749" name="直線コネクタ 748">
          <a:extLst>
            <a:ext uri="{FF2B5EF4-FFF2-40B4-BE49-F238E27FC236}">
              <a16:creationId xmlns:a16="http://schemas.microsoft.com/office/drawing/2014/main" id="{CE79C8B7-D973-41D9-A9E0-907D05499F77}"/>
            </a:ext>
          </a:extLst>
        </xdr:cNvPr>
        <xdr:cNvCxnSpPr/>
      </xdr:nvCxnSpPr>
      <xdr:spPr>
        <a:xfrm>
          <a:off x="14287500" y="129978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163847</xdr:rowOff>
    </xdr:from>
    <xdr:ext cx="405111" cy="259045"/>
    <xdr:sp macro="" textlink="">
      <xdr:nvSpPr>
        <xdr:cNvPr id="750" name="【消防施設】&#10;有形固定資産減価償却率平均値テキスト">
          <a:extLst>
            <a:ext uri="{FF2B5EF4-FFF2-40B4-BE49-F238E27FC236}">
              <a16:creationId xmlns:a16="http://schemas.microsoft.com/office/drawing/2014/main" id="{84B7CFDD-18BF-4C39-A67A-C33BFCDE6856}"/>
            </a:ext>
          </a:extLst>
        </xdr:cNvPr>
        <xdr:cNvSpPr txBox="1"/>
      </xdr:nvSpPr>
      <xdr:spPr>
        <a:xfrm>
          <a:off x="14414500" y="13742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13970</xdr:rowOff>
    </xdr:from>
    <xdr:to>
      <xdr:col>85</xdr:col>
      <xdr:colOff>177800</xdr:colOff>
      <xdr:row>82</xdr:row>
      <xdr:rowOff>115570</xdr:rowOff>
    </xdr:to>
    <xdr:sp macro="" textlink="">
      <xdr:nvSpPr>
        <xdr:cNvPr id="751" name="フローチャート: 判断 750">
          <a:extLst>
            <a:ext uri="{FF2B5EF4-FFF2-40B4-BE49-F238E27FC236}">
              <a16:creationId xmlns:a16="http://schemas.microsoft.com/office/drawing/2014/main" id="{AF96255D-8E67-478D-954C-8453DE41D717}"/>
            </a:ext>
          </a:extLst>
        </xdr:cNvPr>
        <xdr:cNvSpPr/>
      </xdr:nvSpPr>
      <xdr:spPr>
        <a:xfrm>
          <a:off x="14325600" y="1376045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164464</xdr:rowOff>
    </xdr:from>
    <xdr:to>
      <xdr:col>81</xdr:col>
      <xdr:colOff>101600</xdr:colOff>
      <xdr:row>82</xdr:row>
      <xdr:rowOff>94614</xdr:rowOff>
    </xdr:to>
    <xdr:sp macro="" textlink="">
      <xdr:nvSpPr>
        <xdr:cNvPr id="752" name="フローチャート: 判断 751">
          <a:extLst>
            <a:ext uri="{FF2B5EF4-FFF2-40B4-BE49-F238E27FC236}">
              <a16:creationId xmlns:a16="http://schemas.microsoft.com/office/drawing/2014/main" id="{E6F1F273-1F40-44DF-81A8-7FEB16D47186}"/>
            </a:ext>
          </a:extLst>
        </xdr:cNvPr>
        <xdr:cNvSpPr/>
      </xdr:nvSpPr>
      <xdr:spPr>
        <a:xfrm>
          <a:off x="13578840" y="137433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126364</xdr:rowOff>
    </xdr:from>
    <xdr:to>
      <xdr:col>76</xdr:col>
      <xdr:colOff>165100</xdr:colOff>
      <xdr:row>82</xdr:row>
      <xdr:rowOff>56514</xdr:rowOff>
    </xdr:to>
    <xdr:sp macro="" textlink="">
      <xdr:nvSpPr>
        <xdr:cNvPr id="753" name="フローチャート: 判断 752">
          <a:extLst>
            <a:ext uri="{FF2B5EF4-FFF2-40B4-BE49-F238E27FC236}">
              <a16:creationId xmlns:a16="http://schemas.microsoft.com/office/drawing/2014/main" id="{6A390D20-056E-4370-A63B-765F7A455D8E}"/>
            </a:ext>
          </a:extLst>
        </xdr:cNvPr>
        <xdr:cNvSpPr/>
      </xdr:nvSpPr>
      <xdr:spPr>
        <a:xfrm>
          <a:off x="12804140" y="137052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74930</xdr:rowOff>
    </xdr:from>
    <xdr:to>
      <xdr:col>72</xdr:col>
      <xdr:colOff>38100</xdr:colOff>
      <xdr:row>82</xdr:row>
      <xdr:rowOff>5080</xdr:rowOff>
    </xdr:to>
    <xdr:sp macro="" textlink="">
      <xdr:nvSpPr>
        <xdr:cNvPr id="754" name="フローチャート: 判断 753">
          <a:extLst>
            <a:ext uri="{FF2B5EF4-FFF2-40B4-BE49-F238E27FC236}">
              <a16:creationId xmlns:a16="http://schemas.microsoft.com/office/drawing/2014/main" id="{B093DC7E-7FCE-4001-BED5-100ED3DC49A5}"/>
            </a:ext>
          </a:extLst>
        </xdr:cNvPr>
        <xdr:cNvSpPr/>
      </xdr:nvSpPr>
      <xdr:spPr>
        <a:xfrm>
          <a:off x="12029440" y="136537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8255</xdr:rowOff>
    </xdr:from>
    <xdr:to>
      <xdr:col>67</xdr:col>
      <xdr:colOff>101600</xdr:colOff>
      <xdr:row>81</xdr:row>
      <xdr:rowOff>109855</xdr:rowOff>
    </xdr:to>
    <xdr:sp macro="" textlink="">
      <xdr:nvSpPr>
        <xdr:cNvPr id="755" name="フローチャート: 判断 754">
          <a:extLst>
            <a:ext uri="{FF2B5EF4-FFF2-40B4-BE49-F238E27FC236}">
              <a16:creationId xmlns:a16="http://schemas.microsoft.com/office/drawing/2014/main" id="{D1C01EAD-CB1B-4E06-8E1F-56A650A69D14}"/>
            </a:ext>
          </a:extLst>
        </xdr:cNvPr>
        <xdr:cNvSpPr/>
      </xdr:nvSpPr>
      <xdr:spPr>
        <a:xfrm>
          <a:off x="11231880" y="1358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CE3496AB-329D-41F3-A7B9-1ADF550D405A}"/>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F22ABD98-E532-432E-95A1-CEFCFDBA2ACA}"/>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8" name="テキスト ボックス 757">
          <a:extLst>
            <a:ext uri="{FF2B5EF4-FFF2-40B4-BE49-F238E27FC236}">
              <a16:creationId xmlns:a16="http://schemas.microsoft.com/office/drawing/2014/main" id="{FFE78804-AD98-4290-A500-4E3D5856ACCA}"/>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88A28D86-868B-4544-9521-7B60DDD83A6F}"/>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B139362B-D827-4A76-B9E7-D5FAD45C43EB}"/>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42545</xdr:rowOff>
    </xdr:from>
    <xdr:to>
      <xdr:col>85</xdr:col>
      <xdr:colOff>177800</xdr:colOff>
      <xdr:row>80</xdr:row>
      <xdr:rowOff>144145</xdr:rowOff>
    </xdr:to>
    <xdr:sp macro="" textlink="">
      <xdr:nvSpPr>
        <xdr:cNvPr id="761" name="楕円 760">
          <a:extLst>
            <a:ext uri="{FF2B5EF4-FFF2-40B4-BE49-F238E27FC236}">
              <a16:creationId xmlns:a16="http://schemas.microsoft.com/office/drawing/2014/main" id="{736806BC-67E2-4F51-B05B-95F2F44920F3}"/>
            </a:ext>
          </a:extLst>
        </xdr:cNvPr>
        <xdr:cNvSpPr/>
      </xdr:nvSpPr>
      <xdr:spPr>
        <a:xfrm>
          <a:off x="14325600" y="1345374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65422</xdr:rowOff>
    </xdr:from>
    <xdr:ext cx="405111" cy="259045"/>
    <xdr:sp macro="" textlink="">
      <xdr:nvSpPr>
        <xdr:cNvPr id="762" name="【消防施設】&#10;有形固定資産減価償却率該当値テキスト">
          <a:extLst>
            <a:ext uri="{FF2B5EF4-FFF2-40B4-BE49-F238E27FC236}">
              <a16:creationId xmlns:a16="http://schemas.microsoft.com/office/drawing/2014/main" id="{177D2B5F-74A4-4262-A8F6-F533CE0079A3}"/>
            </a:ext>
          </a:extLst>
        </xdr:cNvPr>
        <xdr:cNvSpPr txBox="1"/>
      </xdr:nvSpPr>
      <xdr:spPr>
        <a:xfrm>
          <a:off x="14414500" y="13308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162561</xdr:rowOff>
    </xdr:from>
    <xdr:to>
      <xdr:col>81</xdr:col>
      <xdr:colOff>101600</xdr:colOff>
      <xdr:row>80</xdr:row>
      <xdr:rowOff>92711</xdr:rowOff>
    </xdr:to>
    <xdr:sp macro="" textlink="">
      <xdr:nvSpPr>
        <xdr:cNvPr id="763" name="楕円 762">
          <a:extLst>
            <a:ext uri="{FF2B5EF4-FFF2-40B4-BE49-F238E27FC236}">
              <a16:creationId xmlns:a16="http://schemas.microsoft.com/office/drawing/2014/main" id="{72832886-8520-4B2B-96E6-F7EA0EA8AFE8}"/>
            </a:ext>
          </a:extLst>
        </xdr:cNvPr>
        <xdr:cNvSpPr/>
      </xdr:nvSpPr>
      <xdr:spPr>
        <a:xfrm>
          <a:off x="13578840" y="134061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41911</xdr:rowOff>
    </xdr:from>
    <xdr:to>
      <xdr:col>85</xdr:col>
      <xdr:colOff>127000</xdr:colOff>
      <xdr:row>80</xdr:row>
      <xdr:rowOff>93345</xdr:rowOff>
    </xdr:to>
    <xdr:cxnSp macro="">
      <xdr:nvCxnSpPr>
        <xdr:cNvPr id="764" name="直線コネクタ 763">
          <a:extLst>
            <a:ext uri="{FF2B5EF4-FFF2-40B4-BE49-F238E27FC236}">
              <a16:creationId xmlns:a16="http://schemas.microsoft.com/office/drawing/2014/main" id="{B7E46E2B-39B6-4ADE-9ABA-522AB8F83E30}"/>
            </a:ext>
          </a:extLst>
        </xdr:cNvPr>
        <xdr:cNvCxnSpPr/>
      </xdr:nvCxnSpPr>
      <xdr:spPr>
        <a:xfrm>
          <a:off x="13629640" y="13453111"/>
          <a:ext cx="74676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111125</xdr:rowOff>
    </xdr:from>
    <xdr:to>
      <xdr:col>76</xdr:col>
      <xdr:colOff>165100</xdr:colOff>
      <xdr:row>80</xdr:row>
      <xdr:rowOff>41275</xdr:rowOff>
    </xdr:to>
    <xdr:sp macro="" textlink="">
      <xdr:nvSpPr>
        <xdr:cNvPr id="765" name="楕円 764">
          <a:extLst>
            <a:ext uri="{FF2B5EF4-FFF2-40B4-BE49-F238E27FC236}">
              <a16:creationId xmlns:a16="http://schemas.microsoft.com/office/drawing/2014/main" id="{AB13A92F-8629-468C-BDD0-3A9934DDF2DC}"/>
            </a:ext>
          </a:extLst>
        </xdr:cNvPr>
        <xdr:cNvSpPr/>
      </xdr:nvSpPr>
      <xdr:spPr>
        <a:xfrm>
          <a:off x="12804140" y="133546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161925</xdr:rowOff>
    </xdr:from>
    <xdr:to>
      <xdr:col>81</xdr:col>
      <xdr:colOff>50800</xdr:colOff>
      <xdr:row>80</xdr:row>
      <xdr:rowOff>41911</xdr:rowOff>
    </xdr:to>
    <xdr:cxnSp macro="">
      <xdr:nvCxnSpPr>
        <xdr:cNvPr id="766" name="直線コネクタ 765">
          <a:extLst>
            <a:ext uri="{FF2B5EF4-FFF2-40B4-BE49-F238E27FC236}">
              <a16:creationId xmlns:a16="http://schemas.microsoft.com/office/drawing/2014/main" id="{26002BC9-4FFC-4D1A-8AEF-586B884C704E}"/>
            </a:ext>
          </a:extLst>
        </xdr:cNvPr>
        <xdr:cNvCxnSpPr/>
      </xdr:nvCxnSpPr>
      <xdr:spPr>
        <a:xfrm>
          <a:off x="12854940" y="13405485"/>
          <a:ext cx="774700" cy="47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59689</xdr:rowOff>
    </xdr:from>
    <xdr:to>
      <xdr:col>72</xdr:col>
      <xdr:colOff>38100</xdr:colOff>
      <xdr:row>79</xdr:row>
      <xdr:rowOff>161289</xdr:rowOff>
    </xdr:to>
    <xdr:sp macro="" textlink="">
      <xdr:nvSpPr>
        <xdr:cNvPr id="767" name="楕円 766">
          <a:extLst>
            <a:ext uri="{FF2B5EF4-FFF2-40B4-BE49-F238E27FC236}">
              <a16:creationId xmlns:a16="http://schemas.microsoft.com/office/drawing/2014/main" id="{E49CB4A8-4CAA-4DEE-88AB-31428382A794}"/>
            </a:ext>
          </a:extLst>
        </xdr:cNvPr>
        <xdr:cNvSpPr/>
      </xdr:nvSpPr>
      <xdr:spPr>
        <a:xfrm>
          <a:off x="12029440" y="1330324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110489</xdr:rowOff>
    </xdr:from>
    <xdr:to>
      <xdr:col>76</xdr:col>
      <xdr:colOff>114300</xdr:colOff>
      <xdr:row>79</xdr:row>
      <xdr:rowOff>161925</xdr:rowOff>
    </xdr:to>
    <xdr:cxnSp macro="">
      <xdr:nvCxnSpPr>
        <xdr:cNvPr id="768" name="直線コネクタ 767">
          <a:extLst>
            <a:ext uri="{FF2B5EF4-FFF2-40B4-BE49-F238E27FC236}">
              <a16:creationId xmlns:a16="http://schemas.microsoft.com/office/drawing/2014/main" id="{EADF48C7-7DBF-4641-B1EC-B558EE068D3F}"/>
            </a:ext>
          </a:extLst>
        </xdr:cNvPr>
        <xdr:cNvCxnSpPr/>
      </xdr:nvCxnSpPr>
      <xdr:spPr>
        <a:xfrm>
          <a:off x="12072620" y="13354049"/>
          <a:ext cx="78232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139700</xdr:rowOff>
    </xdr:from>
    <xdr:to>
      <xdr:col>67</xdr:col>
      <xdr:colOff>101600</xdr:colOff>
      <xdr:row>79</xdr:row>
      <xdr:rowOff>69850</xdr:rowOff>
    </xdr:to>
    <xdr:sp macro="" textlink="">
      <xdr:nvSpPr>
        <xdr:cNvPr id="769" name="楕円 768">
          <a:extLst>
            <a:ext uri="{FF2B5EF4-FFF2-40B4-BE49-F238E27FC236}">
              <a16:creationId xmlns:a16="http://schemas.microsoft.com/office/drawing/2014/main" id="{BCFD9905-C62A-4A24-872F-92048677ECEF}"/>
            </a:ext>
          </a:extLst>
        </xdr:cNvPr>
        <xdr:cNvSpPr/>
      </xdr:nvSpPr>
      <xdr:spPr>
        <a:xfrm>
          <a:off x="11231880" y="13215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19050</xdr:rowOff>
    </xdr:from>
    <xdr:to>
      <xdr:col>71</xdr:col>
      <xdr:colOff>177800</xdr:colOff>
      <xdr:row>79</xdr:row>
      <xdr:rowOff>110489</xdr:rowOff>
    </xdr:to>
    <xdr:cxnSp macro="">
      <xdr:nvCxnSpPr>
        <xdr:cNvPr id="770" name="直線コネクタ 769">
          <a:extLst>
            <a:ext uri="{FF2B5EF4-FFF2-40B4-BE49-F238E27FC236}">
              <a16:creationId xmlns:a16="http://schemas.microsoft.com/office/drawing/2014/main" id="{3B629FF7-5977-4547-8C29-5BCFC4D6763B}"/>
            </a:ext>
          </a:extLst>
        </xdr:cNvPr>
        <xdr:cNvCxnSpPr/>
      </xdr:nvCxnSpPr>
      <xdr:spPr>
        <a:xfrm>
          <a:off x="11282680" y="13262610"/>
          <a:ext cx="78994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85741</xdr:rowOff>
    </xdr:from>
    <xdr:ext cx="405111" cy="259045"/>
    <xdr:sp macro="" textlink="">
      <xdr:nvSpPr>
        <xdr:cNvPr id="771" name="n_1aveValue【消防施設】&#10;有形固定資産減価償却率">
          <a:extLst>
            <a:ext uri="{FF2B5EF4-FFF2-40B4-BE49-F238E27FC236}">
              <a16:creationId xmlns:a16="http://schemas.microsoft.com/office/drawing/2014/main" id="{78CE29AE-E452-4B47-BA27-9FB4B2FFF197}"/>
            </a:ext>
          </a:extLst>
        </xdr:cNvPr>
        <xdr:cNvSpPr txBox="1"/>
      </xdr:nvSpPr>
      <xdr:spPr>
        <a:xfrm>
          <a:off x="13437244" y="13832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47641</xdr:rowOff>
    </xdr:from>
    <xdr:ext cx="405111" cy="259045"/>
    <xdr:sp macro="" textlink="">
      <xdr:nvSpPr>
        <xdr:cNvPr id="772" name="n_2aveValue【消防施設】&#10;有形固定資産減価償却率">
          <a:extLst>
            <a:ext uri="{FF2B5EF4-FFF2-40B4-BE49-F238E27FC236}">
              <a16:creationId xmlns:a16="http://schemas.microsoft.com/office/drawing/2014/main" id="{837B8328-822E-4FAD-9A80-B593374954E5}"/>
            </a:ext>
          </a:extLst>
        </xdr:cNvPr>
        <xdr:cNvSpPr txBox="1"/>
      </xdr:nvSpPr>
      <xdr:spPr>
        <a:xfrm>
          <a:off x="12675244" y="13794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167657</xdr:rowOff>
    </xdr:from>
    <xdr:ext cx="405111" cy="259045"/>
    <xdr:sp macro="" textlink="">
      <xdr:nvSpPr>
        <xdr:cNvPr id="773" name="n_3aveValue【消防施設】&#10;有形固定資産減価償却率">
          <a:extLst>
            <a:ext uri="{FF2B5EF4-FFF2-40B4-BE49-F238E27FC236}">
              <a16:creationId xmlns:a16="http://schemas.microsoft.com/office/drawing/2014/main" id="{7BA8BE24-213A-453A-BFB0-46BEB62FC39E}"/>
            </a:ext>
          </a:extLst>
        </xdr:cNvPr>
        <xdr:cNvSpPr txBox="1"/>
      </xdr:nvSpPr>
      <xdr:spPr>
        <a:xfrm>
          <a:off x="11900544" y="13746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100982</xdr:rowOff>
    </xdr:from>
    <xdr:ext cx="405111" cy="259045"/>
    <xdr:sp macro="" textlink="">
      <xdr:nvSpPr>
        <xdr:cNvPr id="774" name="n_4aveValue【消防施設】&#10;有形固定資産減価償却率">
          <a:extLst>
            <a:ext uri="{FF2B5EF4-FFF2-40B4-BE49-F238E27FC236}">
              <a16:creationId xmlns:a16="http://schemas.microsoft.com/office/drawing/2014/main" id="{5A0AEE3E-069C-4284-AF83-9FE2E0D90F0E}"/>
            </a:ext>
          </a:extLst>
        </xdr:cNvPr>
        <xdr:cNvSpPr txBox="1"/>
      </xdr:nvSpPr>
      <xdr:spPr>
        <a:xfrm>
          <a:off x="11102984" y="13679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109238</xdr:rowOff>
    </xdr:from>
    <xdr:ext cx="405111" cy="259045"/>
    <xdr:sp macro="" textlink="">
      <xdr:nvSpPr>
        <xdr:cNvPr id="775" name="n_1mainValue【消防施設】&#10;有形固定資産減価償却率">
          <a:extLst>
            <a:ext uri="{FF2B5EF4-FFF2-40B4-BE49-F238E27FC236}">
              <a16:creationId xmlns:a16="http://schemas.microsoft.com/office/drawing/2014/main" id="{E62D24EC-04E2-4075-9A98-5E5EBEE99F4B}"/>
            </a:ext>
          </a:extLst>
        </xdr:cNvPr>
        <xdr:cNvSpPr txBox="1"/>
      </xdr:nvSpPr>
      <xdr:spPr>
        <a:xfrm>
          <a:off x="13437244" y="13185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57802</xdr:rowOff>
    </xdr:from>
    <xdr:ext cx="405111" cy="259045"/>
    <xdr:sp macro="" textlink="">
      <xdr:nvSpPr>
        <xdr:cNvPr id="776" name="n_2mainValue【消防施設】&#10;有形固定資産減価償却率">
          <a:extLst>
            <a:ext uri="{FF2B5EF4-FFF2-40B4-BE49-F238E27FC236}">
              <a16:creationId xmlns:a16="http://schemas.microsoft.com/office/drawing/2014/main" id="{A6AFF371-0F69-4201-8AD9-00D0824AAC09}"/>
            </a:ext>
          </a:extLst>
        </xdr:cNvPr>
        <xdr:cNvSpPr txBox="1"/>
      </xdr:nvSpPr>
      <xdr:spPr>
        <a:xfrm>
          <a:off x="12675244" y="1313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6366</xdr:rowOff>
    </xdr:from>
    <xdr:ext cx="405111" cy="259045"/>
    <xdr:sp macro="" textlink="">
      <xdr:nvSpPr>
        <xdr:cNvPr id="777" name="n_3mainValue【消防施設】&#10;有形固定資産減価償却率">
          <a:extLst>
            <a:ext uri="{FF2B5EF4-FFF2-40B4-BE49-F238E27FC236}">
              <a16:creationId xmlns:a16="http://schemas.microsoft.com/office/drawing/2014/main" id="{26840505-60C5-4E19-858B-F9704ACA5B95}"/>
            </a:ext>
          </a:extLst>
        </xdr:cNvPr>
        <xdr:cNvSpPr txBox="1"/>
      </xdr:nvSpPr>
      <xdr:spPr>
        <a:xfrm>
          <a:off x="11900544" y="13082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86377</xdr:rowOff>
    </xdr:from>
    <xdr:ext cx="405111" cy="259045"/>
    <xdr:sp macro="" textlink="">
      <xdr:nvSpPr>
        <xdr:cNvPr id="778" name="n_4mainValue【消防施設】&#10;有形固定資産減価償却率">
          <a:extLst>
            <a:ext uri="{FF2B5EF4-FFF2-40B4-BE49-F238E27FC236}">
              <a16:creationId xmlns:a16="http://schemas.microsoft.com/office/drawing/2014/main" id="{9DE32B41-55F5-4A1D-8912-46A52DAA5DC9}"/>
            </a:ext>
          </a:extLst>
        </xdr:cNvPr>
        <xdr:cNvSpPr txBox="1"/>
      </xdr:nvSpPr>
      <xdr:spPr>
        <a:xfrm>
          <a:off x="11102984" y="1299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9" name="正方形/長方形 778">
          <a:extLst>
            <a:ext uri="{FF2B5EF4-FFF2-40B4-BE49-F238E27FC236}">
              <a16:creationId xmlns:a16="http://schemas.microsoft.com/office/drawing/2014/main" id="{DA170E77-07A4-444F-AC7C-5C99C2D9AA52}"/>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0" name="正方形/長方形 779">
          <a:extLst>
            <a:ext uri="{FF2B5EF4-FFF2-40B4-BE49-F238E27FC236}">
              <a16:creationId xmlns:a16="http://schemas.microsoft.com/office/drawing/2014/main" id="{2429C2CB-ADC4-4CF0-92D9-8F0A28F0F4BB}"/>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1" name="正方形/長方形 780">
          <a:extLst>
            <a:ext uri="{FF2B5EF4-FFF2-40B4-BE49-F238E27FC236}">
              <a16:creationId xmlns:a16="http://schemas.microsoft.com/office/drawing/2014/main" id="{AE80A19E-703A-4341-AEB1-F7AEDC9939E9}"/>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2" name="正方形/長方形 781">
          <a:extLst>
            <a:ext uri="{FF2B5EF4-FFF2-40B4-BE49-F238E27FC236}">
              <a16:creationId xmlns:a16="http://schemas.microsoft.com/office/drawing/2014/main" id="{98C1F14E-62D8-448A-9F3E-C5EC630EB23B}"/>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3" name="正方形/長方形 782">
          <a:extLst>
            <a:ext uri="{FF2B5EF4-FFF2-40B4-BE49-F238E27FC236}">
              <a16:creationId xmlns:a16="http://schemas.microsoft.com/office/drawing/2014/main" id="{80BF7EFF-6790-493B-A967-806EA323F45B}"/>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4" name="正方形/長方形 783">
          <a:extLst>
            <a:ext uri="{FF2B5EF4-FFF2-40B4-BE49-F238E27FC236}">
              <a16:creationId xmlns:a16="http://schemas.microsoft.com/office/drawing/2014/main" id="{E99E5359-DE79-4985-81F7-D375AB7C7E57}"/>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5" name="正方形/長方形 784">
          <a:extLst>
            <a:ext uri="{FF2B5EF4-FFF2-40B4-BE49-F238E27FC236}">
              <a16:creationId xmlns:a16="http://schemas.microsoft.com/office/drawing/2014/main" id="{462FEA4E-8146-4076-AE2F-A3458E36E119}"/>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6" name="正方形/長方形 785">
          <a:extLst>
            <a:ext uri="{FF2B5EF4-FFF2-40B4-BE49-F238E27FC236}">
              <a16:creationId xmlns:a16="http://schemas.microsoft.com/office/drawing/2014/main" id="{7F522536-9AAA-4807-82B7-5A693F0BC01A}"/>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7" name="テキスト ボックス 786">
          <a:extLst>
            <a:ext uri="{FF2B5EF4-FFF2-40B4-BE49-F238E27FC236}">
              <a16:creationId xmlns:a16="http://schemas.microsoft.com/office/drawing/2014/main" id="{0E55F258-31EB-47B8-8957-9979DF0E7BBE}"/>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8" name="直線コネクタ 787">
          <a:extLst>
            <a:ext uri="{FF2B5EF4-FFF2-40B4-BE49-F238E27FC236}">
              <a16:creationId xmlns:a16="http://schemas.microsoft.com/office/drawing/2014/main" id="{83D7511E-2F5C-4AF4-8DE0-260D5F6B6C20}"/>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9" name="直線コネクタ 788">
          <a:extLst>
            <a:ext uri="{FF2B5EF4-FFF2-40B4-BE49-F238E27FC236}">
              <a16:creationId xmlns:a16="http://schemas.microsoft.com/office/drawing/2014/main" id="{D00B1EF6-1393-48C7-B0C8-03AFCF319E07}"/>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0" name="テキスト ボックス 789">
          <a:extLst>
            <a:ext uri="{FF2B5EF4-FFF2-40B4-BE49-F238E27FC236}">
              <a16:creationId xmlns:a16="http://schemas.microsoft.com/office/drawing/2014/main" id="{8C79081D-467E-402A-A361-1C20B0997182}"/>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1" name="直線コネクタ 790">
          <a:extLst>
            <a:ext uri="{FF2B5EF4-FFF2-40B4-BE49-F238E27FC236}">
              <a16:creationId xmlns:a16="http://schemas.microsoft.com/office/drawing/2014/main" id="{C2719E1B-D23E-465F-AE51-F2D15FE72781}"/>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2" name="テキスト ボックス 791">
          <a:extLst>
            <a:ext uri="{FF2B5EF4-FFF2-40B4-BE49-F238E27FC236}">
              <a16:creationId xmlns:a16="http://schemas.microsoft.com/office/drawing/2014/main" id="{1721087A-0C96-492D-B82D-C09E953FC9A7}"/>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3" name="直線コネクタ 792">
          <a:extLst>
            <a:ext uri="{FF2B5EF4-FFF2-40B4-BE49-F238E27FC236}">
              <a16:creationId xmlns:a16="http://schemas.microsoft.com/office/drawing/2014/main" id="{6F6ADADC-F86C-4248-AD88-9F241EE643EE}"/>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4" name="テキスト ボックス 793">
          <a:extLst>
            <a:ext uri="{FF2B5EF4-FFF2-40B4-BE49-F238E27FC236}">
              <a16:creationId xmlns:a16="http://schemas.microsoft.com/office/drawing/2014/main" id="{580CE0EE-B260-4BB5-A7DB-182C2492C6C8}"/>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5" name="直線コネクタ 794">
          <a:extLst>
            <a:ext uri="{FF2B5EF4-FFF2-40B4-BE49-F238E27FC236}">
              <a16:creationId xmlns:a16="http://schemas.microsoft.com/office/drawing/2014/main" id="{364E641F-CDA5-450A-BC17-B8ECC6A1A403}"/>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6" name="テキスト ボックス 795">
          <a:extLst>
            <a:ext uri="{FF2B5EF4-FFF2-40B4-BE49-F238E27FC236}">
              <a16:creationId xmlns:a16="http://schemas.microsoft.com/office/drawing/2014/main" id="{079F7FEC-94B0-44E6-A631-E35701370CD6}"/>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7" name="直線コネクタ 796">
          <a:extLst>
            <a:ext uri="{FF2B5EF4-FFF2-40B4-BE49-F238E27FC236}">
              <a16:creationId xmlns:a16="http://schemas.microsoft.com/office/drawing/2014/main" id="{499EB708-F8FB-44AA-A5AB-DBA98985765B}"/>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8" name="テキスト ボックス 797">
          <a:extLst>
            <a:ext uri="{FF2B5EF4-FFF2-40B4-BE49-F238E27FC236}">
              <a16:creationId xmlns:a16="http://schemas.microsoft.com/office/drawing/2014/main" id="{67C5F9E4-0CF3-44C7-A585-150CFD19402E}"/>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9" name="直線コネクタ 798">
          <a:extLst>
            <a:ext uri="{FF2B5EF4-FFF2-40B4-BE49-F238E27FC236}">
              <a16:creationId xmlns:a16="http://schemas.microsoft.com/office/drawing/2014/main" id="{874B75CC-0375-4B8B-AE49-6CA51A95D8F4}"/>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0" name="テキスト ボックス 799">
          <a:extLst>
            <a:ext uri="{FF2B5EF4-FFF2-40B4-BE49-F238E27FC236}">
              <a16:creationId xmlns:a16="http://schemas.microsoft.com/office/drawing/2014/main" id="{0B648235-152A-4A69-A5DA-741416859EC7}"/>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1" name="【消防施設】&#10;一人当たり面積グラフ枠">
          <a:extLst>
            <a:ext uri="{FF2B5EF4-FFF2-40B4-BE49-F238E27FC236}">
              <a16:creationId xmlns:a16="http://schemas.microsoft.com/office/drawing/2014/main" id="{227EBAEE-21E9-452E-9F71-770AFDD41371}"/>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49530</xdr:rowOff>
    </xdr:from>
    <xdr:to>
      <xdr:col>116</xdr:col>
      <xdr:colOff>62864</xdr:colOff>
      <xdr:row>86</xdr:row>
      <xdr:rowOff>93345</xdr:rowOff>
    </xdr:to>
    <xdr:cxnSp macro="">
      <xdr:nvCxnSpPr>
        <xdr:cNvPr id="802" name="直線コネクタ 801">
          <a:extLst>
            <a:ext uri="{FF2B5EF4-FFF2-40B4-BE49-F238E27FC236}">
              <a16:creationId xmlns:a16="http://schemas.microsoft.com/office/drawing/2014/main" id="{094319AE-035F-45A9-810F-71C1CAA7F97C}"/>
            </a:ext>
          </a:extLst>
        </xdr:cNvPr>
        <xdr:cNvCxnSpPr/>
      </xdr:nvCxnSpPr>
      <xdr:spPr>
        <a:xfrm flipV="1">
          <a:off x="19509104" y="13293090"/>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97172</xdr:rowOff>
    </xdr:from>
    <xdr:ext cx="469744" cy="259045"/>
    <xdr:sp macro="" textlink="">
      <xdr:nvSpPr>
        <xdr:cNvPr id="803" name="【消防施設】&#10;一人当たり面積最小値テキスト">
          <a:extLst>
            <a:ext uri="{FF2B5EF4-FFF2-40B4-BE49-F238E27FC236}">
              <a16:creationId xmlns:a16="http://schemas.microsoft.com/office/drawing/2014/main" id="{8E4A0D51-0F3D-4344-A825-252C62FDFDA1}"/>
            </a:ext>
          </a:extLst>
        </xdr:cNvPr>
        <xdr:cNvSpPr txBox="1"/>
      </xdr:nvSpPr>
      <xdr:spPr>
        <a:xfrm>
          <a:off x="19547840" y="14514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93345</xdr:rowOff>
    </xdr:from>
    <xdr:to>
      <xdr:col>116</xdr:col>
      <xdr:colOff>152400</xdr:colOff>
      <xdr:row>86</xdr:row>
      <xdr:rowOff>93345</xdr:rowOff>
    </xdr:to>
    <xdr:cxnSp macro="">
      <xdr:nvCxnSpPr>
        <xdr:cNvPr id="804" name="直線コネクタ 803">
          <a:extLst>
            <a:ext uri="{FF2B5EF4-FFF2-40B4-BE49-F238E27FC236}">
              <a16:creationId xmlns:a16="http://schemas.microsoft.com/office/drawing/2014/main" id="{569B4D74-8A26-476E-A86C-AE8E9C3AA8DE}"/>
            </a:ext>
          </a:extLst>
        </xdr:cNvPr>
        <xdr:cNvCxnSpPr/>
      </xdr:nvCxnSpPr>
      <xdr:spPr>
        <a:xfrm>
          <a:off x="19443700" y="145103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167657</xdr:rowOff>
    </xdr:from>
    <xdr:ext cx="469744" cy="259045"/>
    <xdr:sp macro="" textlink="">
      <xdr:nvSpPr>
        <xdr:cNvPr id="805" name="【消防施設】&#10;一人当たり面積最大値テキスト">
          <a:extLst>
            <a:ext uri="{FF2B5EF4-FFF2-40B4-BE49-F238E27FC236}">
              <a16:creationId xmlns:a16="http://schemas.microsoft.com/office/drawing/2014/main" id="{B687C2AF-DE8F-4E40-94B0-BF70FA32325E}"/>
            </a:ext>
          </a:extLst>
        </xdr:cNvPr>
        <xdr:cNvSpPr txBox="1"/>
      </xdr:nvSpPr>
      <xdr:spPr>
        <a:xfrm>
          <a:off x="19547840" y="13075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49530</xdr:rowOff>
    </xdr:from>
    <xdr:to>
      <xdr:col>116</xdr:col>
      <xdr:colOff>152400</xdr:colOff>
      <xdr:row>79</xdr:row>
      <xdr:rowOff>49530</xdr:rowOff>
    </xdr:to>
    <xdr:cxnSp macro="">
      <xdr:nvCxnSpPr>
        <xdr:cNvPr id="806" name="直線コネクタ 805">
          <a:extLst>
            <a:ext uri="{FF2B5EF4-FFF2-40B4-BE49-F238E27FC236}">
              <a16:creationId xmlns:a16="http://schemas.microsoft.com/office/drawing/2014/main" id="{DCDAC00E-28F2-4CE6-9922-02F7754C0D4A}"/>
            </a:ext>
          </a:extLst>
        </xdr:cNvPr>
        <xdr:cNvCxnSpPr/>
      </xdr:nvCxnSpPr>
      <xdr:spPr>
        <a:xfrm>
          <a:off x="19443700" y="132930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29227</xdr:rowOff>
    </xdr:from>
    <xdr:ext cx="469744" cy="259045"/>
    <xdr:sp macro="" textlink="">
      <xdr:nvSpPr>
        <xdr:cNvPr id="807" name="【消防施設】&#10;一人当たり面積平均値テキスト">
          <a:extLst>
            <a:ext uri="{FF2B5EF4-FFF2-40B4-BE49-F238E27FC236}">
              <a16:creationId xmlns:a16="http://schemas.microsoft.com/office/drawing/2014/main" id="{394B9087-424D-4CA8-8F11-A0809D6B997C}"/>
            </a:ext>
          </a:extLst>
        </xdr:cNvPr>
        <xdr:cNvSpPr txBox="1"/>
      </xdr:nvSpPr>
      <xdr:spPr>
        <a:xfrm>
          <a:off x="19547840" y="141109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xdr:rowOff>
    </xdr:from>
    <xdr:to>
      <xdr:col>116</xdr:col>
      <xdr:colOff>114300</xdr:colOff>
      <xdr:row>85</xdr:row>
      <xdr:rowOff>107950</xdr:rowOff>
    </xdr:to>
    <xdr:sp macro="" textlink="">
      <xdr:nvSpPr>
        <xdr:cNvPr id="808" name="フローチャート: 判断 807">
          <a:extLst>
            <a:ext uri="{FF2B5EF4-FFF2-40B4-BE49-F238E27FC236}">
              <a16:creationId xmlns:a16="http://schemas.microsoft.com/office/drawing/2014/main" id="{333C2E96-17BC-49EC-BB68-C2C894269920}"/>
            </a:ext>
          </a:extLst>
        </xdr:cNvPr>
        <xdr:cNvSpPr/>
      </xdr:nvSpPr>
      <xdr:spPr>
        <a:xfrm>
          <a:off x="1945894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19686</xdr:rowOff>
    </xdr:from>
    <xdr:to>
      <xdr:col>112</xdr:col>
      <xdr:colOff>38100</xdr:colOff>
      <xdr:row>85</xdr:row>
      <xdr:rowOff>121286</xdr:rowOff>
    </xdr:to>
    <xdr:sp macro="" textlink="">
      <xdr:nvSpPr>
        <xdr:cNvPr id="809" name="フローチャート: 判断 808">
          <a:extLst>
            <a:ext uri="{FF2B5EF4-FFF2-40B4-BE49-F238E27FC236}">
              <a16:creationId xmlns:a16="http://schemas.microsoft.com/office/drawing/2014/main" id="{D6F0C7FD-639B-432B-8BBA-D363775B7D35}"/>
            </a:ext>
          </a:extLst>
        </xdr:cNvPr>
        <xdr:cNvSpPr/>
      </xdr:nvSpPr>
      <xdr:spPr>
        <a:xfrm>
          <a:off x="18735040" y="1426908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15875</xdr:rowOff>
    </xdr:from>
    <xdr:to>
      <xdr:col>107</xdr:col>
      <xdr:colOff>101600</xdr:colOff>
      <xdr:row>85</xdr:row>
      <xdr:rowOff>117475</xdr:rowOff>
    </xdr:to>
    <xdr:sp macro="" textlink="">
      <xdr:nvSpPr>
        <xdr:cNvPr id="810" name="フローチャート: 判断 809">
          <a:extLst>
            <a:ext uri="{FF2B5EF4-FFF2-40B4-BE49-F238E27FC236}">
              <a16:creationId xmlns:a16="http://schemas.microsoft.com/office/drawing/2014/main" id="{C4CCEDE9-CD55-45E6-97D8-260A21684409}"/>
            </a:ext>
          </a:extLst>
        </xdr:cNvPr>
        <xdr:cNvSpPr/>
      </xdr:nvSpPr>
      <xdr:spPr>
        <a:xfrm>
          <a:off x="17937480" y="1426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27305</xdr:rowOff>
    </xdr:from>
    <xdr:to>
      <xdr:col>102</xdr:col>
      <xdr:colOff>165100</xdr:colOff>
      <xdr:row>85</xdr:row>
      <xdr:rowOff>128905</xdr:rowOff>
    </xdr:to>
    <xdr:sp macro="" textlink="">
      <xdr:nvSpPr>
        <xdr:cNvPr id="811" name="フローチャート: 判断 810">
          <a:extLst>
            <a:ext uri="{FF2B5EF4-FFF2-40B4-BE49-F238E27FC236}">
              <a16:creationId xmlns:a16="http://schemas.microsoft.com/office/drawing/2014/main" id="{2B240B28-72AC-44BE-B178-A2CB7E281972}"/>
            </a:ext>
          </a:extLst>
        </xdr:cNvPr>
        <xdr:cNvSpPr/>
      </xdr:nvSpPr>
      <xdr:spPr>
        <a:xfrm>
          <a:off x="17162780" y="1427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137795</xdr:rowOff>
    </xdr:from>
    <xdr:to>
      <xdr:col>98</xdr:col>
      <xdr:colOff>38100</xdr:colOff>
      <xdr:row>85</xdr:row>
      <xdr:rowOff>67945</xdr:rowOff>
    </xdr:to>
    <xdr:sp macro="" textlink="">
      <xdr:nvSpPr>
        <xdr:cNvPr id="812" name="フローチャート: 判断 811">
          <a:extLst>
            <a:ext uri="{FF2B5EF4-FFF2-40B4-BE49-F238E27FC236}">
              <a16:creationId xmlns:a16="http://schemas.microsoft.com/office/drawing/2014/main" id="{7EBD6A84-29D1-4951-8F41-07D602379474}"/>
            </a:ext>
          </a:extLst>
        </xdr:cNvPr>
        <xdr:cNvSpPr/>
      </xdr:nvSpPr>
      <xdr:spPr>
        <a:xfrm>
          <a:off x="16388080" y="142195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3" name="テキスト ボックス 812">
          <a:extLst>
            <a:ext uri="{FF2B5EF4-FFF2-40B4-BE49-F238E27FC236}">
              <a16:creationId xmlns:a16="http://schemas.microsoft.com/office/drawing/2014/main" id="{F48A9BC3-1B8C-4D87-850F-FA450979F618}"/>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4" name="テキスト ボックス 813">
          <a:extLst>
            <a:ext uri="{FF2B5EF4-FFF2-40B4-BE49-F238E27FC236}">
              <a16:creationId xmlns:a16="http://schemas.microsoft.com/office/drawing/2014/main" id="{89CB44DC-8853-4CAF-98AD-B1989DAD8AEA}"/>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2FEB7C50-CBD0-4AF3-BDDB-727B9D8B4167}"/>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BEDA0E52-5D2C-4041-9034-8A1257D1C530}"/>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2C1E95D7-1D2E-4575-B331-8117958416C1}"/>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71120</xdr:rowOff>
    </xdr:from>
    <xdr:to>
      <xdr:col>116</xdr:col>
      <xdr:colOff>114300</xdr:colOff>
      <xdr:row>86</xdr:row>
      <xdr:rowOff>1270</xdr:rowOff>
    </xdr:to>
    <xdr:sp macro="" textlink="">
      <xdr:nvSpPr>
        <xdr:cNvPr id="818" name="楕円 817">
          <a:extLst>
            <a:ext uri="{FF2B5EF4-FFF2-40B4-BE49-F238E27FC236}">
              <a16:creationId xmlns:a16="http://schemas.microsoft.com/office/drawing/2014/main" id="{95C75472-2C3C-46EA-9D41-544FC5502746}"/>
            </a:ext>
          </a:extLst>
        </xdr:cNvPr>
        <xdr:cNvSpPr/>
      </xdr:nvSpPr>
      <xdr:spPr>
        <a:xfrm>
          <a:off x="19458940" y="143205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49547</xdr:rowOff>
    </xdr:from>
    <xdr:ext cx="469744" cy="259045"/>
    <xdr:sp macro="" textlink="">
      <xdr:nvSpPr>
        <xdr:cNvPr id="819" name="【消防施設】&#10;一人当たり面積該当値テキスト">
          <a:extLst>
            <a:ext uri="{FF2B5EF4-FFF2-40B4-BE49-F238E27FC236}">
              <a16:creationId xmlns:a16="http://schemas.microsoft.com/office/drawing/2014/main" id="{5FAA05D3-E574-4D96-84E4-C18C25CA76EC}"/>
            </a:ext>
          </a:extLst>
        </xdr:cNvPr>
        <xdr:cNvSpPr txBox="1"/>
      </xdr:nvSpPr>
      <xdr:spPr>
        <a:xfrm>
          <a:off x="19547840" y="1429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73025</xdr:rowOff>
    </xdr:from>
    <xdr:to>
      <xdr:col>112</xdr:col>
      <xdr:colOff>38100</xdr:colOff>
      <xdr:row>86</xdr:row>
      <xdr:rowOff>3175</xdr:rowOff>
    </xdr:to>
    <xdr:sp macro="" textlink="">
      <xdr:nvSpPr>
        <xdr:cNvPr id="820" name="楕円 819">
          <a:extLst>
            <a:ext uri="{FF2B5EF4-FFF2-40B4-BE49-F238E27FC236}">
              <a16:creationId xmlns:a16="http://schemas.microsoft.com/office/drawing/2014/main" id="{487DB493-0DEE-4239-9AAB-5EDDEF971992}"/>
            </a:ext>
          </a:extLst>
        </xdr:cNvPr>
        <xdr:cNvSpPr/>
      </xdr:nvSpPr>
      <xdr:spPr>
        <a:xfrm>
          <a:off x="18735040" y="143224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121920</xdr:rowOff>
    </xdr:from>
    <xdr:to>
      <xdr:col>116</xdr:col>
      <xdr:colOff>63500</xdr:colOff>
      <xdr:row>85</xdr:row>
      <xdr:rowOff>123825</xdr:rowOff>
    </xdr:to>
    <xdr:cxnSp macro="">
      <xdr:nvCxnSpPr>
        <xdr:cNvPr id="821" name="直線コネクタ 820">
          <a:extLst>
            <a:ext uri="{FF2B5EF4-FFF2-40B4-BE49-F238E27FC236}">
              <a16:creationId xmlns:a16="http://schemas.microsoft.com/office/drawing/2014/main" id="{623F3935-FDD0-4421-98F4-931B929D448B}"/>
            </a:ext>
          </a:extLst>
        </xdr:cNvPr>
        <xdr:cNvCxnSpPr/>
      </xdr:nvCxnSpPr>
      <xdr:spPr>
        <a:xfrm flipV="1">
          <a:off x="18778220" y="14371320"/>
          <a:ext cx="7315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74930</xdr:rowOff>
    </xdr:from>
    <xdr:to>
      <xdr:col>107</xdr:col>
      <xdr:colOff>101600</xdr:colOff>
      <xdr:row>86</xdr:row>
      <xdr:rowOff>5080</xdr:rowOff>
    </xdr:to>
    <xdr:sp macro="" textlink="">
      <xdr:nvSpPr>
        <xdr:cNvPr id="822" name="楕円 821">
          <a:extLst>
            <a:ext uri="{FF2B5EF4-FFF2-40B4-BE49-F238E27FC236}">
              <a16:creationId xmlns:a16="http://schemas.microsoft.com/office/drawing/2014/main" id="{B4DB9995-22BE-4756-B29F-8C092B9B0375}"/>
            </a:ext>
          </a:extLst>
        </xdr:cNvPr>
        <xdr:cNvSpPr/>
      </xdr:nvSpPr>
      <xdr:spPr>
        <a:xfrm>
          <a:off x="17937480" y="143243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123825</xdr:rowOff>
    </xdr:from>
    <xdr:to>
      <xdr:col>111</xdr:col>
      <xdr:colOff>177800</xdr:colOff>
      <xdr:row>85</xdr:row>
      <xdr:rowOff>125730</xdr:rowOff>
    </xdr:to>
    <xdr:cxnSp macro="">
      <xdr:nvCxnSpPr>
        <xdr:cNvPr id="823" name="直線コネクタ 822">
          <a:extLst>
            <a:ext uri="{FF2B5EF4-FFF2-40B4-BE49-F238E27FC236}">
              <a16:creationId xmlns:a16="http://schemas.microsoft.com/office/drawing/2014/main" id="{C1BAA953-C38E-47C8-B607-F9041732824E}"/>
            </a:ext>
          </a:extLst>
        </xdr:cNvPr>
        <xdr:cNvCxnSpPr/>
      </xdr:nvCxnSpPr>
      <xdr:spPr>
        <a:xfrm flipV="1">
          <a:off x="17988280" y="14373225"/>
          <a:ext cx="78994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78739</xdr:rowOff>
    </xdr:from>
    <xdr:to>
      <xdr:col>102</xdr:col>
      <xdr:colOff>165100</xdr:colOff>
      <xdr:row>86</xdr:row>
      <xdr:rowOff>8889</xdr:rowOff>
    </xdr:to>
    <xdr:sp macro="" textlink="">
      <xdr:nvSpPr>
        <xdr:cNvPr id="824" name="楕円 823">
          <a:extLst>
            <a:ext uri="{FF2B5EF4-FFF2-40B4-BE49-F238E27FC236}">
              <a16:creationId xmlns:a16="http://schemas.microsoft.com/office/drawing/2014/main" id="{88CD7AD7-BDA2-4375-B8DD-9AF85BE2E7E0}"/>
            </a:ext>
          </a:extLst>
        </xdr:cNvPr>
        <xdr:cNvSpPr/>
      </xdr:nvSpPr>
      <xdr:spPr>
        <a:xfrm>
          <a:off x="17162780" y="143281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125730</xdr:rowOff>
    </xdr:from>
    <xdr:to>
      <xdr:col>107</xdr:col>
      <xdr:colOff>50800</xdr:colOff>
      <xdr:row>85</xdr:row>
      <xdr:rowOff>129539</xdr:rowOff>
    </xdr:to>
    <xdr:cxnSp macro="">
      <xdr:nvCxnSpPr>
        <xdr:cNvPr id="825" name="直線コネクタ 824">
          <a:extLst>
            <a:ext uri="{FF2B5EF4-FFF2-40B4-BE49-F238E27FC236}">
              <a16:creationId xmlns:a16="http://schemas.microsoft.com/office/drawing/2014/main" id="{C21DBA77-AD64-4D2D-9BC8-61AB194CD1FC}"/>
            </a:ext>
          </a:extLst>
        </xdr:cNvPr>
        <xdr:cNvCxnSpPr/>
      </xdr:nvCxnSpPr>
      <xdr:spPr>
        <a:xfrm flipV="1">
          <a:off x="17213580" y="14375130"/>
          <a:ext cx="7747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59689</xdr:rowOff>
    </xdr:from>
    <xdr:to>
      <xdr:col>98</xdr:col>
      <xdr:colOff>38100</xdr:colOff>
      <xdr:row>85</xdr:row>
      <xdr:rowOff>161289</xdr:rowOff>
    </xdr:to>
    <xdr:sp macro="" textlink="">
      <xdr:nvSpPr>
        <xdr:cNvPr id="826" name="楕円 825">
          <a:extLst>
            <a:ext uri="{FF2B5EF4-FFF2-40B4-BE49-F238E27FC236}">
              <a16:creationId xmlns:a16="http://schemas.microsoft.com/office/drawing/2014/main" id="{5FCC3C9A-6AF0-4F3A-9E69-ADCA699B588D}"/>
            </a:ext>
          </a:extLst>
        </xdr:cNvPr>
        <xdr:cNvSpPr/>
      </xdr:nvSpPr>
      <xdr:spPr>
        <a:xfrm>
          <a:off x="16388080" y="1430908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110489</xdr:rowOff>
    </xdr:from>
    <xdr:to>
      <xdr:col>102</xdr:col>
      <xdr:colOff>114300</xdr:colOff>
      <xdr:row>85</xdr:row>
      <xdr:rowOff>129539</xdr:rowOff>
    </xdr:to>
    <xdr:cxnSp macro="">
      <xdr:nvCxnSpPr>
        <xdr:cNvPr id="827" name="直線コネクタ 826">
          <a:extLst>
            <a:ext uri="{FF2B5EF4-FFF2-40B4-BE49-F238E27FC236}">
              <a16:creationId xmlns:a16="http://schemas.microsoft.com/office/drawing/2014/main" id="{98AA7E83-6561-4B68-B476-E4AEC16ACA10}"/>
            </a:ext>
          </a:extLst>
        </xdr:cNvPr>
        <xdr:cNvCxnSpPr/>
      </xdr:nvCxnSpPr>
      <xdr:spPr>
        <a:xfrm>
          <a:off x="16431260" y="14359889"/>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137813</xdr:rowOff>
    </xdr:from>
    <xdr:ext cx="469744" cy="259045"/>
    <xdr:sp macro="" textlink="">
      <xdr:nvSpPr>
        <xdr:cNvPr id="828" name="n_1aveValue【消防施設】&#10;一人当たり面積">
          <a:extLst>
            <a:ext uri="{FF2B5EF4-FFF2-40B4-BE49-F238E27FC236}">
              <a16:creationId xmlns:a16="http://schemas.microsoft.com/office/drawing/2014/main" id="{2B2BCA66-E6F3-491F-B36F-A985C55F3BEE}"/>
            </a:ext>
          </a:extLst>
        </xdr:cNvPr>
        <xdr:cNvSpPr txBox="1"/>
      </xdr:nvSpPr>
      <xdr:spPr>
        <a:xfrm>
          <a:off x="18561127" y="1405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134002</xdr:rowOff>
    </xdr:from>
    <xdr:ext cx="469744" cy="259045"/>
    <xdr:sp macro="" textlink="">
      <xdr:nvSpPr>
        <xdr:cNvPr id="829" name="n_2aveValue【消防施設】&#10;一人当たり面積">
          <a:extLst>
            <a:ext uri="{FF2B5EF4-FFF2-40B4-BE49-F238E27FC236}">
              <a16:creationId xmlns:a16="http://schemas.microsoft.com/office/drawing/2014/main" id="{14C3D397-D29A-493E-8429-BA2C2563A3C5}"/>
            </a:ext>
          </a:extLst>
        </xdr:cNvPr>
        <xdr:cNvSpPr txBox="1"/>
      </xdr:nvSpPr>
      <xdr:spPr>
        <a:xfrm>
          <a:off x="17776267" y="1404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145432</xdr:rowOff>
    </xdr:from>
    <xdr:ext cx="469744" cy="259045"/>
    <xdr:sp macro="" textlink="">
      <xdr:nvSpPr>
        <xdr:cNvPr id="830" name="n_3aveValue【消防施設】&#10;一人当たり面積">
          <a:extLst>
            <a:ext uri="{FF2B5EF4-FFF2-40B4-BE49-F238E27FC236}">
              <a16:creationId xmlns:a16="http://schemas.microsoft.com/office/drawing/2014/main" id="{AFAA6B5D-CCA8-4542-833E-63F6D74E5E5C}"/>
            </a:ext>
          </a:extLst>
        </xdr:cNvPr>
        <xdr:cNvSpPr txBox="1"/>
      </xdr:nvSpPr>
      <xdr:spPr>
        <a:xfrm>
          <a:off x="17001567" y="14059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84472</xdr:rowOff>
    </xdr:from>
    <xdr:ext cx="469744" cy="259045"/>
    <xdr:sp macro="" textlink="">
      <xdr:nvSpPr>
        <xdr:cNvPr id="831" name="n_4aveValue【消防施設】&#10;一人当たり面積">
          <a:extLst>
            <a:ext uri="{FF2B5EF4-FFF2-40B4-BE49-F238E27FC236}">
              <a16:creationId xmlns:a16="http://schemas.microsoft.com/office/drawing/2014/main" id="{2F0A1390-014C-42D4-A0E4-B9D0203BE313}"/>
            </a:ext>
          </a:extLst>
        </xdr:cNvPr>
        <xdr:cNvSpPr txBox="1"/>
      </xdr:nvSpPr>
      <xdr:spPr>
        <a:xfrm>
          <a:off x="16226867" y="13998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165752</xdr:rowOff>
    </xdr:from>
    <xdr:ext cx="469744" cy="259045"/>
    <xdr:sp macro="" textlink="">
      <xdr:nvSpPr>
        <xdr:cNvPr id="832" name="n_1mainValue【消防施設】&#10;一人当たり面積">
          <a:extLst>
            <a:ext uri="{FF2B5EF4-FFF2-40B4-BE49-F238E27FC236}">
              <a16:creationId xmlns:a16="http://schemas.microsoft.com/office/drawing/2014/main" id="{1AAB286F-F9B4-4D5C-802E-015C39FA5EAE}"/>
            </a:ext>
          </a:extLst>
        </xdr:cNvPr>
        <xdr:cNvSpPr txBox="1"/>
      </xdr:nvSpPr>
      <xdr:spPr>
        <a:xfrm>
          <a:off x="18561127" y="14415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167657</xdr:rowOff>
    </xdr:from>
    <xdr:ext cx="469744" cy="259045"/>
    <xdr:sp macro="" textlink="">
      <xdr:nvSpPr>
        <xdr:cNvPr id="833" name="n_2mainValue【消防施設】&#10;一人当たり面積">
          <a:extLst>
            <a:ext uri="{FF2B5EF4-FFF2-40B4-BE49-F238E27FC236}">
              <a16:creationId xmlns:a16="http://schemas.microsoft.com/office/drawing/2014/main" id="{6375F4FF-8E62-4B98-A3FE-2A4A6D229E93}"/>
            </a:ext>
          </a:extLst>
        </xdr:cNvPr>
        <xdr:cNvSpPr txBox="1"/>
      </xdr:nvSpPr>
      <xdr:spPr>
        <a:xfrm>
          <a:off x="17776267" y="1441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16</xdr:rowOff>
    </xdr:from>
    <xdr:ext cx="469744" cy="259045"/>
    <xdr:sp macro="" textlink="">
      <xdr:nvSpPr>
        <xdr:cNvPr id="834" name="n_3mainValue【消防施設】&#10;一人当たり面積">
          <a:extLst>
            <a:ext uri="{FF2B5EF4-FFF2-40B4-BE49-F238E27FC236}">
              <a16:creationId xmlns:a16="http://schemas.microsoft.com/office/drawing/2014/main" id="{1515B380-698B-4CA7-A9D2-0ADD8528DE52}"/>
            </a:ext>
          </a:extLst>
        </xdr:cNvPr>
        <xdr:cNvSpPr txBox="1"/>
      </xdr:nvSpPr>
      <xdr:spPr>
        <a:xfrm>
          <a:off x="17001567" y="14417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152416</xdr:rowOff>
    </xdr:from>
    <xdr:ext cx="469744" cy="259045"/>
    <xdr:sp macro="" textlink="">
      <xdr:nvSpPr>
        <xdr:cNvPr id="835" name="n_4mainValue【消防施設】&#10;一人当たり面積">
          <a:extLst>
            <a:ext uri="{FF2B5EF4-FFF2-40B4-BE49-F238E27FC236}">
              <a16:creationId xmlns:a16="http://schemas.microsoft.com/office/drawing/2014/main" id="{CC19C50B-816F-424D-AD5A-DC775A02B570}"/>
            </a:ext>
          </a:extLst>
        </xdr:cNvPr>
        <xdr:cNvSpPr txBox="1"/>
      </xdr:nvSpPr>
      <xdr:spPr>
        <a:xfrm>
          <a:off x="16226867" y="1440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6" name="正方形/長方形 835">
          <a:extLst>
            <a:ext uri="{FF2B5EF4-FFF2-40B4-BE49-F238E27FC236}">
              <a16:creationId xmlns:a16="http://schemas.microsoft.com/office/drawing/2014/main" id="{BEFE766D-0CA1-4923-BF56-869A5EB3F784}"/>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7" name="正方形/長方形 836">
          <a:extLst>
            <a:ext uri="{FF2B5EF4-FFF2-40B4-BE49-F238E27FC236}">
              <a16:creationId xmlns:a16="http://schemas.microsoft.com/office/drawing/2014/main" id="{F956AFE9-474E-4AAF-A3D6-762733EDAE97}"/>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8" name="正方形/長方形 837">
          <a:extLst>
            <a:ext uri="{FF2B5EF4-FFF2-40B4-BE49-F238E27FC236}">
              <a16:creationId xmlns:a16="http://schemas.microsoft.com/office/drawing/2014/main" id="{16439BFA-ECAC-4D80-B7AA-67DCCEF40AF1}"/>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9" name="正方形/長方形 838">
          <a:extLst>
            <a:ext uri="{FF2B5EF4-FFF2-40B4-BE49-F238E27FC236}">
              <a16:creationId xmlns:a16="http://schemas.microsoft.com/office/drawing/2014/main" id="{088FB91C-463F-422D-964D-069CAA1B3FAD}"/>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0" name="正方形/長方形 839">
          <a:extLst>
            <a:ext uri="{FF2B5EF4-FFF2-40B4-BE49-F238E27FC236}">
              <a16:creationId xmlns:a16="http://schemas.microsoft.com/office/drawing/2014/main" id="{A0D12C5B-10D2-4B19-A831-D9D74E6C6434}"/>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1" name="正方形/長方形 840">
          <a:extLst>
            <a:ext uri="{FF2B5EF4-FFF2-40B4-BE49-F238E27FC236}">
              <a16:creationId xmlns:a16="http://schemas.microsoft.com/office/drawing/2014/main" id="{154F6972-241E-425A-8586-C429A8785A7E}"/>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2" name="正方形/長方形 841">
          <a:extLst>
            <a:ext uri="{FF2B5EF4-FFF2-40B4-BE49-F238E27FC236}">
              <a16:creationId xmlns:a16="http://schemas.microsoft.com/office/drawing/2014/main" id="{FD8759B6-8C73-431A-A165-2C0307D4E706}"/>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3" name="正方形/長方形 842">
          <a:extLst>
            <a:ext uri="{FF2B5EF4-FFF2-40B4-BE49-F238E27FC236}">
              <a16:creationId xmlns:a16="http://schemas.microsoft.com/office/drawing/2014/main" id="{98B373CB-AA26-414A-9EAE-040665C4B36A}"/>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4" name="テキスト ボックス 843">
          <a:extLst>
            <a:ext uri="{FF2B5EF4-FFF2-40B4-BE49-F238E27FC236}">
              <a16:creationId xmlns:a16="http://schemas.microsoft.com/office/drawing/2014/main" id="{42E017E6-0E1C-4203-8D8F-A50B74D59B15}"/>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5" name="直線コネクタ 844">
          <a:extLst>
            <a:ext uri="{FF2B5EF4-FFF2-40B4-BE49-F238E27FC236}">
              <a16:creationId xmlns:a16="http://schemas.microsoft.com/office/drawing/2014/main" id="{79924217-033F-4980-B2CB-1B7ADF29E3A9}"/>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6" name="テキスト ボックス 845">
          <a:extLst>
            <a:ext uri="{FF2B5EF4-FFF2-40B4-BE49-F238E27FC236}">
              <a16:creationId xmlns:a16="http://schemas.microsoft.com/office/drawing/2014/main" id="{E90D76F9-EB5E-4F75-8821-57DE8F111E7C}"/>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7" name="直線コネクタ 846">
          <a:extLst>
            <a:ext uri="{FF2B5EF4-FFF2-40B4-BE49-F238E27FC236}">
              <a16:creationId xmlns:a16="http://schemas.microsoft.com/office/drawing/2014/main" id="{40BFDD1C-52E5-4FE2-9F40-77609EA573A8}"/>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8" name="テキスト ボックス 847">
          <a:extLst>
            <a:ext uri="{FF2B5EF4-FFF2-40B4-BE49-F238E27FC236}">
              <a16:creationId xmlns:a16="http://schemas.microsoft.com/office/drawing/2014/main" id="{C2E2B637-E7CF-4C90-81A0-167907E361EC}"/>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9" name="直線コネクタ 848">
          <a:extLst>
            <a:ext uri="{FF2B5EF4-FFF2-40B4-BE49-F238E27FC236}">
              <a16:creationId xmlns:a16="http://schemas.microsoft.com/office/drawing/2014/main" id="{68540F14-8361-4C33-AA70-1BA2D2CF4F3B}"/>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0" name="テキスト ボックス 849">
          <a:extLst>
            <a:ext uri="{FF2B5EF4-FFF2-40B4-BE49-F238E27FC236}">
              <a16:creationId xmlns:a16="http://schemas.microsoft.com/office/drawing/2014/main" id="{CE561828-A527-46D6-A3E6-1665E3AAAF6E}"/>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1" name="直線コネクタ 850">
          <a:extLst>
            <a:ext uri="{FF2B5EF4-FFF2-40B4-BE49-F238E27FC236}">
              <a16:creationId xmlns:a16="http://schemas.microsoft.com/office/drawing/2014/main" id="{346EE07F-8C2E-4D2B-9B78-714C191746C9}"/>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2" name="テキスト ボックス 851">
          <a:extLst>
            <a:ext uri="{FF2B5EF4-FFF2-40B4-BE49-F238E27FC236}">
              <a16:creationId xmlns:a16="http://schemas.microsoft.com/office/drawing/2014/main" id="{D263A98E-1251-47C3-81E4-644F3B9278C2}"/>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3" name="直線コネクタ 852">
          <a:extLst>
            <a:ext uri="{FF2B5EF4-FFF2-40B4-BE49-F238E27FC236}">
              <a16:creationId xmlns:a16="http://schemas.microsoft.com/office/drawing/2014/main" id="{50D8252B-2E69-4A36-AFBC-C88E5DE1FAC9}"/>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4" name="テキスト ボックス 853">
          <a:extLst>
            <a:ext uri="{FF2B5EF4-FFF2-40B4-BE49-F238E27FC236}">
              <a16:creationId xmlns:a16="http://schemas.microsoft.com/office/drawing/2014/main" id="{4B741F7A-7C31-4BE4-9F9D-160438C96C4A}"/>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5" name="直線コネクタ 854">
          <a:extLst>
            <a:ext uri="{FF2B5EF4-FFF2-40B4-BE49-F238E27FC236}">
              <a16:creationId xmlns:a16="http://schemas.microsoft.com/office/drawing/2014/main" id="{E757B6DE-98E7-4B19-8642-19BDF4F2061D}"/>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6" name="テキスト ボックス 855">
          <a:extLst>
            <a:ext uri="{FF2B5EF4-FFF2-40B4-BE49-F238E27FC236}">
              <a16:creationId xmlns:a16="http://schemas.microsoft.com/office/drawing/2014/main" id="{D704914B-14CA-4804-9617-760A25C32B3C}"/>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7" name="直線コネクタ 856">
          <a:extLst>
            <a:ext uri="{FF2B5EF4-FFF2-40B4-BE49-F238E27FC236}">
              <a16:creationId xmlns:a16="http://schemas.microsoft.com/office/drawing/2014/main" id="{B1CAF71D-B3CF-479A-9683-E92CF4B2D73B}"/>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8" name="テキスト ボックス 857">
          <a:extLst>
            <a:ext uri="{FF2B5EF4-FFF2-40B4-BE49-F238E27FC236}">
              <a16:creationId xmlns:a16="http://schemas.microsoft.com/office/drawing/2014/main" id="{E45AA2E6-FF61-4078-9646-065046A14D73}"/>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9" name="直線コネクタ 858">
          <a:extLst>
            <a:ext uri="{FF2B5EF4-FFF2-40B4-BE49-F238E27FC236}">
              <a16:creationId xmlns:a16="http://schemas.microsoft.com/office/drawing/2014/main" id="{76BA9E0A-F8C6-433D-952B-DDF135CCC0FF}"/>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0" name="【庁舎】&#10;有形固定資産減価償却率グラフ枠">
          <a:extLst>
            <a:ext uri="{FF2B5EF4-FFF2-40B4-BE49-F238E27FC236}">
              <a16:creationId xmlns:a16="http://schemas.microsoft.com/office/drawing/2014/main" id="{EE73CB99-3E9D-46CB-9259-933AFA6E22EB}"/>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4355</xdr:rowOff>
    </xdr:from>
    <xdr:to>
      <xdr:col>85</xdr:col>
      <xdr:colOff>126364</xdr:colOff>
      <xdr:row>109</xdr:row>
      <xdr:rowOff>35379</xdr:rowOff>
    </xdr:to>
    <xdr:cxnSp macro="">
      <xdr:nvCxnSpPr>
        <xdr:cNvPr id="861" name="直線コネクタ 860">
          <a:extLst>
            <a:ext uri="{FF2B5EF4-FFF2-40B4-BE49-F238E27FC236}">
              <a16:creationId xmlns:a16="http://schemas.microsoft.com/office/drawing/2014/main" id="{A31BD4E5-9F2D-448A-8E6B-7650F6B4C789}"/>
            </a:ext>
          </a:extLst>
        </xdr:cNvPr>
        <xdr:cNvCxnSpPr/>
      </xdr:nvCxnSpPr>
      <xdr:spPr>
        <a:xfrm flipV="1">
          <a:off x="14375764" y="16768355"/>
          <a:ext cx="0" cy="1539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2" name="【庁舎】&#10;有形固定資産減価償却率最小値テキスト">
          <a:extLst>
            <a:ext uri="{FF2B5EF4-FFF2-40B4-BE49-F238E27FC236}">
              <a16:creationId xmlns:a16="http://schemas.microsoft.com/office/drawing/2014/main" id="{83552297-AD15-41CA-8DE0-213E3ED24E3B}"/>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3" name="直線コネクタ 862">
          <a:extLst>
            <a:ext uri="{FF2B5EF4-FFF2-40B4-BE49-F238E27FC236}">
              <a16:creationId xmlns:a16="http://schemas.microsoft.com/office/drawing/2014/main" id="{02AB07C3-ABFC-4006-9978-24938CDA8C28}"/>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122482</xdr:rowOff>
    </xdr:from>
    <xdr:ext cx="340478" cy="259045"/>
    <xdr:sp macro="" textlink="">
      <xdr:nvSpPr>
        <xdr:cNvPr id="864" name="【庁舎】&#10;有形固定資産減価償却率最大値テキスト">
          <a:extLst>
            <a:ext uri="{FF2B5EF4-FFF2-40B4-BE49-F238E27FC236}">
              <a16:creationId xmlns:a16="http://schemas.microsoft.com/office/drawing/2014/main" id="{9FB263FB-C073-4203-9134-6B24C8AE89CE}"/>
            </a:ext>
          </a:extLst>
        </xdr:cNvPr>
        <xdr:cNvSpPr txBox="1"/>
      </xdr:nvSpPr>
      <xdr:spPr>
        <a:xfrm>
          <a:off x="14414500" y="165512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4355</xdr:rowOff>
    </xdr:from>
    <xdr:to>
      <xdr:col>86</xdr:col>
      <xdr:colOff>25400</xdr:colOff>
      <xdr:row>100</xdr:row>
      <xdr:rowOff>4355</xdr:rowOff>
    </xdr:to>
    <xdr:cxnSp macro="">
      <xdr:nvCxnSpPr>
        <xdr:cNvPr id="865" name="直線コネクタ 864">
          <a:extLst>
            <a:ext uri="{FF2B5EF4-FFF2-40B4-BE49-F238E27FC236}">
              <a16:creationId xmlns:a16="http://schemas.microsoft.com/office/drawing/2014/main" id="{24145FFC-CBB7-4D62-BBE3-C5F8FF6DBC3A}"/>
            </a:ext>
          </a:extLst>
        </xdr:cNvPr>
        <xdr:cNvCxnSpPr/>
      </xdr:nvCxnSpPr>
      <xdr:spPr>
        <a:xfrm>
          <a:off x="14287500" y="167683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40113</xdr:rowOff>
    </xdr:from>
    <xdr:ext cx="405111" cy="259045"/>
    <xdr:sp macro="" textlink="">
      <xdr:nvSpPr>
        <xdr:cNvPr id="866" name="【庁舎】&#10;有形固定資産減価償却率平均値テキスト">
          <a:extLst>
            <a:ext uri="{FF2B5EF4-FFF2-40B4-BE49-F238E27FC236}">
              <a16:creationId xmlns:a16="http://schemas.microsoft.com/office/drawing/2014/main" id="{03CC41AD-0754-4943-B946-36158C63F9BB}"/>
            </a:ext>
          </a:extLst>
        </xdr:cNvPr>
        <xdr:cNvSpPr txBox="1"/>
      </xdr:nvSpPr>
      <xdr:spPr>
        <a:xfrm>
          <a:off x="14414500" y="173070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17236</xdr:rowOff>
    </xdr:from>
    <xdr:to>
      <xdr:col>85</xdr:col>
      <xdr:colOff>177800</xdr:colOff>
      <xdr:row>104</xdr:row>
      <xdr:rowOff>118836</xdr:rowOff>
    </xdr:to>
    <xdr:sp macro="" textlink="">
      <xdr:nvSpPr>
        <xdr:cNvPr id="867" name="フローチャート: 判断 866">
          <a:extLst>
            <a:ext uri="{FF2B5EF4-FFF2-40B4-BE49-F238E27FC236}">
              <a16:creationId xmlns:a16="http://schemas.microsoft.com/office/drawing/2014/main" id="{94A666FE-191F-4E20-9379-3145345CE1C5}"/>
            </a:ext>
          </a:extLst>
        </xdr:cNvPr>
        <xdr:cNvSpPr/>
      </xdr:nvSpPr>
      <xdr:spPr>
        <a:xfrm>
          <a:off x="14325600" y="1745179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2539</xdr:rowOff>
    </xdr:from>
    <xdr:to>
      <xdr:col>81</xdr:col>
      <xdr:colOff>101600</xdr:colOff>
      <xdr:row>104</xdr:row>
      <xdr:rowOff>104139</xdr:rowOff>
    </xdr:to>
    <xdr:sp macro="" textlink="">
      <xdr:nvSpPr>
        <xdr:cNvPr id="868" name="フローチャート: 判断 867">
          <a:extLst>
            <a:ext uri="{FF2B5EF4-FFF2-40B4-BE49-F238E27FC236}">
              <a16:creationId xmlns:a16="http://schemas.microsoft.com/office/drawing/2014/main" id="{74420CA6-B747-43B9-9358-1618C2A24485}"/>
            </a:ext>
          </a:extLst>
        </xdr:cNvPr>
        <xdr:cNvSpPr/>
      </xdr:nvSpPr>
      <xdr:spPr>
        <a:xfrm>
          <a:off x="13578840" y="17437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4173</xdr:rowOff>
    </xdr:from>
    <xdr:to>
      <xdr:col>76</xdr:col>
      <xdr:colOff>165100</xdr:colOff>
      <xdr:row>104</xdr:row>
      <xdr:rowOff>105773</xdr:rowOff>
    </xdr:to>
    <xdr:sp macro="" textlink="">
      <xdr:nvSpPr>
        <xdr:cNvPr id="869" name="フローチャート: 判断 868">
          <a:extLst>
            <a:ext uri="{FF2B5EF4-FFF2-40B4-BE49-F238E27FC236}">
              <a16:creationId xmlns:a16="http://schemas.microsoft.com/office/drawing/2014/main" id="{33C0B873-F0FC-4680-B249-98FC74C68A56}"/>
            </a:ext>
          </a:extLst>
        </xdr:cNvPr>
        <xdr:cNvSpPr/>
      </xdr:nvSpPr>
      <xdr:spPr>
        <a:xfrm>
          <a:off x="12804140" y="1743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92348</xdr:rowOff>
    </xdr:from>
    <xdr:to>
      <xdr:col>72</xdr:col>
      <xdr:colOff>38100</xdr:colOff>
      <xdr:row>105</xdr:row>
      <xdr:rowOff>22498</xdr:rowOff>
    </xdr:to>
    <xdr:sp macro="" textlink="">
      <xdr:nvSpPr>
        <xdr:cNvPr id="870" name="フローチャート: 判断 869">
          <a:extLst>
            <a:ext uri="{FF2B5EF4-FFF2-40B4-BE49-F238E27FC236}">
              <a16:creationId xmlns:a16="http://schemas.microsoft.com/office/drawing/2014/main" id="{68640661-84A1-4BF4-B7FF-B0C409294E91}"/>
            </a:ext>
          </a:extLst>
        </xdr:cNvPr>
        <xdr:cNvSpPr/>
      </xdr:nvSpPr>
      <xdr:spPr>
        <a:xfrm>
          <a:off x="12029440" y="175269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164193</xdr:rowOff>
    </xdr:from>
    <xdr:to>
      <xdr:col>67</xdr:col>
      <xdr:colOff>101600</xdr:colOff>
      <xdr:row>105</xdr:row>
      <xdr:rowOff>94343</xdr:rowOff>
    </xdr:to>
    <xdr:sp macro="" textlink="">
      <xdr:nvSpPr>
        <xdr:cNvPr id="871" name="フローチャート: 判断 870">
          <a:extLst>
            <a:ext uri="{FF2B5EF4-FFF2-40B4-BE49-F238E27FC236}">
              <a16:creationId xmlns:a16="http://schemas.microsoft.com/office/drawing/2014/main" id="{8F860A05-B34C-4057-99E0-D8C17C073FB4}"/>
            </a:ext>
          </a:extLst>
        </xdr:cNvPr>
        <xdr:cNvSpPr/>
      </xdr:nvSpPr>
      <xdr:spPr>
        <a:xfrm>
          <a:off x="11231880" y="175987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2" name="テキスト ボックス 871">
          <a:extLst>
            <a:ext uri="{FF2B5EF4-FFF2-40B4-BE49-F238E27FC236}">
              <a16:creationId xmlns:a16="http://schemas.microsoft.com/office/drawing/2014/main" id="{8BAB1BA0-7643-48CD-92FF-72760BAC1B23}"/>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1BBC8975-BE89-438C-8BFF-92769A4B63E8}"/>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82419543-85BD-4B86-BF0B-3481F4DC7C6C}"/>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B24C57E7-DB68-4FE3-B334-B6A99CA11865}"/>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E03A1B14-E639-477E-AE0F-9E52B9BA7E96}"/>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133169</xdr:rowOff>
    </xdr:from>
    <xdr:to>
      <xdr:col>85</xdr:col>
      <xdr:colOff>177800</xdr:colOff>
      <xdr:row>107</xdr:row>
      <xdr:rowOff>63319</xdr:rowOff>
    </xdr:to>
    <xdr:sp macro="" textlink="">
      <xdr:nvSpPr>
        <xdr:cNvPr id="877" name="楕円 876">
          <a:extLst>
            <a:ext uri="{FF2B5EF4-FFF2-40B4-BE49-F238E27FC236}">
              <a16:creationId xmlns:a16="http://schemas.microsoft.com/office/drawing/2014/main" id="{1E740A3E-E77F-4FA1-A7BE-81238B5EA696}"/>
            </a:ext>
          </a:extLst>
        </xdr:cNvPr>
        <xdr:cNvSpPr/>
      </xdr:nvSpPr>
      <xdr:spPr>
        <a:xfrm>
          <a:off x="14325600" y="1790300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111596</xdr:rowOff>
    </xdr:from>
    <xdr:ext cx="405111" cy="259045"/>
    <xdr:sp macro="" textlink="">
      <xdr:nvSpPr>
        <xdr:cNvPr id="878" name="【庁舎】&#10;有形固定資産減価償却率該当値テキスト">
          <a:extLst>
            <a:ext uri="{FF2B5EF4-FFF2-40B4-BE49-F238E27FC236}">
              <a16:creationId xmlns:a16="http://schemas.microsoft.com/office/drawing/2014/main" id="{DC494FC7-31A8-479A-8DDB-7A18E507425A}"/>
            </a:ext>
          </a:extLst>
        </xdr:cNvPr>
        <xdr:cNvSpPr txBox="1"/>
      </xdr:nvSpPr>
      <xdr:spPr>
        <a:xfrm>
          <a:off x="14414500" y="17881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90714</xdr:rowOff>
    </xdr:from>
    <xdr:to>
      <xdr:col>81</xdr:col>
      <xdr:colOff>101600</xdr:colOff>
      <xdr:row>107</xdr:row>
      <xdr:rowOff>20864</xdr:rowOff>
    </xdr:to>
    <xdr:sp macro="" textlink="">
      <xdr:nvSpPr>
        <xdr:cNvPr id="879" name="楕円 878">
          <a:extLst>
            <a:ext uri="{FF2B5EF4-FFF2-40B4-BE49-F238E27FC236}">
              <a16:creationId xmlns:a16="http://schemas.microsoft.com/office/drawing/2014/main" id="{A41B21C2-3B2C-40EC-97E1-1D40DDFE28DD}"/>
            </a:ext>
          </a:extLst>
        </xdr:cNvPr>
        <xdr:cNvSpPr/>
      </xdr:nvSpPr>
      <xdr:spPr>
        <a:xfrm>
          <a:off x="13578840" y="178605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141514</xdr:rowOff>
    </xdr:from>
    <xdr:to>
      <xdr:col>85</xdr:col>
      <xdr:colOff>127000</xdr:colOff>
      <xdr:row>107</xdr:row>
      <xdr:rowOff>12519</xdr:rowOff>
    </xdr:to>
    <xdr:cxnSp macro="">
      <xdr:nvCxnSpPr>
        <xdr:cNvPr id="880" name="直線コネクタ 879">
          <a:extLst>
            <a:ext uri="{FF2B5EF4-FFF2-40B4-BE49-F238E27FC236}">
              <a16:creationId xmlns:a16="http://schemas.microsoft.com/office/drawing/2014/main" id="{F55C033D-B28C-43E5-8FB6-EFE695B8EA40}"/>
            </a:ext>
          </a:extLst>
        </xdr:cNvPr>
        <xdr:cNvCxnSpPr/>
      </xdr:nvCxnSpPr>
      <xdr:spPr>
        <a:xfrm>
          <a:off x="13629640" y="17911354"/>
          <a:ext cx="746760" cy="38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82550</xdr:rowOff>
    </xdr:from>
    <xdr:to>
      <xdr:col>76</xdr:col>
      <xdr:colOff>165100</xdr:colOff>
      <xdr:row>107</xdr:row>
      <xdr:rowOff>12700</xdr:rowOff>
    </xdr:to>
    <xdr:sp macro="" textlink="">
      <xdr:nvSpPr>
        <xdr:cNvPr id="881" name="楕円 880">
          <a:extLst>
            <a:ext uri="{FF2B5EF4-FFF2-40B4-BE49-F238E27FC236}">
              <a16:creationId xmlns:a16="http://schemas.microsoft.com/office/drawing/2014/main" id="{DBF4517A-FAF2-4903-BC35-074974C41F57}"/>
            </a:ext>
          </a:extLst>
        </xdr:cNvPr>
        <xdr:cNvSpPr/>
      </xdr:nvSpPr>
      <xdr:spPr>
        <a:xfrm>
          <a:off x="12804140" y="178523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133350</xdr:rowOff>
    </xdr:from>
    <xdr:to>
      <xdr:col>81</xdr:col>
      <xdr:colOff>50800</xdr:colOff>
      <xdr:row>106</xdr:row>
      <xdr:rowOff>141514</xdr:rowOff>
    </xdr:to>
    <xdr:cxnSp macro="">
      <xdr:nvCxnSpPr>
        <xdr:cNvPr id="882" name="直線コネクタ 881">
          <a:extLst>
            <a:ext uri="{FF2B5EF4-FFF2-40B4-BE49-F238E27FC236}">
              <a16:creationId xmlns:a16="http://schemas.microsoft.com/office/drawing/2014/main" id="{3EC9E194-6BAB-4A80-BF25-E724A958B3A6}"/>
            </a:ext>
          </a:extLst>
        </xdr:cNvPr>
        <xdr:cNvCxnSpPr/>
      </xdr:nvCxnSpPr>
      <xdr:spPr>
        <a:xfrm>
          <a:off x="12854940" y="17903190"/>
          <a:ext cx="7747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51526</xdr:rowOff>
    </xdr:from>
    <xdr:to>
      <xdr:col>72</xdr:col>
      <xdr:colOff>38100</xdr:colOff>
      <xdr:row>106</xdr:row>
      <xdr:rowOff>153126</xdr:rowOff>
    </xdr:to>
    <xdr:sp macro="" textlink="">
      <xdr:nvSpPr>
        <xdr:cNvPr id="883" name="楕円 882">
          <a:extLst>
            <a:ext uri="{FF2B5EF4-FFF2-40B4-BE49-F238E27FC236}">
              <a16:creationId xmlns:a16="http://schemas.microsoft.com/office/drawing/2014/main" id="{6DF52A6F-AB5F-4A58-8B1A-29DD7106B51C}"/>
            </a:ext>
          </a:extLst>
        </xdr:cNvPr>
        <xdr:cNvSpPr/>
      </xdr:nvSpPr>
      <xdr:spPr>
        <a:xfrm>
          <a:off x="12029440" y="1782136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102326</xdr:rowOff>
    </xdr:from>
    <xdr:to>
      <xdr:col>76</xdr:col>
      <xdr:colOff>114300</xdr:colOff>
      <xdr:row>106</xdr:row>
      <xdr:rowOff>133350</xdr:rowOff>
    </xdr:to>
    <xdr:cxnSp macro="">
      <xdr:nvCxnSpPr>
        <xdr:cNvPr id="884" name="直線コネクタ 883">
          <a:extLst>
            <a:ext uri="{FF2B5EF4-FFF2-40B4-BE49-F238E27FC236}">
              <a16:creationId xmlns:a16="http://schemas.microsoft.com/office/drawing/2014/main" id="{24F1712F-B3B2-4E29-8530-FC2937DA27D3}"/>
            </a:ext>
          </a:extLst>
        </xdr:cNvPr>
        <xdr:cNvCxnSpPr/>
      </xdr:nvCxnSpPr>
      <xdr:spPr>
        <a:xfrm>
          <a:off x="12072620" y="17872166"/>
          <a:ext cx="78232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144599</xdr:rowOff>
    </xdr:from>
    <xdr:to>
      <xdr:col>67</xdr:col>
      <xdr:colOff>101600</xdr:colOff>
      <xdr:row>107</xdr:row>
      <xdr:rowOff>74749</xdr:rowOff>
    </xdr:to>
    <xdr:sp macro="" textlink="">
      <xdr:nvSpPr>
        <xdr:cNvPr id="885" name="楕円 884">
          <a:extLst>
            <a:ext uri="{FF2B5EF4-FFF2-40B4-BE49-F238E27FC236}">
              <a16:creationId xmlns:a16="http://schemas.microsoft.com/office/drawing/2014/main" id="{F3F415D3-9004-4557-BEF6-3CCAAE4CF19B}"/>
            </a:ext>
          </a:extLst>
        </xdr:cNvPr>
        <xdr:cNvSpPr/>
      </xdr:nvSpPr>
      <xdr:spPr>
        <a:xfrm>
          <a:off x="11231880" y="179144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102326</xdr:rowOff>
    </xdr:from>
    <xdr:to>
      <xdr:col>71</xdr:col>
      <xdr:colOff>177800</xdr:colOff>
      <xdr:row>107</xdr:row>
      <xdr:rowOff>23949</xdr:rowOff>
    </xdr:to>
    <xdr:cxnSp macro="">
      <xdr:nvCxnSpPr>
        <xdr:cNvPr id="886" name="直線コネクタ 885">
          <a:extLst>
            <a:ext uri="{FF2B5EF4-FFF2-40B4-BE49-F238E27FC236}">
              <a16:creationId xmlns:a16="http://schemas.microsoft.com/office/drawing/2014/main" id="{92552022-2346-493E-B9DF-71845E506FC8}"/>
            </a:ext>
          </a:extLst>
        </xdr:cNvPr>
        <xdr:cNvCxnSpPr/>
      </xdr:nvCxnSpPr>
      <xdr:spPr>
        <a:xfrm flipV="1">
          <a:off x="11282680" y="17872166"/>
          <a:ext cx="789940" cy="89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120666</xdr:rowOff>
    </xdr:from>
    <xdr:ext cx="405111" cy="259045"/>
    <xdr:sp macro="" textlink="">
      <xdr:nvSpPr>
        <xdr:cNvPr id="887" name="n_1aveValue【庁舎】&#10;有形固定資産減価償却率">
          <a:extLst>
            <a:ext uri="{FF2B5EF4-FFF2-40B4-BE49-F238E27FC236}">
              <a16:creationId xmlns:a16="http://schemas.microsoft.com/office/drawing/2014/main" id="{F9F6516D-7980-410B-AF72-10D79DFB7F2F}"/>
            </a:ext>
          </a:extLst>
        </xdr:cNvPr>
        <xdr:cNvSpPr txBox="1"/>
      </xdr:nvSpPr>
      <xdr:spPr>
        <a:xfrm>
          <a:off x="13437244" y="17219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122300</xdr:rowOff>
    </xdr:from>
    <xdr:ext cx="405111" cy="259045"/>
    <xdr:sp macro="" textlink="">
      <xdr:nvSpPr>
        <xdr:cNvPr id="888" name="n_2aveValue【庁舎】&#10;有形固定資産減価償却率">
          <a:extLst>
            <a:ext uri="{FF2B5EF4-FFF2-40B4-BE49-F238E27FC236}">
              <a16:creationId xmlns:a16="http://schemas.microsoft.com/office/drawing/2014/main" id="{C4C79EF4-5119-4088-AE1B-A4F4D60D3212}"/>
            </a:ext>
          </a:extLst>
        </xdr:cNvPr>
        <xdr:cNvSpPr txBox="1"/>
      </xdr:nvSpPr>
      <xdr:spPr>
        <a:xfrm>
          <a:off x="12675244" y="17221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39025</xdr:rowOff>
    </xdr:from>
    <xdr:ext cx="405111" cy="259045"/>
    <xdr:sp macro="" textlink="">
      <xdr:nvSpPr>
        <xdr:cNvPr id="889" name="n_3aveValue【庁舎】&#10;有形固定資産減価償却率">
          <a:extLst>
            <a:ext uri="{FF2B5EF4-FFF2-40B4-BE49-F238E27FC236}">
              <a16:creationId xmlns:a16="http://schemas.microsoft.com/office/drawing/2014/main" id="{A891BE1A-2F43-4AE0-AE91-0B9484F7F767}"/>
            </a:ext>
          </a:extLst>
        </xdr:cNvPr>
        <xdr:cNvSpPr txBox="1"/>
      </xdr:nvSpPr>
      <xdr:spPr>
        <a:xfrm>
          <a:off x="11900544" y="17305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110870</xdr:rowOff>
    </xdr:from>
    <xdr:ext cx="405111" cy="259045"/>
    <xdr:sp macro="" textlink="">
      <xdr:nvSpPr>
        <xdr:cNvPr id="890" name="n_4aveValue【庁舎】&#10;有形固定資産減価償却率">
          <a:extLst>
            <a:ext uri="{FF2B5EF4-FFF2-40B4-BE49-F238E27FC236}">
              <a16:creationId xmlns:a16="http://schemas.microsoft.com/office/drawing/2014/main" id="{055F691D-AF7F-4177-AC1C-0E573E816393}"/>
            </a:ext>
          </a:extLst>
        </xdr:cNvPr>
        <xdr:cNvSpPr txBox="1"/>
      </xdr:nvSpPr>
      <xdr:spPr>
        <a:xfrm>
          <a:off x="11102984" y="17377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11991</xdr:rowOff>
    </xdr:from>
    <xdr:ext cx="405111" cy="259045"/>
    <xdr:sp macro="" textlink="">
      <xdr:nvSpPr>
        <xdr:cNvPr id="891" name="n_1mainValue【庁舎】&#10;有形固定資産減価償却率">
          <a:extLst>
            <a:ext uri="{FF2B5EF4-FFF2-40B4-BE49-F238E27FC236}">
              <a16:creationId xmlns:a16="http://schemas.microsoft.com/office/drawing/2014/main" id="{83E42D63-8796-4DF1-9403-8E3A5591CCE9}"/>
            </a:ext>
          </a:extLst>
        </xdr:cNvPr>
        <xdr:cNvSpPr txBox="1"/>
      </xdr:nvSpPr>
      <xdr:spPr>
        <a:xfrm>
          <a:off x="13437244" y="17949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3827</xdr:rowOff>
    </xdr:from>
    <xdr:ext cx="405111" cy="259045"/>
    <xdr:sp macro="" textlink="">
      <xdr:nvSpPr>
        <xdr:cNvPr id="892" name="n_2mainValue【庁舎】&#10;有形固定資産減価償却率">
          <a:extLst>
            <a:ext uri="{FF2B5EF4-FFF2-40B4-BE49-F238E27FC236}">
              <a16:creationId xmlns:a16="http://schemas.microsoft.com/office/drawing/2014/main" id="{C0297913-08FC-4936-8639-780383805CC4}"/>
            </a:ext>
          </a:extLst>
        </xdr:cNvPr>
        <xdr:cNvSpPr txBox="1"/>
      </xdr:nvSpPr>
      <xdr:spPr>
        <a:xfrm>
          <a:off x="12675244" y="1794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144253</xdr:rowOff>
    </xdr:from>
    <xdr:ext cx="405111" cy="259045"/>
    <xdr:sp macro="" textlink="">
      <xdr:nvSpPr>
        <xdr:cNvPr id="893" name="n_3mainValue【庁舎】&#10;有形固定資産減価償却率">
          <a:extLst>
            <a:ext uri="{FF2B5EF4-FFF2-40B4-BE49-F238E27FC236}">
              <a16:creationId xmlns:a16="http://schemas.microsoft.com/office/drawing/2014/main" id="{2D087942-DA31-46DC-BDB0-FA302717980A}"/>
            </a:ext>
          </a:extLst>
        </xdr:cNvPr>
        <xdr:cNvSpPr txBox="1"/>
      </xdr:nvSpPr>
      <xdr:spPr>
        <a:xfrm>
          <a:off x="11900544" y="17914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65876</xdr:rowOff>
    </xdr:from>
    <xdr:ext cx="405111" cy="259045"/>
    <xdr:sp macro="" textlink="">
      <xdr:nvSpPr>
        <xdr:cNvPr id="894" name="n_4mainValue【庁舎】&#10;有形固定資産減価償却率">
          <a:extLst>
            <a:ext uri="{FF2B5EF4-FFF2-40B4-BE49-F238E27FC236}">
              <a16:creationId xmlns:a16="http://schemas.microsoft.com/office/drawing/2014/main" id="{81FEA0F1-E8C0-48BA-A6BE-CFE9A2D5B547}"/>
            </a:ext>
          </a:extLst>
        </xdr:cNvPr>
        <xdr:cNvSpPr txBox="1"/>
      </xdr:nvSpPr>
      <xdr:spPr>
        <a:xfrm>
          <a:off x="11102984" y="180033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5" name="正方形/長方形 894">
          <a:extLst>
            <a:ext uri="{FF2B5EF4-FFF2-40B4-BE49-F238E27FC236}">
              <a16:creationId xmlns:a16="http://schemas.microsoft.com/office/drawing/2014/main" id="{5ED549C7-6873-4877-8E87-9A3E5BF910C4}"/>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6" name="正方形/長方形 895">
          <a:extLst>
            <a:ext uri="{FF2B5EF4-FFF2-40B4-BE49-F238E27FC236}">
              <a16:creationId xmlns:a16="http://schemas.microsoft.com/office/drawing/2014/main" id="{CC4F8552-FB2F-468F-8916-869D675D160A}"/>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7" name="正方形/長方形 896">
          <a:extLst>
            <a:ext uri="{FF2B5EF4-FFF2-40B4-BE49-F238E27FC236}">
              <a16:creationId xmlns:a16="http://schemas.microsoft.com/office/drawing/2014/main" id="{7748FC08-9B70-4607-86E3-BFC2A8C75604}"/>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8" name="正方形/長方形 897">
          <a:extLst>
            <a:ext uri="{FF2B5EF4-FFF2-40B4-BE49-F238E27FC236}">
              <a16:creationId xmlns:a16="http://schemas.microsoft.com/office/drawing/2014/main" id="{FFC23721-95A9-47AE-BDB4-BFAB88C5DC4E}"/>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9" name="正方形/長方形 898">
          <a:extLst>
            <a:ext uri="{FF2B5EF4-FFF2-40B4-BE49-F238E27FC236}">
              <a16:creationId xmlns:a16="http://schemas.microsoft.com/office/drawing/2014/main" id="{CA001FD4-AD76-450A-9372-5D2A2F6D691B}"/>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0" name="正方形/長方形 899">
          <a:extLst>
            <a:ext uri="{FF2B5EF4-FFF2-40B4-BE49-F238E27FC236}">
              <a16:creationId xmlns:a16="http://schemas.microsoft.com/office/drawing/2014/main" id="{62313E7E-EB6F-479D-B95F-821A4D69AC12}"/>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1" name="正方形/長方形 900">
          <a:extLst>
            <a:ext uri="{FF2B5EF4-FFF2-40B4-BE49-F238E27FC236}">
              <a16:creationId xmlns:a16="http://schemas.microsoft.com/office/drawing/2014/main" id="{B17879E4-2022-49CA-9B42-88ACF00E6DCC}"/>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2" name="正方形/長方形 901">
          <a:extLst>
            <a:ext uri="{FF2B5EF4-FFF2-40B4-BE49-F238E27FC236}">
              <a16:creationId xmlns:a16="http://schemas.microsoft.com/office/drawing/2014/main" id="{B11064FB-7A3C-4994-AF1A-CBBE9EF36E68}"/>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3" name="テキスト ボックス 902">
          <a:extLst>
            <a:ext uri="{FF2B5EF4-FFF2-40B4-BE49-F238E27FC236}">
              <a16:creationId xmlns:a16="http://schemas.microsoft.com/office/drawing/2014/main" id="{55EC7D19-F8FF-42EA-AE66-5468FE20B190}"/>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4" name="直線コネクタ 903">
          <a:extLst>
            <a:ext uri="{FF2B5EF4-FFF2-40B4-BE49-F238E27FC236}">
              <a16:creationId xmlns:a16="http://schemas.microsoft.com/office/drawing/2014/main" id="{8FDAF9EB-819A-45B1-A46A-969EFF4651F2}"/>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5" name="直線コネクタ 904">
          <a:extLst>
            <a:ext uri="{FF2B5EF4-FFF2-40B4-BE49-F238E27FC236}">
              <a16:creationId xmlns:a16="http://schemas.microsoft.com/office/drawing/2014/main" id="{288F3E86-D4D9-4E5D-B1F3-2D42847E23BE}"/>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6" name="テキスト ボックス 905">
          <a:extLst>
            <a:ext uri="{FF2B5EF4-FFF2-40B4-BE49-F238E27FC236}">
              <a16:creationId xmlns:a16="http://schemas.microsoft.com/office/drawing/2014/main" id="{D0027229-2A8B-4EE5-B55C-DB48C37D1318}"/>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7" name="直線コネクタ 906">
          <a:extLst>
            <a:ext uri="{FF2B5EF4-FFF2-40B4-BE49-F238E27FC236}">
              <a16:creationId xmlns:a16="http://schemas.microsoft.com/office/drawing/2014/main" id="{D422BE29-0850-485C-8EB8-EB18FC814008}"/>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8" name="テキスト ボックス 907">
          <a:extLst>
            <a:ext uri="{FF2B5EF4-FFF2-40B4-BE49-F238E27FC236}">
              <a16:creationId xmlns:a16="http://schemas.microsoft.com/office/drawing/2014/main" id="{F3D8CD9C-1442-484D-97A6-6AB85C8119E4}"/>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9" name="直線コネクタ 908">
          <a:extLst>
            <a:ext uri="{FF2B5EF4-FFF2-40B4-BE49-F238E27FC236}">
              <a16:creationId xmlns:a16="http://schemas.microsoft.com/office/drawing/2014/main" id="{5ABE98A4-EE7A-4DA0-A54E-582136F0D66A}"/>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0" name="テキスト ボックス 909">
          <a:extLst>
            <a:ext uri="{FF2B5EF4-FFF2-40B4-BE49-F238E27FC236}">
              <a16:creationId xmlns:a16="http://schemas.microsoft.com/office/drawing/2014/main" id="{5715546E-380B-44F4-86A5-AB6CF7E5D97F}"/>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1" name="直線コネクタ 910">
          <a:extLst>
            <a:ext uri="{FF2B5EF4-FFF2-40B4-BE49-F238E27FC236}">
              <a16:creationId xmlns:a16="http://schemas.microsoft.com/office/drawing/2014/main" id="{582617D5-CFA1-469B-AA46-8AED72AF83E5}"/>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2" name="テキスト ボックス 911">
          <a:extLst>
            <a:ext uri="{FF2B5EF4-FFF2-40B4-BE49-F238E27FC236}">
              <a16:creationId xmlns:a16="http://schemas.microsoft.com/office/drawing/2014/main" id="{AA261605-FB7F-4A98-BA48-6F85D98BDA9A}"/>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3" name="直線コネクタ 912">
          <a:extLst>
            <a:ext uri="{FF2B5EF4-FFF2-40B4-BE49-F238E27FC236}">
              <a16:creationId xmlns:a16="http://schemas.microsoft.com/office/drawing/2014/main" id="{8E2D121F-0CF4-432E-926B-F4C2ED5005AF}"/>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4" name="テキスト ボックス 913">
          <a:extLst>
            <a:ext uri="{FF2B5EF4-FFF2-40B4-BE49-F238E27FC236}">
              <a16:creationId xmlns:a16="http://schemas.microsoft.com/office/drawing/2014/main" id="{71B08735-6A28-4F87-917F-DEF435D8C84A}"/>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5" name="直線コネクタ 914">
          <a:extLst>
            <a:ext uri="{FF2B5EF4-FFF2-40B4-BE49-F238E27FC236}">
              <a16:creationId xmlns:a16="http://schemas.microsoft.com/office/drawing/2014/main" id="{62E67F5A-7F79-41F0-A4ED-55927B268150}"/>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6" name="テキスト ボックス 915">
          <a:extLst>
            <a:ext uri="{FF2B5EF4-FFF2-40B4-BE49-F238E27FC236}">
              <a16:creationId xmlns:a16="http://schemas.microsoft.com/office/drawing/2014/main" id="{991124D6-B6AA-4B4B-847D-3082A694F7B5}"/>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a:extLst>
            <a:ext uri="{FF2B5EF4-FFF2-40B4-BE49-F238E27FC236}">
              <a16:creationId xmlns:a16="http://schemas.microsoft.com/office/drawing/2014/main" id="{A57F3CF9-C520-4AFC-BE7E-8036E1DDC646}"/>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a:extLst>
            <a:ext uri="{FF2B5EF4-FFF2-40B4-BE49-F238E27FC236}">
              <a16:creationId xmlns:a16="http://schemas.microsoft.com/office/drawing/2014/main" id="{3212FB24-BB45-4DEE-8977-8F48C7AB9E48}"/>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庁舎】&#10;一人当たり面積グラフ枠">
          <a:extLst>
            <a:ext uri="{FF2B5EF4-FFF2-40B4-BE49-F238E27FC236}">
              <a16:creationId xmlns:a16="http://schemas.microsoft.com/office/drawing/2014/main" id="{B2C8B560-09E9-4CB9-9802-EB00C37559A5}"/>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110489</xdr:rowOff>
    </xdr:from>
    <xdr:to>
      <xdr:col>116</xdr:col>
      <xdr:colOff>62864</xdr:colOff>
      <xdr:row>107</xdr:row>
      <xdr:rowOff>161108</xdr:rowOff>
    </xdr:to>
    <xdr:cxnSp macro="">
      <xdr:nvCxnSpPr>
        <xdr:cNvPr id="920" name="直線コネクタ 919">
          <a:extLst>
            <a:ext uri="{FF2B5EF4-FFF2-40B4-BE49-F238E27FC236}">
              <a16:creationId xmlns:a16="http://schemas.microsoft.com/office/drawing/2014/main" id="{872152B0-02A1-472F-BDAD-5E72DEA26B0B}"/>
            </a:ext>
          </a:extLst>
        </xdr:cNvPr>
        <xdr:cNvCxnSpPr/>
      </xdr:nvCxnSpPr>
      <xdr:spPr>
        <a:xfrm flipV="1">
          <a:off x="19509104" y="16706849"/>
          <a:ext cx="0" cy="1391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164935</xdr:rowOff>
    </xdr:from>
    <xdr:ext cx="469744" cy="259045"/>
    <xdr:sp macro="" textlink="">
      <xdr:nvSpPr>
        <xdr:cNvPr id="921" name="【庁舎】&#10;一人当たり面積最小値テキスト">
          <a:extLst>
            <a:ext uri="{FF2B5EF4-FFF2-40B4-BE49-F238E27FC236}">
              <a16:creationId xmlns:a16="http://schemas.microsoft.com/office/drawing/2014/main" id="{1A06336A-533B-4A8C-BA69-F52B99396779}"/>
            </a:ext>
          </a:extLst>
        </xdr:cNvPr>
        <xdr:cNvSpPr txBox="1"/>
      </xdr:nvSpPr>
      <xdr:spPr>
        <a:xfrm>
          <a:off x="19547840" y="18102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161108</xdr:rowOff>
    </xdr:from>
    <xdr:to>
      <xdr:col>116</xdr:col>
      <xdr:colOff>152400</xdr:colOff>
      <xdr:row>107</xdr:row>
      <xdr:rowOff>161108</xdr:rowOff>
    </xdr:to>
    <xdr:cxnSp macro="">
      <xdr:nvCxnSpPr>
        <xdr:cNvPr id="922" name="直線コネクタ 921">
          <a:extLst>
            <a:ext uri="{FF2B5EF4-FFF2-40B4-BE49-F238E27FC236}">
              <a16:creationId xmlns:a16="http://schemas.microsoft.com/office/drawing/2014/main" id="{3534BF6B-45E0-4DAD-AC90-17B6D937FA52}"/>
            </a:ext>
          </a:extLst>
        </xdr:cNvPr>
        <xdr:cNvCxnSpPr/>
      </xdr:nvCxnSpPr>
      <xdr:spPr>
        <a:xfrm>
          <a:off x="19443700" y="18098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57166</xdr:rowOff>
    </xdr:from>
    <xdr:ext cx="469744" cy="259045"/>
    <xdr:sp macro="" textlink="">
      <xdr:nvSpPr>
        <xdr:cNvPr id="923" name="【庁舎】&#10;一人当たり面積最大値テキスト">
          <a:extLst>
            <a:ext uri="{FF2B5EF4-FFF2-40B4-BE49-F238E27FC236}">
              <a16:creationId xmlns:a16="http://schemas.microsoft.com/office/drawing/2014/main" id="{7CDC5E96-FFCC-42EC-87DE-4D28EC3AB1DE}"/>
            </a:ext>
          </a:extLst>
        </xdr:cNvPr>
        <xdr:cNvSpPr txBox="1"/>
      </xdr:nvSpPr>
      <xdr:spPr>
        <a:xfrm>
          <a:off x="19547840" y="16485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110489</xdr:rowOff>
    </xdr:from>
    <xdr:to>
      <xdr:col>116</xdr:col>
      <xdr:colOff>152400</xdr:colOff>
      <xdr:row>99</xdr:row>
      <xdr:rowOff>110489</xdr:rowOff>
    </xdr:to>
    <xdr:cxnSp macro="">
      <xdr:nvCxnSpPr>
        <xdr:cNvPr id="924" name="直線コネクタ 923">
          <a:extLst>
            <a:ext uri="{FF2B5EF4-FFF2-40B4-BE49-F238E27FC236}">
              <a16:creationId xmlns:a16="http://schemas.microsoft.com/office/drawing/2014/main" id="{9EDA11F5-6065-4CFB-A16E-90F6CBC9683F}"/>
            </a:ext>
          </a:extLst>
        </xdr:cNvPr>
        <xdr:cNvCxnSpPr/>
      </xdr:nvCxnSpPr>
      <xdr:spPr>
        <a:xfrm>
          <a:off x="19443700" y="167068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152779</xdr:rowOff>
    </xdr:from>
    <xdr:ext cx="469744" cy="259045"/>
    <xdr:sp macro="" textlink="">
      <xdr:nvSpPr>
        <xdr:cNvPr id="925" name="【庁舎】&#10;一人当たり面積平均値テキスト">
          <a:extLst>
            <a:ext uri="{FF2B5EF4-FFF2-40B4-BE49-F238E27FC236}">
              <a16:creationId xmlns:a16="http://schemas.microsoft.com/office/drawing/2014/main" id="{5EC104EE-6F39-4184-82A4-ED05B630D334}"/>
            </a:ext>
          </a:extLst>
        </xdr:cNvPr>
        <xdr:cNvSpPr txBox="1"/>
      </xdr:nvSpPr>
      <xdr:spPr>
        <a:xfrm>
          <a:off x="19547840" y="175873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129902</xdr:rowOff>
    </xdr:from>
    <xdr:to>
      <xdr:col>116</xdr:col>
      <xdr:colOff>114300</xdr:colOff>
      <xdr:row>106</xdr:row>
      <xdr:rowOff>60052</xdr:rowOff>
    </xdr:to>
    <xdr:sp macro="" textlink="">
      <xdr:nvSpPr>
        <xdr:cNvPr id="926" name="フローチャート: 判断 925">
          <a:extLst>
            <a:ext uri="{FF2B5EF4-FFF2-40B4-BE49-F238E27FC236}">
              <a16:creationId xmlns:a16="http://schemas.microsoft.com/office/drawing/2014/main" id="{DD2A74FA-C49B-47C2-8F0A-CD44E7BE3F71}"/>
            </a:ext>
          </a:extLst>
        </xdr:cNvPr>
        <xdr:cNvSpPr/>
      </xdr:nvSpPr>
      <xdr:spPr>
        <a:xfrm>
          <a:off x="19458940" y="177321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118473</xdr:rowOff>
    </xdr:from>
    <xdr:to>
      <xdr:col>112</xdr:col>
      <xdr:colOff>38100</xdr:colOff>
      <xdr:row>106</xdr:row>
      <xdr:rowOff>48623</xdr:rowOff>
    </xdr:to>
    <xdr:sp macro="" textlink="">
      <xdr:nvSpPr>
        <xdr:cNvPr id="927" name="フローチャート: 判断 926">
          <a:extLst>
            <a:ext uri="{FF2B5EF4-FFF2-40B4-BE49-F238E27FC236}">
              <a16:creationId xmlns:a16="http://schemas.microsoft.com/office/drawing/2014/main" id="{E1491797-EDD6-4479-8975-71E96809516B}"/>
            </a:ext>
          </a:extLst>
        </xdr:cNvPr>
        <xdr:cNvSpPr/>
      </xdr:nvSpPr>
      <xdr:spPr>
        <a:xfrm>
          <a:off x="18735040" y="1772067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120106</xdr:rowOff>
    </xdr:from>
    <xdr:to>
      <xdr:col>107</xdr:col>
      <xdr:colOff>101600</xdr:colOff>
      <xdr:row>106</xdr:row>
      <xdr:rowOff>50256</xdr:rowOff>
    </xdr:to>
    <xdr:sp macro="" textlink="">
      <xdr:nvSpPr>
        <xdr:cNvPr id="928" name="フローチャート: 判断 927">
          <a:extLst>
            <a:ext uri="{FF2B5EF4-FFF2-40B4-BE49-F238E27FC236}">
              <a16:creationId xmlns:a16="http://schemas.microsoft.com/office/drawing/2014/main" id="{EE33FDD5-7BA1-471E-A092-DC0C341FD313}"/>
            </a:ext>
          </a:extLst>
        </xdr:cNvPr>
        <xdr:cNvSpPr/>
      </xdr:nvSpPr>
      <xdr:spPr>
        <a:xfrm>
          <a:off x="17937480" y="177223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108676</xdr:rowOff>
    </xdr:from>
    <xdr:to>
      <xdr:col>102</xdr:col>
      <xdr:colOff>165100</xdr:colOff>
      <xdr:row>106</xdr:row>
      <xdr:rowOff>38826</xdr:rowOff>
    </xdr:to>
    <xdr:sp macro="" textlink="">
      <xdr:nvSpPr>
        <xdr:cNvPr id="929" name="フローチャート: 判断 928">
          <a:extLst>
            <a:ext uri="{FF2B5EF4-FFF2-40B4-BE49-F238E27FC236}">
              <a16:creationId xmlns:a16="http://schemas.microsoft.com/office/drawing/2014/main" id="{CD646C79-D684-4C49-AC50-B64E5EAAF54C}"/>
            </a:ext>
          </a:extLst>
        </xdr:cNvPr>
        <xdr:cNvSpPr/>
      </xdr:nvSpPr>
      <xdr:spPr>
        <a:xfrm>
          <a:off x="17162780" y="177108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102144</xdr:rowOff>
    </xdr:from>
    <xdr:to>
      <xdr:col>98</xdr:col>
      <xdr:colOff>38100</xdr:colOff>
      <xdr:row>106</xdr:row>
      <xdr:rowOff>32294</xdr:rowOff>
    </xdr:to>
    <xdr:sp macro="" textlink="">
      <xdr:nvSpPr>
        <xdr:cNvPr id="930" name="フローチャート: 判断 929">
          <a:extLst>
            <a:ext uri="{FF2B5EF4-FFF2-40B4-BE49-F238E27FC236}">
              <a16:creationId xmlns:a16="http://schemas.microsoft.com/office/drawing/2014/main" id="{FA249C33-CC91-4A75-9090-20BDCF9D40AA}"/>
            </a:ext>
          </a:extLst>
        </xdr:cNvPr>
        <xdr:cNvSpPr/>
      </xdr:nvSpPr>
      <xdr:spPr>
        <a:xfrm>
          <a:off x="16388080" y="177043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71BCD8D2-3793-44F0-8F72-58B58970D98D}"/>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080CCE2B-2B15-41E8-AE27-64A1C828A1DA}"/>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CB0477AE-F6C3-4540-9D16-3AD7302239D3}"/>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6BD8F92C-F9C1-4711-BFFB-2A45EAB8F1AA}"/>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05E4B680-B92B-4D4C-8298-7C3B814C491A}"/>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151130</xdr:rowOff>
    </xdr:from>
    <xdr:to>
      <xdr:col>116</xdr:col>
      <xdr:colOff>114300</xdr:colOff>
      <xdr:row>107</xdr:row>
      <xdr:rowOff>81280</xdr:rowOff>
    </xdr:to>
    <xdr:sp macro="" textlink="">
      <xdr:nvSpPr>
        <xdr:cNvPr id="936" name="楕円 935">
          <a:extLst>
            <a:ext uri="{FF2B5EF4-FFF2-40B4-BE49-F238E27FC236}">
              <a16:creationId xmlns:a16="http://schemas.microsoft.com/office/drawing/2014/main" id="{65D28AC6-BBB6-44F8-84AE-B5BE78FD22C9}"/>
            </a:ext>
          </a:extLst>
        </xdr:cNvPr>
        <xdr:cNvSpPr/>
      </xdr:nvSpPr>
      <xdr:spPr>
        <a:xfrm>
          <a:off x="19458940" y="179209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129557</xdr:rowOff>
    </xdr:from>
    <xdr:ext cx="469744" cy="259045"/>
    <xdr:sp macro="" textlink="">
      <xdr:nvSpPr>
        <xdr:cNvPr id="937" name="【庁舎】&#10;一人当たり面積該当値テキスト">
          <a:extLst>
            <a:ext uri="{FF2B5EF4-FFF2-40B4-BE49-F238E27FC236}">
              <a16:creationId xmlns:a16="http://schemas.microsoft.com/office/drawing/2014/main" id="{637EFBC6-638C-4A12-AE6B-0FDC7AB21737}"/>
            </a:ext>
          </a:extLst>
        </xdr:cNvPr>
        <xdr:cNvSpPr txBox="1"/>
      </xdr:nvSpPr>
      <xdr:spPr>
        <a:xfrm>
          <a:off x="19547840" y="17899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157662</xdr:rowOff>
    </xdr:from>
    <xdr:to>
      <xdr:col>112</xdr:col>
      <xdr:colOff>38100</xdr:colOff>
      <xdr:row>107</xdr:row>
      <xdr:rowOff>87812</xdr:rowOff>
    </xdr:to>
    <xdr:sp macro="" textlink="">
      <xdr:nvSpPr>
        <xdr:cNvPr id="938" name="楕円 937">
          <a:extLst>
            <a:ext uri="{FF2B5EF4-FFF2-40B4-BE49-F238E27FC236}">
              <a16:creationId xmlns:a16="http://schemas.microsoft.com/office/drawing/2014/main" id="{423E402B-1684-4AD9-9B3E-965CA90E736F}"/>
            </a:ext>
          </a:extLst>
        </xdr:cNvPr>
        <xdr:cNvSpPr/>
      </xdr:nvSpPr>
      <xdr:spPr>
        <a:xfrm>
          <a:off x="18735040" y="1792750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30480</xdr:rowOff>
    </xdr:from>
    <xdr:to>
      <xdr:col>116</xdr:col>
      <xdr:colOff>63500</xdr:colOff>
      <xdr:row>107</xdr:row>
      <xdr:rowOff>37012</xdr:rowOff>
    </xdr:to>
    <xdr:cxnSp macro="">
      <xdr:nvCxnSpPr>
        <xdr:cNvPr id="939" name="直線コネクタ 938">
          <a:extLst>
            <a:ext uri="{FF2B5EF4-FFF2-40B4-BE49-F238E27FC236}">
              <a16:creationId xmlns:a16="http://schemas.microsoft.com/office/drawing/2014/main" id="{52A44A0E-41DC-43EF-A0D8-AE311408483D}"/>
            </a:ext>
          </a:extLst>
        </xdr:cNvPr>
        <xdr:cNvCxnSpPr/>
      </xdr:nvCxnSpPr>
      <xdr:spPr>
        <a:xfrm flipV="1">
          <a:off x="18778220" y="17967960"/>
          <a:ext cx="73152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162561</xdr:rowOff>
    </xdr:from>
    <xdr:to>
      <xdr:col>107</xdr:col>
      <xdr:colOff>101600</xdr:colOff>
      <xdr:row>107</xdr:row>
      <xdr:rowOff>92711</xdr:rowOff>
    </xdr:to>
    <xdr:sp macro="" textlink="">
      <xdr:nvSpPr>
        <xdr:cNvPr id="940" name="楕円 939">
          <a:extLst>
            <a:ext uri="{FF2B5EF4-FFF2-40B4-BE49-F238E27FC236}">
              <a16:creationId xmlns:a16="http://schemas.microsoft.com/office/drawing/2014/main" id="{F65F21BC-5EAE-42C8-B96C-C793F477B63E}"/>
            </a:ext>
          </a:extLst>
        </xdr:cNvPr>
        <xdr:cNvSpPr/>
      </xdr:nvSpPr>
      <xdr:spPr>
        <a:xfrm>
          <a:off x="17937480" y="179324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37012</xdr:rowOff>
    </xdr:from>
    <xdr:to>
      <xdr:col>111</xdr:col>
      <xdr:colOff>177800</xdr:colOff>
      <xdr:row>107</xdr:row>
      <xdr:rowOff>41911</xdr:rowOff>
    </xdr:to>
    <xdr:cxnSp macro="">
      <xdr:nvCxnSpPr>
        <xdr:cNvPr id="941" name="直線コネクタ 940">
          <a:extLst>
            <a:ext uri="{FF2B5EF4-FFF2-40B4-BE49-F238E27FC236}">
              <a16:creationId xmlns:a16="http://schemas.microsoft.com/office/drawing/2014/main" id="{A573E4FE-F73F-4078-B87F-18C56CAAF907}"/>
            </a:ext>
          </a:extLst>
        </xdr:cNvPr>
        <xdr:cNvCxnSpPr/>
      </xdr:nvCxnSpPr>
      <xdr:spPr>
        <a:xfrm flipV="1">
          <a:off x="17988280" y="17974492"/>
          <a:ext cx="78994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167458</xdr:rowOff>
    </xdr:from>
    <xdr:to>
      <xdr:col>102</xdr:col>
      <xdr:colOff>165100</xdr:colOff>
      <xdr:row>107</xdr:row>
      <xdr:rowOff>97608</xdr:rowOff>
    </xdr:to>
    <xdr:sp macro="" textlink="">
      <xdr:nvSpPr>
        <xdr:cNvPr id="942" name="楕円 941">
          <a:extLst>
            <a:ext uri="{FF2B5EF4-FFF2-40B4-BE49-F238E27FC236}">
              <a16:creationId xmlns:a16="http://schemas.microsoft.com/office/drawing/2014/main" id="{970E09CE-9769-4FA9-A3B3-3AFBE87A2EA1}"/>
            </a:ext>
          </a:extLst>
        </xdr:cNvPr>
        <xdr:cNvSpPr/>
      </xdr:nvSpPr>
      <xdr:spPr>
        <a:xfrm>
          <a:off x="17162780" y="179372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41911</xdr:rowOff>
    </xdr:from>
    <xdr:to>
      <xdr:col>107</xdr:col>
      <xdr:colOff>50800</xdr:colOff>
      <xdr:row>107</xdr:row>
      <xdr:rowOff>46808</xdr:rowOff>
    </xdr:to>
    <xdr:cxnSp macro="">
      <xdr:nvCxnSpPr>
        <xdr:cNvPr id="943" name="直線コネクタ 942">
          <a:extLst>
            <a:ext uri="{FF2B5EF4-FFF2-40B4-BE49-F238E27FC236}">
              <a16:creationId xmlns:a16="http://schemas.microsoft.com/office/drawing/2014/main" id="{58AE1B65-FEBA-42DD-93AC-2CA3B6ECD7DB}"/>
            </a:ext>
          </a:extLst>
        </xdr:cNvPr>
        <xdr:cNvCxnSpPr/>
      </xdr:nvCxnSpPr>
      <xdr:spPr>
        <a:xfrm flipV="1">
          <a:off x="17213580" y="17979391"/>
          <a:ext cx="774700" cy="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33564</xdr:rowOff>
    </xdr:from>
    <xdr:to>
      <xdr:col>98</xdr:col>
      <xdr:colOff>38100</xdr:colOff>
      <xdr:row>107</xdr:row>
      <xdr:rowOff>135164</xdr:rowOff>
    </xdr:to>
    <xdr:sp macro="" textlink="">
      <xdr:nvSpPr>
        <xdr:cNvPr id="944" name="楕円 943">
          <a:extLst>
            <a:ext uri="{FF2B5EF4-FFF2-40B4-BE49-F238E27FC236}">
              <a16:creationId xmlns:a16="http://schemas.microsoft.com/office/drawing/2014/main" id="{A27EF305-6D67-4802-B09E-3E8955635021}"/>
            </a:ext>
          </a:extLst>
        </xdr:cNvPr>
        <xdr:cNvSpPr/>
      </xdr:nvSpPr>
      <xdr:spPr>
        <a:xfrm>
          <a:off x="16388080" y="1797104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46808</xdr:rowOff>
    </xdr:from>
    <xdr:to>
      <xdr:col>102</xdr:col>
      <xdr:colOff>114300</xdr:colOff>
      <xdr:row>107</xdr:row>
      <xdr:rowOff>84364</xdr:rowOff>
    </xdr:to>
    <xdr:cxnSp macro="">
      <xdr:nvCxnSpPr>
        <xdr:cNvPr id="945" name="直線コネクタ 944">
          <a:extLst>
            <a:ext uri="{FF2B5EF4-FFF2-40B4-BE49-F238E27FC236}">
              <a16:creationId xmlns:a16="http://schemas.microsoft.com/office/drawing/2014/main" id="{0A47A3B3-F852-4A07-A332-BA90E1F614D5}"/>
            </a:ext>
          </a:extLst>
        </xdr:cNvPr>
        <xdr:cNvCxnSpPr/>
      </xdr:nvCxnSpPr>
      <xdr:spPr>
        <a:xfrm flipV="1">
          <a:off x="16431260" y="17984288"/>
          <a:ext cx="78232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65150</xdr:rowOff>
    </xdr:from>
    <xdr:ext cx="469744" cy="259045"/>
    <xdr:sp macro="" textlink="">
      <xdr:nvSpPr>
        <xdr:cNvPr id="946" name="n_1aveValue【庁舎】&#10;一人当たり面積">
          <a:extLst>
            <a:ext uri="{FF2B5EF4-FFF2-40B4-BE49-F238E27FC236}">
              <a16:creationId xmlns:a16="http://schemas.microsoft.com/office/drawing/2014/main" id="{C59EC490-4204-4528-9F52-427CB391279E}"/>
            </a:ext>
          </a:extLst>
        </xdr:cNvPr>
        <xdr:cNvSpPr txBox="1"/>
      </xdr:nvSpPr>
      <xdr:spPr>
        <a:xfrm>
          <a:off x="18561127" y="1749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66783</xdr:rowOff>
    </xdr:from>
    <xdr:ext cx="469744" cy="259045"/>
    <xdr:sp macro="" textlink="">
      <xdr:nvSpPr>
        <xdr:cNvPr id="947" name="n_2aveValue【庁舎】&#10;一人当たり面積">
          <a:extLst>
            <a:ext uri="{FF2B5EF4-FFF2-40B4-BE49-F238E27FC236}">
              <a16:creationId xmlns:a16="http://schemas.microsoft.com/office/drawing/2014/main" id="{D39E55B6-729E-4658-9F78-A94BB11AB14F}"/>
            </a:ext>
          </a:extLst>
        </xdr:cNvPr>
        <xdr:cNvSpPr txBox="1"/>
      </xdr:nvSpPr>
      <xdr:spPr>
        <a:xfrm>
          <a:off x="17776267" y="17501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55353</xdr:rowOff>
    </xdr:from>
    <xdr:ext cx="469744" cy="259045"/>
    <xdr:sp macro="" textlink="">
      <xdr:nvSpPr>
        <xdr:cNvPr id="948" name="n_3aveValue【庁舎】&#10;一人当たり面積">
          <a:extLst>
            <a:ext uri="{FF2B5EF4-FFF2-40B4-BE49-F238E27FC236}">
              <a16:creationId xmlns:a16="http://schemas.microsoft.com/office/drawing/2014/main" id="{590E0DEF-095B-42AF-9EA2-71481F1D7A53}"/>
            </a:ext>
          </a:extLst>
        </xdr:cNvPr>
        <xdr:cNvSpPr txBox="1"/>
      </xdr:nvSpPr>
      <xdr:spPr>
        <a:xfrm>
          <a:off x="17001567" y="17489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48821</xdr:rowOff>
    </xdr:from>
    <xdr:ext cx="469744" cy="259045"/>
    <xdr:sp macro="" textlink="">
      <xdr:nvSpPr>
        <xdr:cNvPr id="949" name="n_4aveValue【庁舎】&#10;一人当たり面積">
          <a:extLst>
            <a:ext uri="{FF2B5EF4-FFF2-40B4-BE49-F238E27FC236}">
              <a16:creationId xmlns:a16="http://schemas.microsoft.com/office/drawing/2014/main" id="{AEBA2FB7-0F62-4C95-BD14-886AFD6AD646}"/>
            </a:ext>
          </a:extLst>
        </xdr:cNvPr>
        <xdr:cNvSpPr txBox="1"/>
      </xdr:nvSpPr>
      <xdr:spPr>
        <a:xfrm>
          <a:off x="16226867" y="17483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78939</xdr:rowOff>
    </xdr:from>
    <xdr:ext cx="469744" cy="259045"/>
    <xdr:sp macro="" textlink="">
      <xdr:nvSpPr>
        <xdr:cNvPr id="950" name="n_1mainValue【庁舎】&#10;一人当たり面積">
          <a:extLst>
            <a:ext uri="{FF2B5EF4-FFF2-40B4-BE49-F238E27FC236}">
              <a16:creationId xmlns:a16="http://schemas.microsoft.com/office/drawing/2014/main" id="{9BE70E8F-6E9A-43E9-BFCF-94C2304E5E9A}"/>
            </a:ext>
          </a:extLst>
        </xdr:cNvPr>
        <xdr:cNvSpPr txBox="1"/>
      </xdr:nvSpPr>
      <xdr:spPr>
        <a:xfrm>
          <a:off x="18561127" y="18016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83838</xdr:rowOff>
    </xdr:from>
    <xdr:ext cx="469744" cy="259045"/>
    <xdr:sp macro="" textlink="">
      <xdr:nvSpPr>
        <xdr:cNvPr id="951" name="n_2mainValue【庁舎】&#10;一人当たり面積">
          <a:extLst>
            <a:ext uri="{FF2B5EF4-FFF2-40B4-BE49-F238E27FC236}">
              <a16:creationId xmlns:a16="http://schemas.microsoft.com/office/drawing/2014/main" id="{058E07BA-70AE-4A33-BC11-2623328951D5}"/>
            </a:ext>
          </a:extLst>
        </xdr:cNvPr>
        <xdr:cNvSpPr txBox="1"/>
      </xdr:nvSpPr>
      <xdr:spPr>
        <a:xfrm>
          <a:off x="17776267" y="18021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88735</xdr:rowOff>
    </xdr:from>
    <xdr:ext cx="469744" cy="259045"/>
    <xdr:sp macro="" textlink="">
      <xdr:nvSpPr>
        <xdr:cNvPr id="952" name="n_3mainValue【庁舎】&#10;一人当たり面積">
          <a:extLst>
            <a:ext uri="{FF2B5EF4-FFF2-40B4-BE49-F238E27FC236}">
              <a16:creationId xmlns:a16="http://schemas.microsoft.com/office/drawing/2014/main" id="{529FCF03-6C09-4B6C-85C2-338A0EFBD2B5}"/>
            </a:ext>
          </a:extLst>
        </xdr:cNvPr>
        <xdr:cNvSpPr txBox="1"/>
      </xdr:nvSpPr>
      <xdr:spPr>
        <a:xfrm>
          <a:off x="17001567" y="18026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126291</xdr:rowOff>
    </xdr:from>
    <xdr:ext cx="469744" cy="259045"/>
    <xdr:sp macro="" textlink="">
      <xdr:nvSpPr>
        <xdr:cNvPr id="953" name="n_4mainValue【庁舎】&#10;一人当たり面積">
          <a:extLst>
            <a:ext uri="{FF2B5EF4-FFF2-40B4-BE49-F238E27FC236}">
              <a16:creationId xmlns:a16="http://schemas.microsoft.com/office/drawing/2014/main" id="{D6EB8414-9699-40C9-80B1-2B9546D774CA}"/>
            </a:ext>
          </a:extLst>
        </xdr:cNvPr>
        <xdr:cNvSpPr txBox="1"/>
      </xdr:nvSpPr>
      <xdr:spPr>
        <a:xfrm>
          <a:off x="16226867" y="18063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a:extLst>
            <a:ext uri="{FF2B5EF4-FFF2-40B4-BE49-F238E27FC236}">
              <a16:creationId xmlns:a16="http://schemas.microsoft.com/office/drawing/2014/main" id="{4E4014D7-A226-4F6A-B490-B82B7E1F8B5E}"/>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a:extLst>
            <a:ext uri="{FF2B5EF4-FFF2-40B4-BE49-F238E27FC236}">
              <a16:creationId xmlns:a16="http://schemas.microsoft.com/office/drawing/2014/main" id="{0B1D0FB3-47ED-4848-A042-4677F3C0D747}"/>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a:extLst>
            <a:ext uri="{FF2B5EF4-FFF2-40B4-BE49-F238E27FC236}">
              <a16:creationId xmlns:a16="http://schemas.microsoft.com/office/drawing/2014/main" id="{EC8F3695-972F-48FE-9D86-C547CB99870D}"/>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平成初期に設置した体育館・プール、</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年ほど前に建替えを行った消防施設を除き、</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有形固定資産減価償却率が高くなっている。</a:t>
          </a:r>
          <a:endPar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特に庁舎については類似団体平均を大きく上回っている。</a:t>
          </a:r>
          <a:endPar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lang="ja-JP" altLang="en-US" sz="1100">
              <a:effectLst/>
              <a:latin typeface="ＭＳ Ｐゴシック" panose="020B0600070205080204" pitchFamily="50" charset="-128"/>
              <a:ea typeface="ＭＳ Ｐゴシック" panose="020B0600070205080204" pitchFamily="50" charset="-128"/>
            </a:rPr>
            <a:t>　今後は、住民サービスの在り方、財政負担の低減、庁舎に必要な機能の確保といった観点から策定した「豊能町庁舎整備</a:t>
          </a:r>
          <a:r>
            <a:rPr lang="en-US" altLang="ja-JP" sz="1100">
              <a:effectLst/>
              <a:latin typeface="ＭＳ Ｐゴシック" panose="020B0600070205080204" pitchFamily="50" charset="-128"/>
              <a:ea typeface="ＭＳ Ｐゴシック" panose="020B0600070205080204" pitchFamily="50" charset="-128"/>
            </a:rPr>
            <a:t>(</a:t>
          </a:r>
          <a:r>
            <a:rPr lang="ja-JP" altLang="en-US" sz="1100">
              <a:effectLst/>
              <a:latin typeface="ＭＳ Ｐゴシック" panose="020B0600070205080204" pitchFamily="50" charset="-128"/>
              <a:ea typeface="ＭＳ Ｐゴシック" panose="020B0600070205080204" pitchFamily="50" charset="-128"/>
            </a:rPr>
            <a:t>耐震化</a:t>
          </a:r>
          <a:r>
            <a:rPr lang="en-US" altLang="ja-JP" sz="1100">
              <a:effectLst/>
              <a:latin typeface="ＭＳ Ｐゴシック" panose="020B0600070205080204" pitchFamily="50" charset="-128"/>
              <a:ea typeface="ＭＳ Ｐゴシック" panose="020B0600070205080204" pitchFamily="50" charset="-128"/>
            </a:rPr>
            <a:t>)</a:t>
          </a:r>
          <a:r>
            <a:rPr lang="ja-JP" altLang="en-US" sz="1100">
              <a:effectLst/>
              <a:latin typeface="ＭＳ Ｐゴシック" panose="020B0600070205080204" pitchFamily="50" charset="-128"/>
              <a:ea typeface="ＭＳ Ｐゴシック" panose="020B0600070205080204" pitchFamily="50" charset="-128"/>
            </a:rPr>
            <a:t>方針」に基づき、、庁舎整備（耐震化）に取り組んでいく。また、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その他の施設については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公共施設再編に関する基本方針を策定し、老朽化した公共施設について統廃合等を進めるとともに、点検・診断や計画的な予防保全による長寿命化を進めていくなど適正管理に努める。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大阪府豊能町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18,183
18,046
34.34
7,938,573
7,362,274
439,054
5,088,160
5,159,699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人口減少や全国平均を上回る高齢化率（令和</a:t>
          </a:r>
          <a:r>
            <a:rPr kumimoji="1"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年度末</a:t>
          </a:r>
          <a:r>
            <a:rPr kumimoji="1"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49.59</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％）等により、町税が減少しており、ここ数年は、基準財政収入額の減少幅が、基準財政需要額の減少幅を上回り、財政力の低下につながっている。令和</a:t>
          </a:r>
          <a:r>
            <a:rPr kumimoji="1"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年度は、前年度と比べ基準財政需要額、収入額ともに増加したが収入額の増加幅が需要額の増加幅を下回ったため、令和</a:t>
          </a:r>
          <a:r>
            <a:rPr kumimoji="1"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4</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年度の数値を下回ることとなった。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　本町の町税は、個人住民税と固定資産税が大部分を占めているため、収入増加策と歳出削減策を継続することが今後の課題となっている。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99483</xdr:rowOff>
    </xdr:from>
    <xdr:to>
      <xdr:col>23</xdr:col>
      <xdr:colOff>133350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00233"/>
          <a:ext cx="0" cy="15282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14410</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99483</xdr:rowOff>
    </xdr:from>
    <xdr:to>
      <xdr:col>24</xdr:col>
      <xdr:colOff>12700</xdr:colOff>
      <xdr:row>35</xdr:row>
      <xdr:rowOff>99483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3326</xdr:rowOff>
    </xdr:from>
    <xdr:to>
      <xdr:col>23</xdr:col>
      <xdr:colOff>133350</xdr:colOff>
      <xdr:row>43</xdr:row>
      <xdr:rowOff>14817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375676"/>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14108</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0435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169031</xdr:rowOff>
    </xdr:from>
    <xdr:to>
      <xdr:col>23</xdr:col>
      <xdr:colOff>184150</xdr:colOff>
      <xdr:row>42</xdr:row>
      <xdr:rowOff>99181</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19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151795</xdr:rowOff>
    </xdr:from>
    <xdr:to>
      <xdr:col>19</xdr:col>
      <xdr:colOff>133350</xdr:colOff>
      <xdr:row>43</xdr:row>
      <xdr:rowOff>3326</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352695"/>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169031</xdr:rowOff>
    </xdr:from>
    <xdr:to>
      <xdr:col>19</xdr:col>
      <xdr:colOff>184150</xdr:colOff>
      <xdr:row>42</xdr:row>
      <xdr:rowOff>99181</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19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109358</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69673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117324</xdr:rowOff>
    </xdr:from>
    <xdr:to>
      <xdr:col>15</xdr:col>
      <xdr:colOff>82550</xdr:colOff>
      <xdr:row>42</xdr:row>
      <xdr:rowOff>151795</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318224"/>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157541</xdr:rowOff>
    </xdr:from>
    <xdr:to>
      <xdr:col>15</xdr:col>
      <xdr:colOff>133350</xdr:colOff>
      <xdr:row>42</xdr:row>
      <xdr:rowOff>87691</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18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97868</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6955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105833</xdr:rowOff>
    </xdr:from>
    <xdr:to>
      <xdr:col>11</xdr:col>
      <xdr:colOff>31750</xdr:colOff>
      <xdr:row>42</xdr:row>
      <xdr:rowOff>117324</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306733"/>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134559</xdr:rowOff>
    </xdr:from>
    <xdr:to>
      <xdr:col>11</xdr:col>
      <xdr:colOff>82550</xdr:colOff>
      <xdr:row>42</xdr:row>
      <xdr:rowOff>64709</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16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74886</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6932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107544</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30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123976</xdr:rowOff>
    </xdr:from>
    <xdr:to>
      <xdr:col>19</xdr:col>
      <xdr:colOff>184150</xdr:colOff>
      <xdr:row>43</xdr:row>
      <xdr:rowOff>54126</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32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38903</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411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100995</xdr:rowOff>
    </xdr:from>
    <xdr:to>
      <xdr:col>15</xdr:col>
      <xdr:colOff>133350</xdr:colOff>
      <xdr:row>43</xdr:row>
      <xdr:rowOff>31145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30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15922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388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66524</xdr:rowOff>
    </xdr:from>
    <xdr:to>
      <xdr:col>11</xdr:col>
      <xdr:colOff>82550</xdr:colOff>
      <xdr:row>42</xdr:row>
      <xdr:rowOff>168124</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2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152901</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35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55033</xdr:rowOff>
    </xdr:from>
    <xdr:to>
      <xdr:col>7</xdr:col>
      <xdr:colOff>31750</xdr:colOff>
      <xdr:row>42</xdr:row>
      <xdr:rowOff>156633</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141410</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経常収支比率は、前年度の</a:t>
          </a:r>
          <a:r>
            <a:rPr kumimoji="1"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97.2</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％から</a:t>
          </a:r>
          <a:r>
            <a:rPr kumimoji="1"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92.0</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％へと</a:t>
          </a:r>
          <a:r>
            <a:rPr kumimoji="1"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5.2</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マイナス</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となった。これは、</a:t>
          </a:r>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歳入では</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普通交付税が増となったこと、</a:t>
          </a:r>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歳出では人件費</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や補助費等</a:t>
          </a:r>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が減となったことにより</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、経常的経費充当一般財源の額が</a:t>
          </a:r>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となったことが大きな要因となっている。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　今後については、地方税収入の減少傾向は継続すると見込まれ、扶助費の増加に加え物価高騰などによる物件費の上昇により悪化する余地があるため、引き続き人件費や物件費の削減を図る必要がある。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82187</xdr:rowOff>
    </xdr:from>
    <xdr:to>
      <xdr:col>23</xdr:col>
      <xdr:colOff>133350</xdr:colOff>
      <xdr:row>66</xdr:row>
      <xdr:rowOff>27396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026287"/>
          <a:ext cx="0" cy="13168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170923</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315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27396</xdr:rowOff>
    </xdr:from>
    <xdr:to>
      <xdr:col>24</xdr:col>
      <xdr:colOff>12700</xdr:colOff>
      <xdr:row>66</xdr:row>
      <xdr:rowOff>27396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343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168564</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769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82187</xdr:rowOff>
    </xdr:from>
    <xdr:to>
      <xdr:col>24</xdr:col>
      <xdr:colOff>12700</xdr:colOff>
      <xdr:row>58</xdr:row>
      <xdr:rowOff>82187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026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63500</xdr:rowOff>
    </xdr:from>
    <xdr:to>
      <xdr:col>23</xdr:col>
      <xdr:colOff>133350</xdr:colOff>
      <xdr:row>65</xdr:row>
      <xdr:rowOff>71301</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4114800" y="11036300"/>
          <a:ext cx="838200" cy="17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90368</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7202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73841</xdr:rowOff>
    </xdr:from>
    <xdr:to>
      <xdr:col>23</xdr:col>
      <xdr:colOff>184150</xdr:colOff>
      <xdr:row>64</xdr:row>
      <xdr:rowOff>3991</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087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11793</xdr:rowOff>
    </xdr:from>
    <xdr:to>
      <xdr:col>19</xdr:col>
      <xdr:colOff>133350</xdr:colOff>
      <xdr:row>65</xdr:row>
      <xdr:rowOff>71301</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3225800" y="10984593"/>
          <a:ext cx="889000" cy="230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53159</xdr:rowOff>
    </xdr:from>
    <xdr:to>
      <xdr:col>19</xdr:col>
      <xdr:colOff>184150</xdr:colOff>
      <xdr:row>63</xdr:row>
      <xdr:rowOff>154759</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085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164936</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623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11793</xdr:rowOff>
    </xdr:from>
    <xdr:to>
      <xdr:col>15</xdr:col>
      <xdr:colOff>82550</xdr:colOff>
      <xdr:row>65</xdr:row>
      <xdr:rowOff>160927</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2336800" y="10984593"/>
          <a:ext cx="889000" cy="32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90170</xdr:rowOff>
    </xdr:from>
    <xdr:to>
      <xdr:col>15</xdr:col>
      <xdr:colOff>133350</xdr:colOff>
      <xdr:row>63</xdr:row>
      <xdr:rowOff>20320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30497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160927</xdr:rowOff>
    </xdr:from>
    <xdr:to>
      <xdr:col>11</xdr:col>
      <xdr:colOff>31750</xdr:colOff>
      <xdr:row>66</xdr:row>
      <xdr:rowOff>141151</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1305177"/>
          <a:ext cx="889000" cy="15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118654</xdr:rowOff>
    </xdr:from>
    <xdr:to>
      <xdr:col>11</xdr:col>
      <xdr:colOff>82550</xdr:colOff>
      <xdr:row>64</xdr:row>
      <xdr:rowOff>48804</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920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58981</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688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139337</xdr:rowOff>
    </xdr:from>
    <xdr:to>
      <xdr:col>7</xdr:col>
      <xdr:colOff>31750</xdr:colOff>
      <xdr:row>64</xdr:row>
      <xdr:rowOff>69487</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0940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79664</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0709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12700</xdr:rowOff>
    </xdr:from>
    <xdr:to>
      <xdr:col>23</xdr:col>
      <xdr:colOff>184150</xdr:colOff>
      <xdr:row>64</xdr:row>
      <xdr:rowOff>114300</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156227</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095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20501</xdr:rowOff>
    </xdr:from>
    <xdr:to>
      <xdr:col>19</xdr:col>
      <xdr:colOff>184150</xdr:colOff>
      <xdr:row>65</xdr:row>
      <xdr:rowOff>122101</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1164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106878</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12511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132443</xdr:rowOff>
    </xdr:from>
    <xdr:to>
      <xdr:col>15</xdr:col>
      <xdr:colOff>133350</xdr:colOff>
      <xdr:row>64</xdr:row>
      <xdr:rowOff>62593</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093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47370</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102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110127</xdr:rowOff>
    </xdr:from>
    <xdr:to>
      <xdr:col>11</xdr:col>
      <xdr:colOff>82550</xdr:colOff>
      <xdr:row>66</xdr:row>
      <xdr:rowOff>40277</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1254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25054</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1340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90351</xdr:rowOff>
    </xdr:from>
    <xdr:to>
      <xdr:col>7</xdr:col>
      <xdr:colOff>31750</xdr:colOff>
      <xdr:row>67</xdr:row>
      <xdr:rowOff>20501</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140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5278</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1492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[168,138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aseline="0">
              <a:solidFill>
                <a:schemeClr val="tx1"/>
              </a:solidFill>
              <a:effectLst/>
              <a:latin typeface="+mn-lt"/>
              <a:ea typeface="+mn-ea"/>
              <a:cs typeface="+mn-cs"/>
            </a:rPr>
            <a:t> </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年度の人件費は、退職金の減少により減、物件費についてはデジタル田園都市国家構想交付金を活用したスマートシティ推進事業</a:t>
          </a:r>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や新型コロナウイルスワクチン接種体制確保事業の終了等により減となり、</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合計額は</a:t>
          </a:r>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し、類似団体内平均値</a:t>
          </a:r>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を下回っている</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　今後については、事務事業の見直しや、民間委託や民営化の推進、公共施設の再編、再配置、人員の適正化を図り、歳出削減に努めていく。</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49101</xdr:rowOff>
    </xdr:from>
    <xdr:to>
      <xdr:col>23</xdr:col>
      <xdr:colOff>133350</xdr:colOff>
      <xdr:row>87</xdr:row>
      <xdr:rowOff>161083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936551"/>
          <a:ext cx="0" cy="11406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87</xdr:row>
      <xdr:rowOff>133160</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049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87</xdr:row>
      <xdr:rowOff>161083</xdr:rowOff>
    </xdr:from>
    <xdr:to>
      <xdr:col>24</xdr:col>
      <xdr:colOff>12700</xdr:colOff>
      <xdr:row>87</xdr:row>
      <xdr:rowOff>161083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077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135478</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680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49101</xdr:rowOff>
    </xdr:from>
    <xdr:to>
      <xdr:col>24</xdr:col>
      <xdr:colOff>12700</xdr:colOff>
      <xdr:row>81</xdr:row>
      <xdr:rowOff>49101</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936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151034</xdr:rowOff>
    </xdr:from>
    <xdr:to>
      <xdr:col>23</xdr:col>
      <xdr:colOff>133350</xdr:colOff>
      <xdr:row>83</xdr:row>
      <xdr:rowOff>77189</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4114800" y="14209934"/>
          <a:ext cx="838200" cy="97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30801</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42611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58724</xdr:rowOff>
    </xdr:from>
    <xdr:to>
      <xdr:col>23</xdr:col>
      <xdr:colOff>184150</xdr:colOff>
      <xdr:row>83</xdr:row>
      <xdr:rowOff>160324</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28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149152</xdr:rowOff>
    </xdr:from>
    <xdr:to>
      <xdr:col>19</xdr:col>
      <xdr:colOff>133350</xdr:colOff>
      <xdr:row>83</xdr:row>
      <xdr:rowOff>77189</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4208052"/>
          <a:ext cx="889000" cy="99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47943</xdr:rowOff>
    </xdr:from>
    <xdr:to>
      <xdr:col>19</xdr:col>
      <xdr:colOff>184150</xdr:colOff>
      <xdr:row>83</xdr:row>
      <xdr:rowOff>149543</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278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134320</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4364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98025</xdr:rowOff>
    </xdr:from>
    <xdr:to>
      <xdr:col>15</xdr:col>
      <xdr:colOff>82550</xdr:colOff>
      <xdr:row>82</xdr:row>
      <xdr:rowOff>149152</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4156925"/>
          <a:ext cx="889000" cy="51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6603</xdr:rowOff>
    </xdr:from>
    <xdr:to>
      <xdr:col>15</xdr:col>
      <xdr:colOff>133350</xdr:colOff>
      <xdr:row>83</xdr:row>
      <xdr:rowOff>108203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423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92980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4323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56676</xdr:rowOff>
    </xdr:from>
    <xdr:to>
      <xdr:col>11</xdr:col>
      <xdr:colOff>31750</xdr:colOff>
      <xdr:row>82</xdr:row>
      <xdr:rowOff>98025</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4115576"/>
          <a:ext cx="889000" cy="41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142070</xdr:rowOff>
    </xdr:from>
    <xdr:to>
      <xdr:col>11</xdr:col>
      <xdr:colOff>82550</xdr:colOff>
      <xdr:row>83</xdr:row>
      <xdr:rowOff>72220</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42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56997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4287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78550</xdr:rowOff>
    </xdr:from>
    <xdr:to>
      <xdr:col>7</xdr:col>
      <xdr:colOff>31750</xdr:colOff>
      <xdr:row>83</xdr:row>
      <xdr:rowOff>8700</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413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164927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42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100234</xdr:rowOff>
    </xdr:from>
    <xdr:to>
      <xdr:col>23</xdr:col>
      <xdr:colOff>184150</xdr:colOff>
      <xdr:row>83</xdr:row>
      <xdr:rowOff>30384</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4159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116761</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4004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26389</xdr:rowOff>
    </xdr:from>
    <xdr:to>
      <xdr:col>19</xdr:col>
      <xdr:colOff>184150</xdr:colOff>
      <xdr:row>83</xdr:row>
      <xdr:rowOff>127989</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425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138166</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4025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98352</xdr:rowOff>
    </xdr:from>
    <xdr:to>
      <xdr:col>15</xdr:col>
      <xdr:colOff>133350</xdr:colOff>
      <xdr:row>83</xdr:row>
      <xdr:rowOff>28502</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415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38679</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392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47225</xdr:rowOff>
    </xdr:from>
    <xdr:to>
      <xdr:col>11</xdr:col>
      <xdr:colOff>82550</xdr:colOff>
      <xdr:row>82</xdr:row>
      <xdr:rowOff>148825</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410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159002</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3875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5876</xdr:rowOff>
    </xdr:from>
    <xdr:to>
      <xdr:col>7</xdr:col>
      <xdr:colOff>31750</xdr:colOff>
      <xdr:row>82</xdr:row>
      <xdr:rowOff>107476</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4064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117653</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383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tx1"/>
              </a:solidFill>
              <a:effectLst/>
              <a:latin typeface="+mn-lt"/>
              <a:ea typeface="+mn-ea"/>
              <a:cs typeface="+mn-cs"/>
            </a:rPr>
            <a:t>　</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本町のラスパイレス指数は、平成</a:t>
          </a:r>
          <a:r>
            <a:rPr kumimoji="1"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28</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年度末に職級に応じた職員給与カット（</a:t>
          </a:r>
          <a:r>
            <a:rPr kumimoji="1"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2</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％から</a:t>
          </a:r>
          <a:r>
            <a:rPr kumimoji="1"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7</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％）が終了したことなどにより、平成</a:t>
          </a:r>
          <a:r>
            <a:rPr kumimoji="1"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28</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年度に</a:t>
          </a:r>
          <a:r>
            <a:rPr kumimoji="1"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97.7</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ポイントへ上昇し、その後はほぼ横ばいで推移してきた。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　それぞれの階層にける職員数が少なく、少人数の変動によって平均給料月額が大きく変動するという特徴があ</a:t>
          </a:r>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るが</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年度は経験年数階層の人数が変動したことにより平均給料月額が</a:t>
          </a:r>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し、ラスパイレス指数が</a:t>
          </a:r>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減少し</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151695</xdr:rowOff>
    </xdr:from>
    <xdr:to>
      <xdr:col>81</xdr:col>
      <xdr:colOff>44450</xdr:colOff>
      <xdr:row>89</xdr:row>
      <xdr:rowOff>136878</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867695"/>
          <a:ext cx="0" cy="1528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108955</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36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136878</xdr:rowOff>
    </xdr:from>
    <xdr:to>
      <xdr:col>81</xdr:col>
      <xdr:colOff>133350</xdr:colOff>
      <xdr:row>89</xdr:row>
      <xdr:rowOff>136878</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395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66622</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611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151695</xdr:rowOff>
    </xdr:from>
    <xdr:to>
      <xdr:col>81</xdr:col>
      <xdr:colOff>133350</xdr:colOff>
      <xdr:row>80</xdr:row>
      <xdr:rowOff>151695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867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141816</xdr:rowOff>
    </xdr:from>
    <xdr:to>
      <xdr:col>81</xdr:col>
      <xdr:colOff>44450</xdr:colOff>
      <xdr:row>86</xdr:row>
      <xdr:rowOff>168628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6179800" y="14886516"/>
          <a:ext cx="8382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104722</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5065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88195</xdr:rowOff>
    </xdr:from>
    <xdr:to>
      <xdr:col>81</xdr:col>
      <xdr:colOff>95250</xdr:colOff>
      <xdr:row>86</xdr:row>
      <xdr:rowOff>18345</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115005</xdr:rowOff>
    </xdr:from>
    <xdr:to>
      <xdr:col>77</xdr:col>
      <xdr:colOff>44450</xdr:colOff>
      <xdr:row>86</xdr:row>
      <xdr:rowOff>168628</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5290800" y="14859705"/>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115005</xdr:rowOff>
    </xdr:from>
    <xdr:to>
      <xdr:col>72</xdr:col>
      <xdr:colOff>203200</xdr:colOff>
      <xdr:row>87</xdr:row>
      <xdr:rowOff>64205</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401800" y="1485970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88195</xdr:rowOff>
    </xdr:from>
    <xdr:to>
      <xdr:col>73</xdr:col>
      <xdr:colOff>44450</xdr:colOff>
      <xdr:row>86</xdr:row>
      <xdr:rowOff>18345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28522</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43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115005</xdr:rowOff>
    </xdr:from>
    <xdr:to>
      <xdr:col>68</xdr:col>
      <xdr:colOff>152400</xdr:colOff>
      <xdr:row>87</xdr:row>
      <xdr:rowOff>64205</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512800" y="1485970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41927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82143</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91016</xdr:rowOff>
    </xdr:from>
    <xdr:to>
      <xdr:col>81</xdr:col>
      <xdr:colOff>95250</xdr:colOff>
      <xdr:row>87</xdr:row>
      <xdr:rowOff>21166</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63093</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807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117828</xdr:rowOff>
    </xdr:from>
    <xdr:to>
      <xdr:col>77</xdr:col>
      <xdr:colOff>95250</xdr:colOff>
      <xdr:row>87</xdr:row>
      <xdr:rowOff>47978</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32755</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948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64205</xdr:rowOff>
    </xdr:from>
    <xdr:to>
      <xdr:col>73</xdr:col>
      <xdr:colOff>44450</xdr:colOff>
      <xdr:row>86</xdr:row>
      <xdr:rowOff>165805</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80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150582</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89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13405</xdr:rowOff>
    </xdr:from>
    <xdr:to>
      <xdr:col>68</xdr:col>
      <xdr:colOff>203200</xdr:colOff>
      <xdr:row>87</xdr:row>
      <xdr:rowOff>115005</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92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99782</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501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64205</xdr:rowOff>
    </xdr:from>
    <xdr:to>
      <xdr:col>64</xdr:col>
      <xdr:colOff>152400</xdr:colOff>
      <xdr:row>86</xdr:row>
      <xdr:rowOff>165805</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80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150582</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89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本町では、平成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年度から消防事務を箕面市に委託、令和元年度から水道事業を大阪広域水道企業団に統合した。以降職員数はほぼ横ばい状態である。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今後については、事務事業の</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統廃合</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、縮小、公共施設の再編、再配置を行い公共施設の適正化を図り、再任用職員を活用しながら人員の適正化を図る。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00000000-0008-0000-0300-00003B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138924</xdr:rowOff>
    </xdr:from>
    <xdr:to>
      <xdr:col>81</xdr:col>
      <xdr:colOff>44450</xdr:colOff>
      <xdr:row>67</xdr:row>
      <xdr:rowOff>15663</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7018000" y="9911574"/>
          <a:ext cx="0" cy="15912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159190</xdr:rowOff>
    </xdr:from>
    <xdr:ext cx="762000" cy="259045"/>
    <xdr:sp macro="" textlink="">
      <xdr:nvSpPr>
        <xdr:cNvPr id="317" name="定員管理の状況最小値テキスト">
          <a:extLst>
            <a:ext uri="{FF2B5EF4-FFF2-40B4-BE49-F238E27FC236}">
              <a16:creationId xmlns:a16="http://schemas.microsoft.com/office/drawing/2014/main" id="{00000000-0008-0000-0300-00003D010000}"/>
            </a:ext>
          </a:extLst>
        </xdr:cNvPr>
        <xdr:cNvSpPr txBox="1"/>
      </xdr:nvSpPr>
      <xdr:spPr>
        <a:xfrm>
          <a:off x="17106900" y="1147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15663</xdr:rowOff>
    </xdr:from>
    <xdr:to>
      <xdr:col>81</xdr:col>
      <xdr:colOff>133350</xdr:colOff>
      <xdr:row>67</xdr:row>
      <xdr:rowOff>15663</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150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53851</xdr:rowOff>
    </xdr:from>
    <xdr:ext cx="762000" cy="259045"/>
    <xdr:sp macro="" textlink="">
      <xdr:nvSpPr>
        <xdr:cNvPr id="319" name="定員管理の状況最大値テキスト">
          <a:extLst>
            <a:ext uri="{FF2B5EF4-FFF2-40B4-BE49-F238E27FC236}">
              <a16:creationId xmlns:a16="http://schemas.microsoft.com/office/drawing/2014/main" id="{00000000-0008-0000-0300-00003F010000}"/>
            </a:ext>
          </a:extLst>
        </xdr:cNvPr>
        <xdr:cNvSpPr txBox="1"/>
      </xdr:nvSpPr>
      <xdr:spPr>
        <a:xfrm>
          <a:off x="17106900" y="965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138924</xdr:rowOff>
    </xdr:from>
    <xdr:to>
      <xdr:col>81</xdr:col>
      <xdr:colOff>133350</xdr:colOff>
      <xdr:row>57</xdr:row>
      <xdr:rowOff>138924</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991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168698</xdr:rowOff>
    </xdr:from>
    <xdr:to>
      <xdr:col>81</xdr:col>
      <xdr:colOff>44450</xdr:colOff>
      <xdr:row>59</xdr:row>
      <xdr:rowOff>170039</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6179800" y="10284248"/>
          <a:ext cx="838200" cy="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67327</xdr:rowOff>
    </xdr:from>
    <xdr:ext cx="762000" cy="259045"/>
    <xdr:sp macro="" textlink="">
      <xdr:nvSpPr>
        <xdr:cNvPr id="322" name="定員管理の状況平均値テキスト">
          <a:extLst>
            <a:ext uri="{FF2B5EF4-FFF2-40B4-BE49-F238E27FC236}">
              <a16:creationId xmlns:a16="http://schemas.microsoft.com/office/drawing/2014/main" id="{00000000-0008-0000-0300-000042010000}"/>
            </a:ext>
          </a:extLst>
        </xdr:cNvPr>
        <xdr:cNvSpPr txBox="1"/>
      </xdr:nvSpPr>
      <xdr:spPr>
        <a:xfrm>
          <a:off x="17106900" y="10354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95250</xdr:rowOff>
    </xdr:from>
    <xdr:to>
      <xdr:col>81</xdr:col>
      <xdr:colOff>95250</xdr:colOff>
      <xdr:row>61</xdr:row>
      <xdr:rowOff>25400</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9672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170039</xdr:rowOff>
    </xdr:from>
    <xdr:to>
      <xdr:col>77</xdr:col>
      <xdr:colOff>44450</xdr:colOff>
      <xdr:row>60</xdr:row>
      <xdr:rowOff>2611</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5290800" y="10285589"/>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93910</xdr:rowOff>
    </xdr:from>
    <xdr:to>
      <xdr:col>77</xdr:col>
      <xdr:colOff>95250</xdr:colOff>
      <xdr:row>61</xdr:row>
      <xdr:rowOff>24060</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129000" y="1038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8837</xdr:rowOff>
    </xdr:from>
    <xdr:ext cx="7366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5798800" y="104672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159314</xdr:rowOff>
    </xdr:from>
    <xdr:to>
      <xdr:col>72</xdr:col>
      <xdr:colOff>203200</xdr:colOff>
      <xdr:row>60</xdr:row>
      <xdr:rowOff>2611</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4401800" y="10274864"/>
          <a:ext cx="889000" cy="1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85866</xdr:rowOff>
    </xdr:from>
    <xdr:to>
      <xdr:col>73</xdr:col>
      <xdr:colOff>44450</xdr:colOff>
      <xdr:row>61</xdr:row>
      <xdr:rowOff>16016</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5240000" y="1037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793</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909800" y="10459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131163</xdr:rowOff>
    </xdr:from>
    <xdr:to>
      <xdr:col>68</xdr:col>
      <xdr:colOff>152400</xdr:colOff>
      <xdr:row>59</xdr:row>
      <xdr:rowOff>159314</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3512800" y="10246713"/>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81845</xdr:rowOff>
    </xdr:from>
    <xdr:to>
      <xdr:col>68</xdr:col>
      <xdr:colOff>203200</xdr:colOff>
      <xdr:row>61</xdr:row>
      <xdr:rowOff>11995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4351000" y="1036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168222</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020800" y="1045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112677</xdr:rowOff>
    </xdr:from>
    <xdr:to>
      <xdr:col>64</xdr:col>
      <xdr:colOff>152400</xdr:colOff>
      <xdr:row>61</xdr:row>
      <xdr:rowOff>42827</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3462000" y="1039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27604</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131800" y="10486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117898</xdr:rowOff>
    </xdr:from>
    <xdr:to>
      <xdr:col>81</xdr:col>
      <xdr:colOff>95250</xdr:colOff>
      <xdr:row>60</xdr:row>
      <xdr:rowOff>48048</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967200" y="1023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134425</xdr:rowOff>
    </xdr:from>
    <xdr:ext cx="762000" cy="259045"/>
    <xdr:sp macro="" textlink="">
      <xdr:nvSpPr>
        <xdr:cNvPr id="341" name="定員管理の状況該当値テキスト">
          <a:extLst>
            <a:ext uri="{FF2B5EF4-FFF2-40B4-BE49-F238E27FC236}">
              <a16:creationId xmlns:a16="http://schemas.microsoft.com/office/drawing/2014/main" id="{00000000-0008-0000-0300-000055010000}"/>
            </a:ext>
          </a:extLst>
        </xdr:cNvPr>
        <xdr:cNvSpPr txBox="1"/>
      </xdr:nvSpPr>
      <xdr:spPr>
        <a:xfrm>
          <a:off x="17106900" y="10078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119239</xdr:rowOff>
    </xdr:from>
    <xdr:to>
      <xdr:col>77</xdr:col>
      <xdr:colOff>95250</xdr:colOff>
      <xdr:row>60</xdr:row>
      <xdr:rowOff>49389</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129000" y="1023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59566</xdr:rowOff>
    </xdr:from>
    <xdr:ext cx="7366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798800" y="100036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123261</xdr:rowOff>
    </xdr:from>
    <xdr:to>
      <xdr:col>73</xdr:col>
      <xdr:colOff>44450</xdr:colOff>
      <xdr:row>60</xdr:row>
      <xdr:rowOff>53411</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5240000" y="1023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63588</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909800" y="10007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108514</xdr:rowOff>
    </xdr:from>
    <xdr:to>
      <xdr:col>68</xdr:col>
      <xdr:colOff>203200</xdr:colOff>
      <xdr:row>60</xdr:row>
      <xdr:rowOff>38664</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4351000" y="10224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48841</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020800" y="999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80363</xdr:rowOff>
    </xdr:from>
    <xdr:to>
      <xdr:col>64</xdr:col>
      <xdr:colOff>152400</xdr:colOff>
      <xdr:row>60</xdr:row>
      <xdr:rowOff>10513</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3462000" y="10195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20690</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131800" y="9964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一部事務組合の地方債償還完了により、分子が減となった一方、標準財政規模の増により</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単年度の数値が</a:t>
          </a:r>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し、</a:t>
          </a:r>
          <a:r>
            <a:rPr kumimoji="1"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3</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ヶ年平均の実質公債費比率も</a:t>
          </a:r>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した。交付税措置のある地方債の発行以外はなるべく行わない方針で地方債発行額を抑制しており、この方針を維持していくことにより実質公債費比率の抑制にも努めていく。</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　今後は公債費割合に留意しつつ、小中一貫校の整備、老朽化した公共施設の再編・再配置等に取り組む必要があり、過疎債などの地方債を適切に活用することが重要となる。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a:extLst>
            <a:ext uri="{FF2B5EF4-FFF2-40B4-BE49-F238E27FC236}">
              <a16:creationId xmlns:a16="http://schemas.microsoft.com/office/drawing/2014/main" id="{00000000-0008-0000-0300-000078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110490</xdr:rowOff>
    </xdr:from>
    <xdr:to>
      <xdr:col>81</xdr:col>
      <xdr:colOff>44450</xdr:colOff>
      <xdr:row>45</xdr:row>
      <xdr:rowOff>90170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7018000" y="645414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62247</xdr:rowOff>
    </xdr:from>
    <xdr:ext cx="762000" cy="259045"/>
    <xdr:sp macro="" textlink="">
      <xdr:nvSpPr>
        <xdr:cNvPr id="378" name="公債費負担の状況最小値テキスト">
          <a:extLst>
            <a:ext uri="{FF2B5EF4-FFF2-40B4-BE49-F238E27FC236}">
              <a16:creationId xmlns:a16="http://schemas.microsoft.com/office/drawing/2014/main" id="{00000000-0008-0000-0300-00007A010000}"/>
            </a:ext>
          </a:extLst>
        </xdr:cNvPr>
        <xdr:cNvSpPr txBox="1"/>
      </xdr:nvSpPr>
      <xdr:spPr>
        <a:xfrm>
          <a:off x="17106900" y="777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90170</xdr:rowOff>
    </xdr:from>
    <xdr:to>
      <xdr:col>81</xdr:col>
      <xdr:colOff>133350</xdr:colOff>
      <xdr:row>45</xdr:row>
      <xdr:rowOff>90170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780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25417</xdr:rowOff>
    </xdr:from>
    <xdr:ext cx="762000" cy="259045"/>
    <xdr:sp macro="" textlink="">
      <xdr:nvSpPr>
        <xdr:cNvPr id="380" name="公債費負担の状況最大値テキスト">
          <a:extLst>
            <a:ext uri="{FF2B5EF4-FFF2-40B4-BE49-F238E27FC236}">
              <a16:creationId xmlns:a16="http://schemas.microsoft.com/office/drawing/2014/main" id="{00000000-0008-0000-0300-00007C010000}"/>
            </a:ext>
          </a:extLst>
        </xdr:cNvPr>
        <xdr:cNvSpPr txBox="1"/>
      </xdr:nvSpPr>
      <xdr:spPr>
        <a:xfrm>
          <a:off x="171069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110490</xdr:rowOff>
    </xdr:from>
    <xdr:to>
      <xdr:col>81</xdr:col>
      <xdr:colOff>133350</xdr:colOff>
      <xdr:row>37</xdr:row>
      <xdr:rowOff>110490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645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167217</xdr:rowOff>
    </xdr:from>
    <xdr:to>
      <xdr:col>81</xdr:col>
      <xdr:colOff>44450</xdr:colOff>
      <xdr:row>41</xdr:row>
      <xdr:rowOff>19896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6179800" y="7025217"/>
          <a:ext cx="8382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37694</xdr:rowOff>
    </xdr:from>
    <xdr:ext cx="762000" cy="259045"/>
    <xdr:sp macro="" textlink="">
      <xdr:nvSpPr>
        <xdr:cNvPr id="383" name="公債費負担の状況平均値テキスト">
          <a:extLst>
            <a:ext uri="{FF2B5EF4-FFF2-40B4-BE49-F238E27FC236}">
              <a16:creationId xmlns:a16="http://schemas.microsoft.com/office/drawing/2014/main" id="{00000000-0008-0000-0300-00007F010000}"/>
            </a:ext>
          </a:extLst>
        </xdr:cNvPr>
        <xdr:cNvSpPr txBox="1"/>
      </xdr:nvSpPr>
      <xdr:spPr>
        <a:xfrm>
          <a:off x="17106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3810</xdr:rowOff>
    </xdr:from>
    <xdr:to>
      <xdr:col>77</xdr:col>
      <xdr:colOff>44450</xdr:colOff>
      <xdr:row>41</xdr:row>
      <xdr:rowOff>19896</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5290800" y="703326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168081</xdr:rowOff>
    </xdr:from>
    <xdr:ext cx="7366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5798800" y="719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3810</xdr:rowOff>
    </xdr:from>
    <xdr:to>
      <xdr:col>72</xdr:col>
      <xdr:colOff>203200</xdr:colOff>
      <xdr:row>41</xdr:row>
      <xdr:rowOff>60113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4401800" y="7033260"/>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168081</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909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60113</xdr:rowOff>
    </xdr:from>
    <xdr:to>
      <xdr:col>68</xdr:col>
      <xdr:colOff>152400</xdr:colOff>
      <xdr:row>41</xdr:row>
      <xdr:rowOff>76200</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3512800" y="708956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89746</xdr:rowOff>
    </xdr:from>
    <xdr:to>
      <xdr:col>68</xdr:col>
      <xdr:colOff>203200</xdr:colOff>
      <xdr:row>42</xdr:row>
      <xdr:rowOff>19896</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4351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4673</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020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121920</xdr:rowOff>
    </xdr:from>
    <xdr:to>
      <xdr:col>64</xdr:col>
      <xdr:colOff>152400</xdr:colOff>
      <xdr:row>42</xdr:row>
      <xdr:rowOff>52070</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3462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36847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131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116417</xdr:rowOff>
    </xdr:from>
    <xdr:to>
      <xdr:col>81</xdr:col>
      <xdr:colOff>95250</xdr:colOff>
      <xdr:row>41</xdr:row>
      <xdr:rowOff>46567</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9672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132944</xdr:rowOff>
    </xdr:from>
    <xdr:ext cx="762000" cy="259045"/>
    <xdr:sp macro="" textlink="">
      <xdr:nvSpPr>
        <xdr:cNvPr id="402" name="公債費負担の状況該当値テキスト">
          <a:extLst>
            <a:ext uri="{FF2B5EF4-FFF2-40B4-BE49-F238E27FC236}">
              <a16:creationId xmlns:a16="http://schemas.microsoft.com/office/drawing/2014/main" id="{00000000-0008-0000-0300-000092010000}"/>
            </a:ext>
          </a:extLst>
        </xdr:cNvPr>
        <xdr:cNvSpPr txBox="1"/>
      </xdr:nvSpPr>
      <xdr:spPr>
        <a:xfrm>
          <a:off x="17106900" y="681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140546</xdr:rowOff>
    </xdr:from>
    <xdr:to>
      <xdr:col>77</xdr:col>
      <xdr:colOff>95250</xdr:colOff>
      <xdr:row>41</xdr:row>
      <xdr:rowOff>70696</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129000" y="699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80873</xdr:rowOff>
    </xdr:from>
    <xdr:ext cx="7366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798800" y="6767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124460</xdr:rowOff>
    </xdr:from>
    <xdr:to>
      <xdr:col>73</xdr:col>
      <xdr:colOff>44450</xdr:colOff>
      <xdr:row>41</xdr:row>
      <xdr:rowOff>54610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5240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64787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909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9313</xdr:rowOff>
    </xdr:from>
    <xdr:to>
      <xdr:col>68</xdr:col>
      <xdr:colOff>203200</xdr:colOff>
      <xdr:row>41</xdr:row>
      <xdr:rowOff>110913</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43510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121090</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020800" y="680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25400</xdr:rowOff>
    </xdr:from>
    <xdr:to>
      <xdr:col>64</xdr:col>
      <xdr:colOff>152400</xdr:colOff>
      <xdr:row>41</xdr:row>
      <xdr:rowOff>127000</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3462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137177</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131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地方債現在高の減により将来負担額は減少し、交付税参入予定額の減により</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充当可能な財源等は</a:t>
          </a:r>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減少となったものの</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、分子全体がマイナスであったため、令和</a:t>
          </a:r>
          <a:r>
            <a:rPr kumimoji="1"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年度の将来負担比率は算出されなかった。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　今後については、令和</a:t>
          </a:r>
          <a:r>
            <a:rPr kumimoji="1" lang="en-US"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8</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年度開校予定の小中一貫校の施設整備により、歳出増加が見込まれる。公共施設の再編・再配置や、事務事業の廃止、縮小などの見直しを行い、民間委託や民営化の推進を行っていくとともに、再任用職員の活用など、人員の適正化を図り、歳出削減に努めていく。</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159173</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313214"/>
          <a:ext cx="0" cy="16178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131250</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90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159173</xdr:rowOff>
    </xdr:from>
    <xdr:to>
      <xdr:col>81</xdr:col>
      <xdr:colOff>133350</xdr:colOff>
      <xdr:row>22</xdr:row>
      <xdr:rowOff>159173</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393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9192</xdr:rowOff>
    </xdr:from>
    <xdr:to>
      <xdr:col>68</xdr:col>
      <xdr:colOff>203200</xdr:colOff>
      <xdr:row>14</xdr:row>
      <xdr:rowOff>110792</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40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120969</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17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108010</xdr:rowOff>
    </xdr:from>
    <xdr:to>
      <xdr:col>64</xdr:col>
      <xdr:colOff>152400</xdr:colOff>
      <xdr:row>15</xdr:row>
      <xdr:rowOff>38160</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50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48337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27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大阪府豊能町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18,183
18,046
34.34
7,938,573
7,362,274
439,054
5,088,160
5,159,699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tx1"/>
              </a:solidFill>
              <a:effectLst/>
              <a:latin typeface="+mn-lt"/>
              <a:ea typeface="+mn-ea"/>
              <a:cs typeface="+mn-cs"/>
            </a:rPr>
            <a:t>　</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本町は</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人口当たりの</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人件費と人件費に準ずる費用の計は類似団体</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内</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平均よりも</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低く</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人口当たりの職員数も少ない。しかし人口急増期に職員の採用を増やし、以降抑制してきた。これにより年齢層の高い職員数が多く、階層に偏りがあり、ラスパイレス指数も府内町村平均を下回るが類似団体平均より高い。これにより歳出全体における人件費に係る比率は類似団体内平均値よりかなり高くなっている。</a:t>
          </a:r>
          <a:endParaRPr lang="ja-JP" altLang="ja-JP" sz="10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　これまで人件費の圧縮を図るため、平成</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28</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年</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4</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月から消防事務を箕面市に委託し、令和元年度には水道事業を大阪広域水道企業団に統合した。今後は公共施設等の再編や再任用の活用などにより、人員の適正化を図り、さらなる人件費の削減に努める。</a:t>
          </a:r>
          <a:endParaRPr lang="ja-JP" altLang="ja-JP" sz="10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128633</xdr:rowOff>
    </xdr:from>
    <xdr:to>
      <xdr:col>24</xdr:col>
      <xdr:colOff>25400</xdr:colOff>
      <xdr:row>39</xdr:row>
      <xdr:rowOff>118835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86483"/>
          <a:ext cx="0" cy="1018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90912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777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118835</xdr:rowOff>
    </xdr:from>
    <xdr:to>
      <xdr:col>24</xdr:col>
      <xdr:colOff>114300</xdr:colOff>
      <xdr:row>39</xdr:row>
      <xdr:rowOff>118835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805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43560</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29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128633</xdr:rowOff>
    </xdr:from>
    <xdr:to>
      <xdr:col>24</xdr:col>
      <xdr:colOff>114300</xdr:colOff>
      <xdr:row>33</xdr:row>
      <xdr:rowOff>128633</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86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35560</xdr:rowOff>
    </xdr:from>
    <xdr:to>
      <xdr:col>24</xdr:col>
      <xdr:colOff>25400</xdr:colOff>
      <xdr:row>38</xdr:row>
      <xdr:rowOff>166188</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550660"/>
          <a:ext cx="8382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149877</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79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133350</xdr:rowOff>
    </xdr:from>
    <xdr:to>
      <xdr:col>24</xdr:col>
      <xdr:colOff>76200</xdr:colOff>
      <xdr:row>36</xdr:row>
      <xdr:rowOff>63500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159657</xdr:rowOff>
    </xdr:from>
    <xdr:to>
      <xdr:col>19</xdr:col>
      <xdr:colOff>187325</xdr:colOff>
      <xdr:row>38</xdr:row>
      <xdr:rowOff>166188</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674757"/>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120287</xdr:rowOff>
    </xdr:from>
    <xdr:to>
      <xdr:col>20</xdr:col>
      <xdr:colOff>38100</xdr:colOff>
      <xdr:row>36</xdr:row>
      <xdr:rowOff>50437</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2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60614</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8899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159657</xdr:rowOff>
    </xdr:from>
    <xdr:to>
      <xdr:col>15</xdr:col>
      <xdr:colOff>98425</xdr:colOff>
      <xdr:row>40</xdr:row>
      <xdr:rowOff>143328</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674757"/>
          <a:ext cx="889000" cy="32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87630</xdr:rowOff>
    </xdr:from>
    <xdr:to>
      <xdr:col>15</xdr:col>
      <xdr:colOff>149225</xdr:colOff>
      <xdr:row>36</xdr:row>
      <xdr:rowOff>17780</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088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27957</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143328</xdr:rowOff>
    </xdr:from>
    <xdr:to>
      <xdr:col>11</xdr:col>
      <xdr:colOff>9525</xdr:colOff>
      <xdr:row>41</xdr:row>
      <xdr:rowOff>11067</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7001328"/>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53340</xdr:rowOff>
    </xdr:from>
    <xdr:to>
      <xdr:col>11</xdr:col>
      <xdr:colOff>60325</xdr:colOff>
      <xdr:row>36</xdr:row>
      <xdr:rowOff>154940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165117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126819</xdr:rowOff>
    </xdr:from>
    <xdr:to>
      <xdr:col>6</xdr:col>
      <xdr:colOff>171450</xdr:colOff>
      <xdr:row>36</xdr:row>
      <xdr:rowOff>56969</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67146</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896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156210</xdr:rowOff>
    </xdr:from>
    <xdr:to>
      <xdr:col>24</xdr:col>
      <xdr:colOff>76200</xdr:colOff>
      <xdr:row>38</xdr:row>
      <xdr:rowOff>86360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128287</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115388</xdr:rowOff>
    </xdr:from>
    <xdr:to>
      <xdr:col>20</xdr:col>
      <xdr:colOff>38100</xdr:colOff>
      <xdr:row>39</xdr:row>
      <xdr:rowOff>45538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630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30315</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716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108857</xdr:rowOff>
    </xdr:from>
    <xdr:to>
      <xdr:col>15</xdr:col>
      <xdr:colOff>149225</xdr:colOff>
      <xdr:row>39</xdr:row>
      <xdr:rowOff>39007</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23784</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92528</xdr:rowOff>
    </xdr:from>
    <xdr:to>
      <xdr:col>11</xdr:col>
      <xdr:colOff>60325</xdr:colOff>
      <xdr:row>41</xdr:row>
      <xdr:rowOff>22678</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95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41</xdr:row>
      <xdr:rowOff>7455</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703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131717</xdr:rowOff>
    </xdr:from>
    <xdr:to>
      <xdr:col>6</xdr:col>
      <xdr:colOff>171450</xdr:colOff>
      <xdr:row>41</xdr:row>
      <xdr:rowOff>61867</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989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46644</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7076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effectLst/>
              <a:latin typeface="+mn-lt"/>
              <a:ea typeface="+mn-ea"/>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物件費は類似団体内平均値と</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同</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水準となっている</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が大阪府平均より高い。</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本町は東西を山で分割された地形となっており、東西それぞれの地域に公共施設が整備されているため、物件費が上昇しやすい環境にある。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今後は公共施設の再編・再配置などにより、効果的な物件費の削減を図る。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104140</xdr:rowOff>
    </xdr:from>
    <xdr:to>
      <xdr:col>82</xdr:col>
      <xdr:colOff>107950</xdr:colOff>
      <xdr:row>21</xdr:row>
      <xdr:rowOff>60706</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61540"/>
          <a:ext cx="0"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32783</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3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60706</xdr:rowOff>
    </xdr:from>
    <xdr:to>
      <xdr:col>82</xdr:col>
      <xdr:colOff>196850</xdr:colOff>
      <xdr:row>21</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61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19067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05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104140</xdr:rowOff>
    </xdr:from>
    <xdr:to>
      <xdr:col>82</xdr:col>
      <xdr:colOff>196850</xdr:colOff>
      <xdr:row>12</xdr:row>
      <xdr:rowOff>104140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61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138430</xdr:rowOff>
    </xdr:from>
    <xdr:to>
      <xdr:col>82</xdr:col>
      <xdr:colOff>107950</xdr:colOff>
      <xdr:row>16</xdr:row>
      <xdr:rowOff>30988</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710180"/>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104157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504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46990</xdr:rowOff>
    </xdr:from>
    <xdr:to>
      <xdr:col>78</xdr:col>
      <xdr:colOff>69850</xdr:colOff>
      <xdr:row>16</xdr:row>
      <xdr:rowOff>30988</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618740"/>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96774</xdr:rowOff>
    </xdr:from>
    <xdr:to>
      <xdr:col>78</xdr:col>
      <xdr:colOff>120650</xdr:colOff>
      <xdr:row>16</xdr:row>
      <xdr:rowOff>26924</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66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37101</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437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46990</xdr:rowOff>
    </xdr:from>
    <xdr:to>
      <xdr:col>73</xdr:col>
      <xdr:colOff>180975</xdr:colOff>
      <xdr:row>16</xdr:row>
      <xdr:rowOff>3556</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618740"/>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158496</xdr:rowOff>
    </xdr:from>
    <xdr:to>
      <xdr:col>74</xdr:col>
      <xdr:colOff>31750</xdr:colOff>
      <xdr:row>15</xdr:row>
      <xdr:rowOff>88646</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55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98823</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327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3556</xdr:rowOff>
    </xdr:from>
    <xdr:to>
      <xdr:col>69</xdr:col>
      <xdr:colOff>92075</xdr:colOff>
      <xdr:row>16</xdr:row>
      <xdr:rowOff>131572</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746756"/>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60198</xdr:rowOff>
    </xdr:from>
    <xdr:to>
      <xdr:col>69</xdr:col>
      <xdr:colOff>142875</xdr:colOff>
      <xdr:row>15</xdr:row>
      <xdr:rowOff>161798</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63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525</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400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151638</xdr:rowOff>
    </xdr:from>
    <xdr:to>
      <xdr:col>65</xdr:col>
      <xdr:colOff>53975</xdr:colOff>
      <xdr:row>16</xdr:row>
      <xdr:rowOff>81788</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91965</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49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59707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63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151638</xdr:rowOff>
    </xdr:from>
    <xdr:to>
      <xdr:col>78</xdr:col>
      <xdr:colOff>120650</xdr:colOff>
      <xdr:row>16</xdr:row>
      <xdr:rowOff>81788</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72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66565</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809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167640</xdr:rowOff>
    </xdr:from>
    <xdr:to>
      <xdr:col>74</xdr:col>
      <xdr:colOff>31750</xdr:colOff>
      <xdr:row>15</xdr:row>
      <xdr:rowOff>97790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56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82567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65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124206</xdr:rowOff>
    </xdr:from>
    <xdr:to>
      <xdr:col>69</xdr:col>
      <xdr:colOff>142875</xdr:colOff>
      <xdr:row>16</xdr:row>
      <xdr:rowOff>54356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69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39133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782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80772</xdr:rowOff>
    </xdr:from>
    <xdr:to>
      <xdr:col>65</xdr:col>
      <xdr:colOff>53975</xdr:colOff>
      <xdr:row>17</xdr:row>
      <xdr:rowOff>10922</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82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167149</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91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内平均値に比べて、本町の扶助費割合が低い主な原因は、町内に民間の保育所がなく、民間保育所に係る扶助費の負担が生じないことが挙げられる。今後は高齢化に伴う医療・福祉関係の社会保障費の増加が見込まれ、扶助費の増加が予想され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53522</xdr:rowOff>
    </xdr:from>
    <xdr:to>
      <xdr:col>24</xdr:col>
      <xdr:colOff>25400</xdr:colOff>
      <xdr:row>62</xdr:row>
      <xdr:rowOff>29028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40372"/>
          <a:ext cx="0" cy="1518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1105</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3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29028</xdr:rowOff>
    </xdr:from>
    <xdr:to>
      <xdr:col>24</xdr:col>
      <xdr:colOff>114300</xdr:colOff>
      <xdr:row>62</xdr:row>
      <xdr:rowOff>29028</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58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139899</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8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53522</xdr:rowOff>
    </xdr:from>
    <xdr:to>
      <xdr:col>24</xdr:col>
      <xdr:colOff>114300</xdr:colOff>
      <xdr:row>53</xdr:row>
      <xdr:rowOff>53522</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4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45357</xdr:rowOff>
    </xdr:from>
    <xdr:to>
      <xdr:col>24</xdr:col>
      <xdr:colOff>25400</xdr:colOff>
      <xdr:row>54</xdr:row>
      <xdr:rowOff>45357</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3036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146249</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747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2722</xdr:rowOff>
    </xdr:from>
    <xdr:to>
      <xdr:col>24</xdr:col>
      <xdr:colOff>76200</xdr:colOff>
      <xdr:row>57</xdr:row>
      <xdr:rowOff>104322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167822</xdr:rowOff>
    </xdr:from>
    <xdr:to>
      <xdr:col>19</xdr:col>
      <xdr:colOff>187325</xdr:colOff>
      <xdr:row>54</xdr:row>
      <xdr:rowOff>45357</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25467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108857</xdr:rowOff>
    </xdr:from>
    <xdr:to>
      <xdr:col>20</xdr:col>
      <xdr:colOff>38100</xdr:colOff>
      <xdr:row>57</xdr:row>
      <xdr:rowOff>39007</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23784</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796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151493</xdr:rowOff>
    </xdr:from>
    <xdr:to>
      <xdr:col>15</xdr:col>
      <xdr:colOff>98425</xdr:colOff>
      <xdr:row>53</xdr:row>
      <xdr:rowOff>167822</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238343"/>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43543</xdr:rowOff>
    </xdr:from>
    <xdr:to>
      <xdr:col>15</xdr:col>
      <xdr:colOff>149225</xdr:colOff>
      <xdr:row>56</xdr:row>
      <xdr:rowOff>145143</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129920</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151493</xdr:rowOff>
    </xdr:from>
    <xdr:to>
      <xdr:col>11</xdr:col>
      <xdr:colOff>9525</xdr:colOff>
      <xdr:row>54</xdr:row>
      <xdr:rowOff>45357</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2383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76200</xdr:rowOff>
    </xdr:from>
    <xdr:to>
      <xdr:col>11</xdr:col>
      <xdr:colOff>60325</xdr:colOff>
      <xdr:row>57</xdr:row>
      <xdr:rowOff>6350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162577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2722</xdr:rowOff>
    </xdr:from>
    <xdr:to>
      <xdr:col>6</xdr:col>
      <xdr:colOff>171450</xdr:colOff>
      <xdr:row>57</xdr:row>
      <xdr:rowOff>104322</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89099</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861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166007</xdr:rowOff>
    </xdr:from>
    <xdr:to>
      <xdr:col>24</xdr:col>
      <xdr:colOff>76200</xdr:colOff>
      <xdr:row>54</xdr:row>
      <xdr:rowOff>96157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25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11084</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09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166007</xdr:rowOff>
    </xdr:from>
    <xdr:to>
      <xdr:col>20</xdr:col>
      <xdr:colOff>38100</xdr:colOff>
      <xdr:row>54</xdr:row>
      <xdr:rowOff>96157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25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106334</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021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117022</xdr:rowOff>
    </xdr:from>
    <xdr:to>
      <xdr:col>15</xdr:col>
      <xdr:colOff>149225</xdr:colOff>
      <xdr:row>54</xdr:row>
      <xdr:rowOff>47172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57349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897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100693</xdr:rowOff>
    </xdr:from>
    <xdr:to>
      <xdr:col>11</xdr:col>
      <xdr:colOff>60325</xdr:colOff>
      <xdr:row>54</xdr:row>
      <xdr:rowOff>30843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18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41020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895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166007</xdr:rowOff>
    </xdr:from>
    <xdr:to>
      <xdr:col>6</xdr:col>
      <xdr:colOff>171450</xdr:colOff>
      <xdr:row>54</xdr:row>
      <xdr:rowOff>96157</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25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106334</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02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tx1"/>
              </a:solidFill>
              <a:effectLst/>
              <a:latin typeface="ＭＳ Ｐゴシック" panose="020B0600070205080204" pitchFamily="50" charset="-128"/>
              <a:ea typeface="ＭＳ Ｐゴシック" panose="020B0600070205080204" pitchFamily="50" charset="-128"/>
              <a:cs typeface="+mn-cs"/>
            </a:rPr>
            <a:t>その他は主に維持補修費や繰出金であり、類似団体内平均値と比べて高い水準となっている。維持補修費については本町は東西を山で分割された地形となっており、人口急増期に東西それぞれの地域に公共施設を整備したことにより、上昇しやすい傾向にあり、公共施設の老朽化に伴い、維持補修費の増加が見込まれる。今後は公共施設の再編・再配置を行い、維持補修費の削減に努めていく。</a:t>
          </a:r>
          <a:endParaRPr lang="ja-JP" altLang="ja-JP" sz="105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050">
              <a:solidFill>
                <a:schemeClr val="tx1"/>
              </a:solidFill>
              <a:effectLst/>
              <a:latin typeface="ＭＳ Ｐゴシック" panose="020B0600070205080204" pitchFamily="50" charset="-128"/>
              <a:ea typeface="ＭＳ Ｐゴシック" panose="020B0600070205080204" pitchFamily="50" charset="-128"/>
              <a:cs typeface="+mn-cs"/>
            </a:rPr>
            <a:t>　また、繰出金については、急激な人口減少と高齢化</a:t>
          </a:r>
          <a:r>
            <a:rPr kumimoji="1" lang="ja-JP" altLang="en-US" sz="1050">
              <a:solidFill>
                <a:schemeClr val="tx1"/>
              </a:solidFill>
              <a:effectLst/>
              <a:latin typeface="ＭＳ Ｐゴシック" panose="020B0600070205080204" pitchFamily="50" charset="-128"/>
              <a:ea typeface="ＭＳ Ｐゴシック" panose="020B0600070205080204" pitchFamily="50" charset="-128"/>
              <a:cs typeface="+mn-cs"/>
            </a:rPr>
            <a:t>、インフラの老朽化</a:t>
          </a:r>
          <a:r>
            <a:rPr kumimoji="1" lang="ja-JP" altLang="ja-JP" sz="1050">
              <a:solidFill>
                <a:schemeClr val="tx1"/>
              </a:solidFill>
              <a:effectLst/>
              <a:latin typeface="ＭＳ Ｐゴシック" panose="020B0600070205080204" pitchFamily="50" charset="-128"/>
              <a:ea typeface="ＭＳ Ｐゴシック" panose="020B0600070205080204" pitchFamily="50" charset="-128"/>
              <a:cs typeface="+mn-cs"/>
            </a:rPr>
            <a:t>に伴い、医療給付費や</a:t>
          </a:r>
          <a:r>
            <a:rPr kumimoji="1" lang="ja-JP" altLang="en-US" sz="1050">
              <a:solidFill>
                <a:schemeClr val="tx1"/>
              </a:solidFill>
              <a:effectLst/>
              <a:latin typeface="ＭＳ Ｐゴシック" panose="020B0600070205080204" pitchFamily="50" charset="-128"/>
              <a:ea typeface="ＭＳ Ｐゴシック" panose="020B0600070205080204" pitchFamily="50" charset="-128"/>
              <a:cs typeface="+mn-cs"/>
            </a:rPr>
            <a:t>下水道事業への繰出金が</a:t>
          </a:r>
          <a:r>
            <a:rPr kumimoji="1" lang="ja-JP" altLang="ja-JP" sz="1050">
              <a:solidFill>
                <a:schemeClr val="tx1"/>
              </a:solidFill>
              <a:effectLst/>
              <a:latin typeface="ＭＳ Ｐゴシック" panose="020B0600070205080204" pitchFamily="50" charset="-128"/>
              <a:ea typeface="ＭＳ Ｐゴシック" panose="020B0600070205080204" pitchFamily="50" charset="-128"/>
              <a:cs typeface="+mn-cs"/>
            </a:rPr>
            <a:t>増加傾向にある。繰出金の軽減を図るため、疾病予防と健康増進、介護予防</a:t>
          </a:r>
          <a:r>
            <a:rPr kumimoji="1" lang="ja-JP" altLang="en-US" sz="1050">
              <a:solidFill>
                <a:schemeClr val="tx1"/>
              </a:solidFill>
              <a:effectLst/>
              <a:latin typeface="ＭＳ Ｐゴシック" panose="020B0600070205080204" pitchFamily="50" charset="-128"/>
              <a:ea typeface="ＭＳ Ｐゴシック" panose="020B0600070205080204" pitchFamily="50" charset="-128"/>
              <a:cs typeface="+mn-cs"/>
            </a:rPr>
            <a:t>、計画的なインフラの更新</a:t>
          </a:r>
          <a:r>
            <a:rPr kumimoji="1" lang="ja-JP" altLang="ja-JP" sz="1050">
              <a:solidFill>
                <a:schemeClr val="tx1"/>
              </a:solidFill>
              <a:effectLst/>
              <a:latin typeface="ＭＳ Ｐゴシック" panose="020B0600070205080204" pitchFamily="50" charset="-128"/>
              <a:ea typeface="ＭＳ Ｐゴシック" panose="020B0600070205080204" pitchFamily="50" charset="-128"/>
              <a:cs typeface="+mn-cs"/>
            </a:rPr>
            <a:t>に取り組む必要がある。</a:t>
          </a:r>
          <a:endParaRPr lang="ja-JP" altLang="ja-JP" sz="105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62230</xdr:rowOff>
    </xdr:from>
    <xdr:to>
      <xdr:col>82</xdr:col>
      <xdr:colOff>107950</xdr:colOff>
      <xdr:row>62</xdr:row>
      <xdr:rowOff>20320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4908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163847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2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20320</xdr:rowOff>
    </xdr:from>
    <xdr:to>
      <xdr:col>82</xdr:col>
      <xdr:colOff>196850</xdr:colOff>
      <xdr:row>62</xdr:row>
      <xdr:rowOff>20320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50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148607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9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62230</xdr:rowOff>
    </xdr:from>
    <xdr:to>
      <xdr:col>82</xdr:col>
      <xdr:colOff>196850</xdr:colOff>
      <xdr:row>53</xdr:row>
      <xdr:rowOff>62230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49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31750</xdr:rowOff>
    </xdr:from>
    <xdr:to>
      <xdr:col>82</xdr:col>
      <xdr:colOff>107950</xdr:colOff>
      <xdr:row>59</xdr:row>
      <xdr:rowOff>115570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14730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107967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37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91440</xdr:rowOff>
    </xdr:from>
    <xdr:to>
      <xdr:col>82</xdr:col>
      <xdr:colOff>158750</xdr:colOff>
      <xdr:row>57</xdr:row>
      <xdr:rowOff>21590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50800</xdr:rowOff>
    </xdr:from>
    <xdr:to>
      <xdr:col>78</xdr:col>
      <xdr:colOff>69850</xdr:colOff>
      <xdr:row>59</xdr:row>
      <xdr:rowOff>31750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9949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76200</xdr:rowOff>
    </xdr:from>
    <xdr:to>
      <xdr:col>78</xdr:col>
      <xdr:colOff>120650</xdr:colOff>
      <xdr:row>57</xdr:row>
      <xdr:rowOff>6350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16527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50800</xdr:rowOff>
    </xdr:from>
    <xdr:to>
      <xdr:col>73</xdr:col>
      <xdr:colOff>180975</xdr:colOff>
      <xdr:row>58</xdr:row>
      <xdr:rowOff>157480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99490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76200</xdr:rowOff>
    </xdr:from>
    <xdr:to>
      <xdr:col>74</xdr:col>
      <xdr:colOff>31750</xdr:colOff>
      <xdr:row>57</xdr:row>
      <xdr:rowOff>6350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16527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157480</xdr:rowOff>
    </xdr:from>
    <xdr:to>
      <xdr:col>69</xdr:col>
      <xdr:colOff>92075</xdr:colOff>
      <xdr:row>59</xdr:row>
      <xdr:rowOff>46990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101015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85107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34290</xdr:rowOff>
    </xdr:from>
    <xdr:to>
      <xdr:col>65</xdr:col>
      <xdr:colOff>53975</xdr:colOff>
      <xdr:row>57</xdr:row>
      <xdr:rowOff>135890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146067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57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64770</xdr:rowOff>
    </xdr:from>
    <xdr:to>
      <xdr:col>82</xdr:col>
      <xdr:colOff>158750</xdr:colOff>
      <xdr:row>59</xdr:row>
      <xdr:rowOff>166370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1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36847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15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152400</xdr:rowOff>
    </xdr:from>
    <xdr:to>
      <xdr:col>78</xdr:col>
      <xdr:colOff>120650</xdr:colOff>
      <xdr:row>59</xdr:row>
      <xdr:rowOff>82550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67327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18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0</xdr:rowOff>
    </xdr:from>
    <xdr:to>
      <xdr:col>74</xdr:col>
      <xdr:colOff>31750</xdr:colOff>
      <xdr:row>58</xdr:row>
      <xdr:rowOff>101600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106680</xdr:rowOff>
    </xdr:from>
    <xdr:to>
      <xdr:col>69</xdr:col>
      <xdr:colOff>142875</xdr:colOff>
      <xdr:row>59</xdr:row>
      <xdr:rowOff>36830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0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21607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13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167640</xdr:rowOff>
    </xdr:from>
    <xdr:to>
      <xdr:col>65</xdr:col>
      <xdr:colOff>53975</xdr:colOff>
      <xdr:row>59</xdr:row>
      <xdr:rowOff>97790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11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82567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19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年度から箕面市へ消防事務を委託しており、令和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年度は元町職員の退職手当負担分に係る補助金</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の減や一部事務組合の公債費償還完了による負担金の減などにより</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、補助費等の割合が</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した。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一部事務組合の負担金は、今後施設の再整備により負担が増える見込みである。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115570</xdr:rowOff>
    </xdr:from>
    <xdr:to>
      <xdr:col>82</xdr:col>
      <xdr:colOff>107950</xdr:colOff>
      <xdr:row>41</xdr:row>
      <xdr:rowOff>43724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773420"/>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15801</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7045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43724</xdr:rowOff>
    </xdr:from>
    <xdr:to>
      <xdr:col>82</xdr:col>
      <xdr:colOff>196850</xdr:colOff>
      <xdr:row>41</xdr:row>
      <xdr:rowOff>43724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073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30497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115570</xdr:rowOff>
    </xdr:from>
    <xdr:to>
      <xdr:col>82</xdr:col>
      <xdr:colOff>196850</xdr:colOff>
      <xdr:row>33</xdr:row>
      <xdr:rowOff>115570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86178</xdr:rowOff>
    </xdr:from>
    <xdr:to>
      <xdr:col>82</xdr:col>
      <xdr:colOff>107950</xdr:colOff>
      <xdr:row>36</xdr:row>
      <xdr:rowOff>123734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5671800" y="6086928"/>
          <a:ext cx="838200" cy="209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18885</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1910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46808</xdr:rowOff>
    </xdr:from>
    <xdr:to>
      <xdr:col>82</xdr:col>
      <xdr:colOff>158750</xdr:colOff>
      <xdr:row>36</xdr:row>
      <xdr:rowOff>148408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21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151493</xdr:rowOff>
    </xdr:from>
    <xdr:to>
      <xdr:col>78</xdr:col>
      <xdr:colOff>69850</xdr:colOff>
      <xdr:row>36</xdr:row>
      <xdr:rowOff>123734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4782800" y="6152243"/>
          <a:ext cx="889000" cy="14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14151</xdr:rowOff>
    </xdr:from>
    <xdr:to>
      <xdr:col>78</xdr:col>
      <xdr:colOff>120650</xdr:colOff>
      <xdr:row>36</xdr:row>
      <xdr:rowOff>115751</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18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125928</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59552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151493</xdr:rowOff>
    </xdr:from>
    <xdr:to>
      <xdr:col>73</xdr:col>
      <xdr:colOff>180975</xdr:colOff>
      <xdr:row>36</xdr:row>
      <xdr:rowOff>25763</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893800" y="6152243"/>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113756</xdr:rowOff>
    </xdr:from>
    <xdr:to>
      <xdr:col>74</xdr:col>
      <xdr:colOff>31750</xdr:colOff>
      <xdr:row>36</xdr:row>
      <xdr:rowOff>43906</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11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28683</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200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25763</xdr:rowOff>
    </xdr:from>
    <xdr:to>
      <xdr:col>69</xdr:col>
      <xdr:colOff>92075</xdr:colOff>
      <xdr:row>36</xdr:row>
      <xdr:rowOff>136797</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6197963"/>
          <a:ext cx="889000" cy="11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27214</xdr:rowOff>
    </xdr:from>
    <xdr:to>
      <xdr:col>69</xdr:col>
      <xdr:colOff>142875</xdr:colOff>
      <xdr:row>36</xdr:row>
      <xdr:rowOff>128814</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113591</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285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159476</xdr:rowOff>
    </xdr:from>
    <xdr:to>
      <xdr:col>65</xdr:col>
      <xdr:colOff>53975</xdr:colOff>
      <xdr:row>36</xdr:row>
      <xdr:rowOff>89626</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160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99803</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5929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35378</xdr:rowOff>
    </xdr:from>
    <xdr:to>
      <xdr:col>82</xdr:col>
      <xdr:colOff>158750</xdr:colOff>
      <xdr:row>35</xdr:row>
      <xdr:rowOff>136978</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03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51905</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588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72934</xdr:rowOff>
    </xdr:from>
    <xdr:to>
      <xdr:col>78</xdr:col>
      <xdr:colOff>120650</xdr:colOff>
      <xdr:row>37</xdr:row>
      <xdr:rowOff>3084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24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159311</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331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100693</xdr:rowOff>
    </xdr:from>
    <xdr:to>
      <xdr:col>74</xdr:col>
      <xdr:colOff>31750</xdr:colOff>
      <xdr:row>36</xdr:row>
      <xdr:rowOff>30843</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10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41020</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146413</xdr:rowOff>
    </xdr:from>
    <xdr:to>
      <xdr:col>69</xdr:col>
      <xdr:colOff>142875</xdr:colOff>
      <xdr:row>36</xdr:row>
      <xdr:rowOff>76563</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147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86740</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5916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85997</xdr:rowOff>
    </xdr:from>
    <xdr:to>
      <xdr:col>65</xdr:col>
      <xdr:colOff>53975</xdr:colOff>
      <xdr:row>37</xdr:row>
      <xdr:rowOff>16147</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258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924</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34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本町ではここ数年にわたり、交付税措置のある地方債以外は発行しない方針で、公債費の抑制に努めている。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今後は公債費割合に留意しつつ、小中一貫校の整備、老朽化した公共施設の再編・再配置等に取り組む必要があり、過疎債などの地方債を適切に活用することが重要となる。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xdr:rowOff>
    </xdr:from>
    <xdr:to>
      <xdr:col>24</xdr:col>
      <xdr:colOff>25400</xdr:colOff>
      <xdr:row>80</xdr:row>
      <xdr:rowOff>94996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700000"/>
          <a:ext cx="0" cy="1110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67073</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83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94996</xdr:rowOff>
    </xdr:from>
    <xdr:to>
      <xdr:col>24</xdr:col>
      <xdr:colOff>114300</xdr:colOff>
      <xdr:row>80</xdr:row>
      <xdr:rowOff>94996</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10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99077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xdr:rowOff>
    </xdr:from>
    <xdr:to>
      <xdr:col>24</xdr:col>
      <xdr:colOff>114300</xdr:colOff>
      <xdr:row>74</xdr:row>
      <xdr:rowOff>12700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85852</xdr:rowOff>
    </xdr:from>
    <xdr:to>
      <xdr:col>24</xdr:col>
      <xdr:colOff>25400</xdr:colOff>
      <xdr:row>76</xdr:row>
      <xdr:rowOff>104139</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116052"/>
          <a:ext cx="8382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135145</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65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163068</xdr:rowOff>
    </xdr:from>
    <xdr:to>
      <xdr:col>24</xdr:col>
      <xdr:colOff>76200</xdr:colOff>
      <xdr:row>77</xdr:row>
      <xdr:rowOff>93218</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85852</xdr:rowOff>
    </xdr:from>
    <xdr:to>
      <xdr:col>19</xdr:col>
      <xdr:colOff>187325</xdr:colOff>
      <xdr:row>76</xdr:row>
      <xdr:rowOff>104139</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3116052"/>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105427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85852</xdr:rowOff>
    </xdr:from>
    <xdr:to>
      <xdr:col>15</xdr:col>
      <xdr:colOff>98425</xdr:colOff>
      <xdr:row>76</xdr:row>
      <xdr:rowOff>127000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11605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158496</xdr:rowOff>
    </xdr:from>
    <xdr:to>
      <xdr:col>15</xdr:col>
      <xdr:colOff>149225</xdr:colOff>
      <xdr:row>77</xdr:row>
      <xdr:rowOff>88646</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73423</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104139</xdr:rowOff>
    </xdr:from>
    <xdr:to>
      <xdr:col>11</xdr:col>
      <xdr:colOff>9525</xdr:colOff>
      <xdr:row>76</xdr:row>
      <xdr:rowOff>127000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31343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9906</xdr:rowOff>
    </xdr:from>
    <xdr:to>
      <xdr:col>11</xdr:col>
      <xdr:colOff>60325</xdr:colOff>
      <xdr:row>77</xdr:row>
      <xdr:rowOff>111506</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96283</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23622</xdr:rowOff>
    </xdr:from>
    <xdr:to>
      <xdr:col>6</xdr:col>
      <xdr:colOff>171450</xdr:colOff>
      <xdr:row>77</xdr:row>
      <xdr:rowOff>125222</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109999</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35052</xdr:rowOff>
    </xdr:from>
    <xdr:to>
      <xdr:col>24</xdr:col>
      <xdr:colOff>76200</xdr:colOff>
      <xdr:row>76</xdr:row>
      <xdr:rowOff>136652</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06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51579</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910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53339</xdr:rowOff>
    </xdr:from>
    <xdr:to>
      <xdr:col>20</xdr:col>
      <xdr:colOff>38100</xdr:colOff>
      <xdr:row>76</xdr:row>
      <xdr:rowOff>154939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165117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35052</xdr:rowOff>
    </xdr:from>
    <xdr:to>
      <xdr:col>15</xdr:col>
      <xdr:colOff>149225</xdr:colOff>
      <xdr:row>76</xdr:row>
      <xdr:rowOff>136652</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06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146829</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83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76200</xdr:rowOff>
    </xdr:from>
    <xdr:to>
      <xdr:col>11</xdr:col>
      <xdr:colOff>60325</xdr:colOff>
      <xdr:row>77</xdr:row>
      <xdr:rowOff>6350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16527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165117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公債費以外の割合は類似団体内平均値に比べて高い水準となっている。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年度は、補助費の</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により割合が</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したが、全体的には人件費の影響が大きい。</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本町における町税は年々減少傾向にあるため、経常一般財源確保の困難さが増す。今後は公共施設等の再編や再任用の活用により、人員の適正化を図り、人件費</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物件費等の削減に努める。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78994</xdr:rowOff>
    </xdr:from>
    <xdr:to>
      <xdr:col>82</xdr:col>
      <xdr:colOff>107950</xdr:colOff>
      <xdr:row>81</xdr:row>
      <xdr:rowOff>28702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4844"/>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779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88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28702</xdr:rowOff>
    </xdr:from>
    <xdr:to>
      <xdr:col>82</xdr:col>
      <xdr:colOff>196850</xdr:colOff>
      <xdr:row>81</xdr:row>
      <xdr:rowOff>28702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91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165371</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3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78994</xdr:rowOff>
    </xdr:from>
    <xdr:to>
      <xdr:col>82</xdr:col>
      <xdr:colOff>196850</xdr:colOff>
      <xdr:row>73</xdr:row>
      <xdr:rowOff>78994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4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145287</xdr:rowOff>
    </xdr:from>
    <xdr:to>
      <xdr:col>82</xdr:col>
      <xdr:colOff>107950</xdr:colOff>
      <xdr:row>80</xdr:row>
      <xdr:rowOff>21844</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3518387"/>
          <a:ext cx="838200" cy="219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8145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038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163068</xdr:rowOff>
    </xdr:from>
    <xdr:to>
      <xdr:col>82</xdr:col>
      <xdr:colOff>158750</xdr:colOff>
      <xdr:row>77</xdr:row>
      <xdr:rowOff>93218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76708</xdr:rowOff>
    </xdr:from>
    <xdr:to>
      <xdr:col>78</xdr:col>
      <xdr:colOff>69850</xdr:colOff>
      <xdr:row>80</xdr:row>
      <xdr:rowOff>21844</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449808"/>
          <a:ext cx="889000" cy="28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108204</xdr:rowOff>
    </xdr:from>
    <xdr:to>
      <xdr:col>78</xdr:col>
      <xdr:colOff>120650</xdr:colOff>
      <xdr:row>77</xdr:row>
      <xdr:rowOff>38354</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48531</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907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76708</xdr:rowOff>
    </xdr:from>
    <xdr:to>
      <xdr:col>73</xdr:col>
      <xdr:colOff>180975</xdr:colOff>
      <xdr:row>80</xdr:row>
      <xdr:rowOff>117856</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893800" y="13449808"/>
          <a:ext cx="889000" cy="384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133350</xdr:rowOff>
    </xdr:from>
    <xdr:to>
      <xdr:col>74</xdr:col>
      <xdr:colOff>31750</xdr:colOff>
      <xdr:row>76</xdr:row>
      <xdr:rowOff>63500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73677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117856</xdr:rowOff>
    </xdr:from>
    <xdr:to>
      <xdr:col>69</xdr:col>
      <xdr:colOff>92075</xdr:colOff>
      <xdr:row>81</xdr:row>
      <xdr:rowOff>170435</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833856"/>
          <a:ext cx="889000" cy="224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32765</xdr:rowOff>
    </xdr:from>
    <xdr:to>
      <xdr:col>69</xdr:col>
      <xdr:colOff>142875</xdr:colOff>
      <xdr:row>77</xdr:row>
      <xdr:rowOff>134365</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144542</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46482</xdr:rowOff>
    </xdr:from>
    <xdr:to>
      <xdr:col>65</xdr:col>
      <xdr:colOff>53975</xdr:colOff>
      <xdr:row>77</xdr:row>
      <xdr:rowOff>148082</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158259</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94487</xdr:rowOff>
    </xdr:from>
    <xdr:to>
      <xdr:col>82</xdr:col>
      <xdr:colOff>158750</xdr:colOff>
      <xdr:row>79</xdr:row>
      <xdr:rowOff>24637</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66564</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142494</xdr:rowOff>
    </xdr:from>
    <xdr:to>
      <xdr:col>78</xdr:col>
      <xdr:colOff>120650</xdr:colOff>
      <xdr:row>80</xdr:row>
      <xdr:rowOff>72644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687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57421</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773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25908</xdr:rowOff>
    </xdr:from>
    <xdr:to>
      <xdr:col>74</xdr:col>
      <xdr:colOff>31750</xdr:colOff>
      <xdr:row>78</xdr:row>
      <xdr:rowOff>127508</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112285</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48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67056</xdr:rowOff>
    </xdr:from>
    <xdr:to>
      <xdr:col>69</xdr:col>
      <xdr:colOff>142875</xdr:colOff>
      <xdr:row>80</xdr:row>
      <xdr:rowOff>168656</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783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153433</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86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119635</xdr:rowOff>
    </xdr:from>
    <xdr:to>
      <xdr:col>65</xdr:col>
      <xdr:colOff>53975</xdr:colOff>
      <xdr:row>82</xdr:row>
      <xdr:rowOff>49785</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4007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82</xdr:row>
      <xdr:rowOff>34562</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4093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大阪府豊能町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145631</xdr:rowOff>
    </xdr:from>
    <xdr:to>
      <xdr:col>29</xdr:col>
      <xdr:colOff>127000</xdr:colOff>
      <xdr:row>20</xdr:row>
      <xdr:rowOff>79045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79206"/>
          <a:ext cx="0" cy="14764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51122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2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79045</xdr:rowOff>
    </xdr:from>
    <xdr:to>
      <xdr:col>30</xdr:col>
      <xdr:colOff>25400</xdr:colOff>
      <xdr:row>20</xdr:row>
      <xdr:rowOff>79045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556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60558</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22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145631</xdr:rowOff>
    </xdr:from>
    <xdr:to>
      <xdr:col>30</xdr:col>
      <xdr:colOff>25400</xdr:colOff>
      <xdr:row>11</xdr:row>
      <xdr:rowOff>145631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792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129134</xdr:rowOff>
    </xdr:from>
    <xdr:to>
      <xdr:col>29</xdr:col>
      <xdr:colOff>127000</xdr:colOff>
      <xdr:row>17</xdr:row>
      <xdr:rowOff>140221</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91409"/>
          <a:ext cx="647700" cy="110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132592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519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116065</xdr:rowOff>
    </xdr:from>
    <xdr:to>
      <xdr:col>29</xdr:col>
      <xdr:colOff>177800</xdr:colOff>
      <xdr:row>17</xdr:row>
      <xdr:rowOff>46215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068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140221</xdr:rowOff>
    </xdr:from>
    <xdr:to>
      <xdr:col>26</xdr:col>
      <xdr:colOff>50800</xdr:colOff>
      <xdr:row>17</xdr:row>
      <xdr:rowOff>152502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02496"/>
          <a:ext cx="698500" cy="122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157150</xdr:rowOff>
    </xdr:from>
    <xdr:to>
      <xdr:col>26</xdr:col>
      <xdr:colOff>101600</xdr:colOff>
      <xdr:row>17</xdr:row>
      <xdr:rowOff>87300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47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97477</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16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146240</xdr:rowOff>
    </xdr:from>
    <xdr:to>
      <xdr:col>22</xdr:col>
      <xdr:colOff>114300</xdr:colOff>
      <xdr:row>17</xdr:row>
      <xdr:rowOff>152502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108515"/>
          <a:ext cx="698500" cy="62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4305</xdr:rowOff>
    </xdr:from>
    <xdr:to>
      <xdr:col>22</xdr:col>
      <xdr:colOff>165100</xdr:colOff>
      <xdr:row>17</xdr:row>
      <xdr:rowOff>105905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65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116082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3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146240</xdr:rowOff>
    </xdr:from>
    <xdr:to>
      <xdr:col>18</xdr:col>
      <xdr:colOff>177800</xdr:colOff>
      <xdr:row>18</xdr:row>
      <xdr:rowOff>1105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08515"/>
          <a:ext cx="698500" cy="263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16662</xdr:rowOff>
    </xdr:from>
    <xdr:to>
      <xdr:col>19</xdr:col>
      <xdr:colOff>38100</xdr:colOff>
      <xdr:row>17</xdr:row>
      <xdr:rowOff>118262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789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128439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47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7125</xdr:rowOff>
    </xdr:from>
    <xdr:to>
      <xdr:col>15</xdr:col>
      <xdr:colOff>101600</xdr:colOff>
      <xdr:row>17</xdr:row>
      <xdr:rowOff>108725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69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118902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78334</xdr:rowOff>
    </xdr:from>
    <xdr:to>
      <xdr:col>29</xdr:col>
      <xdr:colOff>177800</xdr:colOff>
      <xdr:row>18</xdr:row>
      <xdr:rowOff>8484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406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50411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12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89421</xdr:rowOff>
    </xdr:from>
    <xdr:to>
      <xdr:col>26</xdr:col>
      <xdr:colOff>101600</xdr:colOff>
      <xdr:row>18</xdr:row>
      <xdr:rowOff>19571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516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4348</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38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101702</xdr:rowOff>
    </xdr:from>
    <xdr:to>
      <xdr:col>22</xdr:col>
      <xdr:colOff>165100</xdr:colOff>
      <xdr:row>18</xdr:row>
      <xdr:rowOff>31852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639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16629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95440</xdr:rowOff>
    </xdr:from>
    <xdr:to>
      <xdr:col>19</xdr:col>
      <xdr:colOff>38100</xdr:colOff>
      <xdr:row>18</xdr:row>
      <xdr:rowOff>25590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577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10367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44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121755</xdr:rowOff>
    </xdr:from>
    <xdr:to>
      <xdr:col>15</xdr:col>
      <xdr:colOff>101600</xdr:colOff>
      <xdr:row>18</xdr:row>
      <xdr:rowOff>51905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840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36682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70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32771</xdr:rowOff>
    </xdr:from>
    <xdr:to>
      <xdr:col>29</xdr:col>
      <xdr:colOff>127000</xdr:colOff>
      <xdr:row>38</xdr:row>
      <xdr:rowOff>99340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300221"/>
          <a:ext cx="0" cy="12667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71417</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53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99340</xdr:rowOff>
    </xdr:from>
    <xdr:to>
      <xdr:col>30</xdr:col>
      <xdr:colOff>25400</xdr:colOff>
      <xdr:row>38</xdr:row>
      <xdr:rowOff>99340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5669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119148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43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32771</xdr:rowOff>
    </xdr:from>
    <xdr:to>
      <xdr:col>30</xdr:col>
      <xdr:colOff>25400</xdr:colOff>
      <xdr:row>34</xdr:row>
      <xdr:rowOff>32771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3002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20518</xdr:rowOff>
    </xdr:from>
    <xdr:to>
      <xdr:col>29</xdr:col>
      <xdr:colOff>127000</xdr:colOff>
      <xdr:row>37</xdr:row>
      <xdr:rowOff>29502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003800" y="7145218"/>
          <a:ext cx="647700" cy="89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193426</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8037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5449</xdr:rowOff>
    </xdr:from>
    <xdr:to>
      <xdr:col>29</xdr:col>
      <xdr:colOff>177800</xdr:colOff>
      <xdr:row>36</xdr:row>
      <xdr:rowOff>107049</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586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20518</xdr:rowOff>
    </xdr:from>
    <xdr:to>
      <xdr:col>26</xdr:col>
      <xdr:colOff>50800</xdr:colOff>
      <xdr:row>37</xdr:row>
      <xdr:rowOff>105763</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7145218"/>
          <a:ext cx="698500" cy="852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337513</xdr:rowOff>
    </xdr:from>
    <xdr:to>
      <xdr:col>26</xdr:col>
      <xdr:colOff>101600</xdr:colOff>
      <xdr:row>36</xdr:row>
      <xdr:rowOff>96213</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478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106390</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716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20541</xdr:rowOff>
    </xdr:from>
    <xdr:to>
      <xdr:col>22</xdr:col>
      <xdr:colOff>114300</xdr:colOff>
      <xdr:row>37</xdr:row>
      <xdr:rowOff>105763</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3606800" y="7145241"/>
          <a:ext cx="698500" cy="852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23325</xdr:rowOff>
    </xdr:from>
    <xdr:to>
      <xdr:col>22</xdr:col>
      <xdr:colOff>165100</xdr:colOff>
      <xdr:row>36</xdr:row>
      <xdr:rowOff>124925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765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135102</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745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20541</xdr:rowOff>
    </xdr:from>
    <xdr:to>
      <xdr:col>18</xdr:col>
      <xdr:colOff>177800</xdr:colOff>
      <xdr:row>37</xdr:row>
      <xdr:rowOff>101991</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2908300" y="7145241"/>
          <a:ext cx="698500" cy="814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49111</xdr:rowOff>
    </xdr:from>
    <xdr:to>
      <xdr:col>19</xdr:col>
      <xdr:colOff>38100</xdr:colOff>
      <xdr:row>36</xdr:row>
      <xdr:rowOff>150711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70023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160888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771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30343</xdr:rowOff>
    </xdr:from>
    <xdr:to>
      <xdr:col>15</xdr:col>
      <xdr:colOff>101600</xdr:colOff>
      <xdr:row>36</xdr:row>
      <xdr:rowOff>131943</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835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142120</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752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150152</xdr:rowOff>
    </xdr:from>
    <xdr:to>
      <xdr:col>29</xdr:col>
      <xdr:colOff>177800</xdr:colOff>
      <xdr:row>37</xdr:row>
      <xdr:rowOff>80302</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71034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122229</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707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141168</xdr:rowOff>
    </xdr:from>
    <xdr:to>
      <xdr:col>26</xdr:col>
      <xdr:colOff>101600</xdr:colOff>
      <xdr:row>37</xdr:row>
      <xdr:rowOff>71318</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70944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56095</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71807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54963</xdr:rowOff>
    </xdr:from>
    <xdr:to>
      <xdr:col>22</xdr:col>
      <xdr:colOff>165100</xdr:colOff>
      <xdr:row>37</xdr:row>
      <xdr:rowOff>156563</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71796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141340</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7266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141191</xdr:rowOff>
    </xdr:from>
    <xdr:to>
      <xdr:col>19</xdr:col>
      <xdr:colOff>38100</xdr:colOff>
      <xdr:row>37</xdr:row>
      <xdr:rowOff>71341</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70944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56118</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7180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51191</xdr:rowOff>
    </xdr:from>
    <xdr:to>
      <xdr:col>15</xdr:col>
      <xdr:colOff>101600</xdr:colOff>
      <xdr:row>37</xdr:row>
      <xdr:rowOff>152791</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71758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137568</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7262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18,183
18,046
34.34
7,938,573
7,362,274
439,054
5,088,160
5,159,699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52268</xdr:rowOff>
    </xdr:from>
    <xdr:to>
      <xdr:col>24</xdr:col>
      <xdr:colOff>62865</xdr:colOff>
      <xdr:row>39</xdr:row>
      <xdr:rowOff>56139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195768"/>
          <a:ext cx="1270" cy="1546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59966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746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56139</xdr:rowOff>
    </xdr:from>
    <xdr:to>
      <xdr:col>24</xdr:col>
      <xdr:colOff>152400</xdr:colOff>
      <xdr:row>39</xdr:row>
      <xdr:rowOff>56139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742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170395</xdr:rowOff>
    </xdr:from>
    <xdr:ext cx="599010"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4970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52268</xdr:rowOff>
    </xdr:from>
    <xdr:to>
      <xdr:col>24</xdr:col>
      <xdr:colOff>152400</xdr:colOff>
      <xdr:row>30</xdr:row>
      <xdr:rowOff>52268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19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104343</xdr:rowOff>
    </xdr:from>
    <xdr:to>
      <xdr:col>24</xdr:col>
      <xdr:colOff>63500</xdr:colOff>
      <xdr:row>35</xdr:row>
      <xdr:rowOff>135783</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3797300" y="6105093"/>
          <a:ext cx="838200" cy="3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64401</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6065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85974</xdr:rowOff>
    </xdr:from>
    <xdr:to>
      <xdr:col>24</xdr:col>
      <xdr:colOff>114300</xdr:colOff>
      <xdr:row>36</xdr:row>
      <xdr:rowOff>16124</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8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77231</xdr:rowOff>
    </xdr:from>
    <xdr:to>
      <xdr:col>19</xdr:col>
      <xdr:colOff>177800</xdr:colOff>
      <xdr:row>35</xdr:row>
      <xdr:rowOff>104343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908300" y="6077981"/>
          <a:ext cx="889000" cy="27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115707</xdr:rowOff>
    </xdr:from>
    <xdr:to>
      <xdr:col>20</xdr:col>
      <xdr:colOff>38100</xdr:colOff>
      <xdr:row>36</xdr:row>
      <xdr:rowOff>45857</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116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36984</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6209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163688</xdr:rowOff>
    </xdr:from>
    <xdr:to>
      <xdr:col>15</xdr:col>
      <xdr:colOff>50800</xdr:colOff>
      <xdr:row>35</xdr:row>
      <xdr:rowOff>77231</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019300" y="5992988"/>
          <a:ext cx="889000" cy="84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117094</xdr:rowOff>
    </xdr:from>
    <xdr:to>
      <xdr:col>15</xdr:col>
      <xdr:colOff>101600</xdr:colOff>
      <xdr:row>36</xdr:row>
      <xdr:rowOff>47244</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11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38371</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6210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163688</xdr:rowOff>
    </xdr:from>
    <xdr:to>
      <xdr:col>10</xdr:col>
      <xdr:colOff>114300</xdr:colOff>
      <xdr:row>35</xdr:row>
      <xdr:rowOff>39269</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5992988"/>
          <a:ext cx="889000" cy="47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139908</xdr:rowOff>
    </xdr:from>
    <xdr:to>
      <xdr:col>10</xdr:col>
      <xdr:colOff>165100</xdr:colOff>
      <xdr:row>36</xdr:row>
      <xdr:rowOff>70058</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4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61185</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623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102509</xdr:rowOff>
    </xdr:from>
    <xdr:to>
      <xdr:col>6</xdr:col>
      <xdr:colOff>38100</xdr:colOff>
      <xdr:row>37</xdr:row>
      <xdr:rowOff>32659</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7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23786</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6367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84983</xdr:rowOff>
    </xdr:from>
    <xdr:to>
      <xdr:col>24</xdr:col>
      <xdr:colOff>114300</xdr:colOff>
      <xdr:row>36</xdr:row>
      <xdr:rowOff>15133</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085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107860</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937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53543</xdr:rowOff>
    </xdr:from>
    <xdr:to>
      <xdr:col>20</xdr:col>
      <xdr:colOff>38100</xdr:colOff>
      <xdr:row>35</xdr:row>
      <xdr:rowOff>155143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054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220</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5829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26431</xdr:rowOff>
    </xdr:from>
    <xdr:to>
      <xdr:col>15</xdr:col>
      <xdr:colOff>101600</xdr:colOff>
      <xdr:row>35</xdr:row>
      <xdr:rowOff>128031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02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144558</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5802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112888</xdr:rowOff>
    </xdr:from>
    <xdr:to>
      <xdr:col>10</xdr:col>
      <xdr:colOff>165100</xdr:colOff>
      <xdr:row>35</xdr:row>
      <xdr:rowOff>43038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5942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59565</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19795" y="5717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159919</xdr:rowOff>
    </xdr:from>
    <xdr:to>
      <xdr:col>6</xdr:col>
      <xdr:colOff>38100</xdr:colOff>
      <xdr:row>35</xdr:row>
      <xdr:rowOff>90069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5989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106596</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30795" y="5764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3711</xdr:rowOff>
    </xdr:from>
    <xdr:to>
      <xdr:col>24</xdr:col>
      <xdr:colOff>62865</xdr:colOff>
      <xdr:row>58</xdr:row>
      <xdr:rowOff>149110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576211"/>
          <a:ext cx="1270" cy="1516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152937</xdr:rowOff>
    </xdr:from>
    <xdr:ext cx="534377"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10097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149110</xdr:rowOff>
    </xdr:from>
    <xdr:to>
      <xdr:col>24</xdr:col>
      <xdr:colOff>152400</xdr:colOff>
      <xdr:row>58</xdr:row>
      <xdr:rowOff>149110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10093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121838</xdr:rowOff>
    </xdr:from>
    <xdr:ext cx="599010"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351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3711</xdr:rowOff>
    </xdr:from>
    <xdr:to>
      <xdr:col>24</xdr:col>
      <xdr:colOff>152400</xdr:colOff>
      <xdr:row>50</xdr:row>
      <xdr:rowOff>3711</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576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114609</xdr:rowOff>
    </xdr:from>
    <xdr:to>
      <xdr:col>24</xdr:col>
      <xdr:colOff>63500</xdr:colOff>
      <xdr:row>57</xdr:row>
      <xdr:rowOff>156909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3797300" y="9715809"/>
          <a:ext cx="838200" cy="213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31703</xdr:rowOff>
    </xdr:from>
    <xdr:ext cx="534377"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4614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8826</xdr:rowOff>
    </xdr:from>
    <xdr:to>
      <xdr:col>24</xdr:col>
      <xdr:colOff>114300</xdr:colOff>
      <xdr:row>56</xdr:row>
      <xdr:rowOff>110426</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610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114609</xdr:rowOff>
    </xdr:from>
    <xdr:to>
      <xdr:col>19</xdr:col>
      <xdr:colOff>177800</xdr:colOff>
      <xdr:row>57</xdr:row>
      <xdr:rowOff>137615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715809"/>
          <a:ext cx="889000" cy="194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2197</xdr:rowOff>
    </xdr:from>
    <xdr:to>
      <xdr:col>20</xdr:col>
      <xdr:colOff>38100</xdr:colOff>
      <xdr:row>56</xdr:row>
      <xdr:rowOff>103797</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603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120324</xdr:rowOff>
    </xdr:from>
    <xdr:ext cx="534377"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530111" y="9378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137615</xdr:rowOff>
    </xdr:from>
    <xdr:to>
      <xdr:col>15</xdr:col>
      <xdr:colOff>50800</xdr:colOff>
      <xdr:row>58</xdr:row>
      <xdr:rowOff>49695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910265"/>
          <a:ext cx="889000" cy="83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74434</xdr:rowOff>
    </xdr:from>
    <xdr:to>
      <xdr:col>15</xdr:col>
      <xdr:colOff>101600</xdr:colOff>
      <xdr:row>57</xdr:row>
      <xdr:rowOff>4584</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67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21111</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41111" y="945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49695</xdr:rowOff>
    </xdr:from>
    <xdr:to>
      <xdr:col>10</xdr:col>
      <xdr:colOff>114300</xdr:colOff>
      <xdr:row>58</xdr:row>
      <xdr:rowOff>90194</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993795"/>
          <a:ext cx="889000" cy="40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124031</xdr:rowOff>
    </xdr:from>
    <xdr:to>
      <xdr:col>10</xdr:col>
      <xdr:colOff>165100</xdr:colOff>
      <xdr:row>57</xdr:row>
      <xdr:rowOff>54181</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725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70708</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52111" y="9500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151372</xdr:rowOff>
    </xdr:from>
    <xdr:to>
      <xdr:col>6</xdr:col>
      <xdr:colOff>38100</xdr:colOff>
      <xdr:row>57</xdr:row>
      <xdr:rowOff>81522</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752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98049</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63111" y="9527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106109</xdr:rowOff>
    </xdr:from>
    <xdr:to>
      <xdr:col>24</xdr:col>
      <xdr:colOff>114300</xdr:colOff>
      <xdr:row>58</xdr:row>
      <xdr:rowOff>36259</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878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84536</xdr:rowOff>
    </xdr:from>
    <xdr:ext cx="534377"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85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63809</xdr:rowOff>
    </xdr:from>
    <xdr:to>
      <xdr:col>20</xdr:col>
      <xdr:colOff>38100</xdr:colOff>
      <xdr:row>56</xdr:row>
      <xdr:rowOff>165409</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665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156536</xdr:rowOff>
    </xdr:from>
    <xdr:ext cx="534377"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530111" y="9757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86815</xdr:rowOff>
    </xdr:from>
    <xdr:to>
      <xdr:col>15</xdr:col>
      <xdr:colOff>101600</xdr:colOff>
      <xdr:row>58</xdr:row>
      <xdr:rowOff>16965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85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8092</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41111" y="995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170345</xdr:rowOff>
    </xdr:from>
    <xdr:to>
      <xdr:col>10</xdr:col>
      <xdr:colOff>165100</xdr:colOff>
      <xdr:row>58</xdr:row>
      <xdr:rowOff>100495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94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91622</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52111" y="10035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39394</xdr:rowOff>
    </xdr:from>
    <xdr:to>
      <xdr:col>6</xdr:col>
      <xdr:colOff>38100</xdr:colOff>
      <xdr:row>58</xdr:row>
      <xdr:rowOff>140994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983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132121</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63111" y="10076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a:extLst>
            <a:ext uri="{FF2B5EF4-FFF2-40B4-BE49-F238E27FC236}">
              <a16:creationId xmlns:a16="http://schemas.microsoft.com/office/drawing/2014/main" id="{00000000-0008-0000-06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99626</xdr:rowOff>
    </xdr:from>
    <xdr:to>
      <xdr:col>24</xdr:col>
      <xdr:colOff>62865</xdr:colOff>
      <xdr:row>78</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flipV="1">
          <a:off x="4633595" y="12101126"/>
          <a:ext cx="1270" cy="14116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143527</xdr:rowOff>
    </xdr:from>
    <xdr:ext cx="249299" cy="259045"/>
    <xdr:sp macro="" textlink="">
      <xdr:nvSpPr>
        <xdr:cNvPr id="166" name="維持補修費最小値テキスト">
          <a:extLst>
            <a:ext uri="{FF2B5EF4-FFF2-40B4-BE49-F238E27FC236}">
              <a16:creationId xmlns:a16="http://schemas.microsoft.com/office/drawing/2014/main" id="{00000000-0008-0000-0600-0000A6000000}"/>
            </a:ext>
          </a:extLst>
        </xdr:cNvPr>
        <xdr:cNvSpPr txBox="1"/>
      </xdr:nvSpPr>
      <xdr:spPr>
        <a:xfrm>
          <a:off x="4686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139700</xdr:rowOff>
    </xdr:from>
    <xdr:to>
      <xdr:col>24</xdr:col>
      <xdr:colOff>152400</xdr:colOff>
      <xdr:row>78</xdr:row>
      <xdr:rowOff>139700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46303</xdr:rowOff>
    </xdr:from>
    <xdr:ext cx="534377" cy="259045"/>
    <xdr:sp macro="" textlink="">
      <xdr:nvSpPr>
        <xdr:cNvPr id="168" name="維持補修費最大値テキスト">
          <a:extLst>
            <a:ext uri="{FF2B5EF4-FFF2-40B4-BE49-F238E27FC236}">
              <a16:creationId xmlns:a16="http://schemas.microsoft.com/office/drawing/2014/main" id="{00000000-0008-0000-0600-0000A8000000}"/>
            </a:ext>
          </a:extLst>
        </xdr:cNvPr>
        <xdr:cNvSpPr txBox="1"/>
      </xdr:nvSpPr>
      <xdr:spPr>
        <a:xfrm>
          <a:off x="4686300" y="11876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99626</xdr:rowOff>
    </xdr:from>
    <xdr:to>
      <xdr:col>24</xdr:col>
      <xdr:colOff>152400</xdr:colOff>
      <xdr:row>70</xdr:row>
      <xdr:rowOff>99626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2101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113937</xdr:rowOff>
    </xdr:from>
    <xdr:to>
      <xdr:col>24</xdr:col>
      <xdr:colOff>63500</xdr:colOff>
      <xdr:row>77</xdr:row>
      <xdr:rowOff>130235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3797300" y="13315587"/>
          <a:ext cx="838200" cy="16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83591</xdr:rowOff>
    </xdr:from>
    <xdr:ext cx="469744" cy="259045"/>
    <xdr:sp macro="" textlink="">
      <xdr:nvSpPr>
        <xdr:cNvPr id="171" name="維持補修費平均値テキスト">
          <a:extLst>
            <a:ext uri="{FF2B5EF4-FFF2-40B4-BE49-F238E27FC236}">
              <a16:creationId xmlns:a16="http://schemas.microsoft.com/office/drawing/2014/main" id="{00000000-0008-0000-0600-0000AB000000}"/>
            </a:ext>
          </a:extLst>
        </xdr:cNvPr>
        <xdr:cNvSpPr txBox="1"/>
      </xdr:nvSpPr>
      <xdr:spPr>
        <a:xfrm>
          <a:off x="4686300" y="13113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60714</xdr:rowOff>
    </xdr:from>
    <xdr:to>
      <xdr:col>24</xdr:col>
      <xdr:colOff>114300</xdr:colOff>
      <xdr:row>77</xdr:row>
      <xdr:rowOff>162314</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4584700" y="1326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119332</xdr:rowOff>
    </xdr:from>
    <xdr:to>
      <xdr:col>19</xdr:col>
      <xdr:colOff>177800</xdr:colOff>
      <xdr:row>77</xdr:row>
      <xdr:rowOff>130235</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2908300" y="13320982"/>
          <a:ext cx="889000" cy="10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65080</xdr:rowOff>
    </xdr:from>
    <xdr:to>
      <xdr:col>20</xdr:col>
      <xdr:colOff>38100</xdr:colOff>
      <xdr:row>77</xdr:row>
      <xdr:rowOff>166680</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3746500" y="132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11757</xdr:rowOff>
    </xdr:from>
    <xdr:ext cx="469744"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3562428" y="1304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119332</xdr:rowOff>
    </xdr:from>
    <xdr:to>
      <xdr:col>15</xdr:col>
      <xdr:colOff>50800</xdr:colOff>
      <xdr:row>77</xdr:row>
      <xdr:rowOff>136362</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019300" y="13320982"/>
          <a:ext cx="889000" cy="17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63571</xdr:rowOff>
    </xdr:from>
    <xdr:to>
      <xdr:col>15</xdr:col>
      <xdr:colOff>101600</xdr:colOff>
      <xdr:row>77</xdr:row>
      <xdr:rowOff>165171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2857500" y="1326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10248</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2673428" y="13040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134351</xdr:rowOff>
    </xdr:from>
    <xdr:to>
      <xdr:col>10</xdr:col>
      <xdr:colOff>114300</xdr:colOff>
      <xdr:row>77</xdr:row>
      <xdr:rowOff>136362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1130300" y="13336001"/>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76716</xdr:rowOff>
    </xdr:from>
    <xdr:to>
      <xdr:col>10</xdr:col>
      <xdr:colOff>165100</xdr:colOff>
      <xdr:row>78</xdr:row>
      <xdr:rowOff>6866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968500" y="13278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23393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1784428" y="1305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113178</xdr:rowOff>
    </xdr:from>
    <xdr:to>
      <xdr:col>6</xdr:col>
      <xdr:colOff>38100</xdr:colOff>
      <xdr:row>78</xdr:row>
      <xdr:rowOff>43328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079500" y="133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34455</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895428" y="1340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63137</xdr:rowOff>
    </xdr:from>
    <xdr:to>
      <xdr:col>24</xdr:col>
      <xdr:colOff>114300</xdr:colOff>
      <xdr:row>77</xdr:row>
      <xdr:rowOff>164737</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4584700" y="13264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41564</xdr:rowOff>
    </xdr:from>
    <xdr:ext cx="469744" cy="259045"/>
    <xdr:sp macro="" textlink="">
      <xdr:nvSpPr>
        <xdr:cNvPr id="190" name="維持補修費該当値テキスト">
          <a:extLst>
            <a:ext uri="{FF2B5EF4-FFF2-40B4-BE49-F238E27FC236}">
              <a16:creationId xmlns:a16="http://schemas.microsoft.com/office/drawing/2014/main" id="{00000000-0008-0000-0600-0000BE000000}"/>
            </a:ext>
          </a:extLst>
        </xdr:cNvPr>
        <xdr:cNvSpPr txBox="1"/>
      </xdr:nvSpPr>
      <xdr:spPr>
        <a:xfrm>
          <a:off x="4686300" y="13243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79435</xdr:rowOff>
    </xdr:from>
    <xdr:to>
      <xdr:col>20</xdr:col>
      <xdr:colOff>38100</xdr:colOff>
      <xdr:row>78</xdr:row>
      <xdr:rowOff>9585</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3746500" y="1328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712</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562428" y="1337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68532</xdr:rowOff>
    </xdr:from>
    <xdr:to>
      <xdr:col>15</xdr:col>
      <xdr:colOff>101600</xdr:colOff>
      <xdr:row>77</xdr:row>
      <xdr:rowOff>170132</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2857500" y="13270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161259</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673428" y="13362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85562</xdr:rowOff>
    </xdr:from>
    <xdr:to>
      <xdr:col>10</xdr:col>
      <xdr:colOff>165100</xdr:colOff>
      <xdr:row>78</xdr:row>
      <xdr:rowOff>15712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968500" y="13287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6839</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784428" y="13379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83551</xdr:rowOff>
    </xdr:from>
    <xdr:to>
      <xdr:col>6</xdr:col>
      <xdr:colOff>38100</xdr:colOff>
      <xdr:row>78</xdr:row>
      <xdr:rowOff>13701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079500" y="13285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30228</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895428" y="13060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158859</xdr:rowOff>
    </xdr:from>
    <xdr:to>
      <xdr:col>24</xdr:col>
      <xdr:colOff>62865</xdr:colOff>
      <xdr:row>98</xdr:row>
      <xdr:rowOff>167904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589359"/>
          <a:ext cx="1270" cy="1380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281</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973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167904</xdr:rowOff>
    </xdr:from>
    <xdr:to>
      <xdr:col>24</xdr:col>
      <xdr:colOff>152400</xdr:colOff>
      <xdr:row>98</xdr:row>
      <xdr:rowOff>167904</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970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105536</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36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158859</xdr:rowOff>
    </xdr:from>
    <xdr:to>
      <xdr:col>24</xdr:col>
      <xdr:colOff>152400</xdr:colOff>
      <xdr:row>90</xdr:row>
      <xdr:rowOff>158859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589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86599</xdr:rowOff>
    </xdr:from>
    <xdr:to>
      <xdr:col>24</xdr:col>
      <xdr:colOff>63500</xdr:colOff>
      <xdr:row>98</xdr:row>
      <xdr:rowOff>94492</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6888699"/>
          <a:ext cx="838200" cy="7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49914</xdr:rowOff>
    </xdr:from>
    <xdr:ext cx="534377"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1662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27037</xdr:rowOff>
    </xdr:from>
    <xdr:to>
      <xdr:col>24</xdr:col>
      <xdr:colOff>114300</xdr:colOff>
      <xdr:row>95</xdr:row>
      <xdr:rowOff>128637</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314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58471</xdr:rowOff>
    </xdr:from>
    <xdr:to>
      <xdr:col>19</xdr:col>
      <xdr:colOff>177800</xdr:colOff>
      <xdr:row>98</xdr:row>
      <xdr:rowOff>94492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2908300" y="16860571"/>
          <a:ext cx="889000" cy="36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121514</xdr:rowOff>
    </xdr:from>
    <xdr:to>
      <xdr:col>20</xdr:col>
      <xdr:colOff>38100</xdr:colOff>
      <xdr:row>96</xdr:row>
      <xdr:rowOff>51664</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4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68191</xdr:rowOff>
    </xdr:from>
    <xdr:ext cx="534377"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530111" y="16184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58471</xdr:rowOff>
    </xdr:from>
    <xdr:to>
      <xdr:col>15</xdr:col>
      <xdr:colOff>50800</xdr:colOff>
      <xdr:row>99</xdr:row>
      <xdr:rowOff>69748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6860571"/>
          <a:ext cx="889000" cy="182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19134</xdr:rowOff>
    </xdr:from>
    <xdr:to>
      <xdr:col>15</xdr:col>
      <xdr:colOff>101600</xdr:colOff>
      <xdr:row>95</xdr:row>
      <xdr:rowOff>120734</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30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137261</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41111" y="16082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69748</xdr:rowOff>
    </xdr:from>
    <xdr:to>
      <xdr:col>10</xdr:col>
      <xdr:colOff>114300</xdr:colOff>
      <xdr:row>99</xdr:row>
      <xdr:rowOff>96614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7043298"/>
          <a:ext cx="889000" cy="26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104380</xdr:rowOff>
    </xdr:from>
    <xdr:to>
      <xdr:col>10</xdr:col>
      <xdr:colOff>165100</xdr:colOff>
      <xdr:row>97</xdr:row>
      <xdr:rowOff>34530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56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51057</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52111" y="1633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101614</xdr:rowOff>
    </xdr:from>
    <xdr:to>
      <xdr:col>6</xdr:col>
      <xdr:colOff>38100</xdr:colOff>
      <xdr:row>97</xdr:row>
      <xdr:rowOff>31764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56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48291</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63111" y="16336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35799</xdr:rowOff>
    </xdr:from>
    <xdr:to>
      <xdr:col>24</xdr:col>
      <xdr:colOff>114300</xdr:colOff>
      <xdr:row>98</xdr:row>
      <xdr:rowOff>137399</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83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122176</xdr:rowOff>
    </xdr:from>
    <xdr:ext cx="534377"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6752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43692</xdr:rowOff>
    </xdr:from>
    <xdr:to>
      <xdr:col>20</xdr:col>
      <xdr:colOff>38100</xdr:colOff>
      <xdr:row>98</xdr:row>
      <xdr:rowOff>145292</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84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136419</xdr:rowOff>
    </xdr:from>
    <xdr:ext cx="534377"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530111" y="16938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7671</xdr:rowOff>
    </xdr:from>
    <xdr:to>
      <xdr:col>15</xdr:col>
      <xdr:colOff>101600</xdr:colOff>
      <xdr:row>98</xdr:row>
      <xdr:rowOff>109271</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80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100398</xdr:rowOff>
    </xdr:from>
    <xdr:ext cx="534377"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41111" y="16902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18948</xdr:rowOff>
    </xdr:from>
    <xdr:to>
      <xdr:col>10</xdr:col>
      <xdr:colOff>165100</xdr:colOff>
      <xdr:row>99</xdr:row>
      <xdr:rowOff>120548</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992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111675</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52111" y="17085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45814</xdr:rowOff>
    </xdr:from>
    <xdr:to>
      <xdr:col>6</xdr:col>
      <xdr:colOff>38100</xdr:colOff>
      <xdr:row>99</xdr:row>
      <xdr:rowOff>147414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7019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138541</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63111" y="17112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補助費等グラフ枠">
          <a:extLst>
            <a:ext uri="{FF2B5EF4-FFF2-40B4-BE49-F238E27FC236}">
              <a16:creationId xmlns:a16="http://schemas.microsoft.com/office/drawing/2014/main" id="{00000000-0008-0000-0600-000017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18368</xdr:rowOff>
    </xdr:from>
    <xdr:to>
      <xdr:col>54</xdr:col>
      <xdr:colOff>189865</xdr:colOff>
      <xdr:row>37</xdr:row>
      <xdr:rowOff>129299</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flipV="1">
          <a:off x="10475595" y="5504768"/>
          <a:ext cx="1270" cy="968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133126</xdr:rowOff>
    </xdr:from>
    <xdr:ext cx="534377" cy="259045"/>
    <xdr:sp macro="" textlink="">
      <xdr:nvSpPr>
        <xdr:cNvPr id="281" name="補助費等最小値テキスト">
          <a:extLst>
            <a:ext uri="{FF2B5EF4-FFF2-40B4-BE49-F238E27FC236}">
              <a16:creationId xmlns:a16="http://schemas.microsoft.com/office/drawing/2014/main" id="{00000000-0008-0000-0600-000019010000}"/>
            </a:ext>
          </a:extLst>
        </xdr:cNvPr>
        <xdr:cNvSpPr txBox="1"/>
      </xdr:nvSpPr>
      <xdr:spPr>
        <a:xfrm>
          <a:off x="10528300" y="647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129299</xdr:rowOff>
    </xdr:from>
    <xdr:to>
      <xdr:col>55</xdr:col>
      <xdr:colOff>88900</xdr:colOff>
      <xdr:row>37</xdr:row>
      <xdr:rowOff>129299</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10388600" y="6472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136495</xdr:rowOff>
    </xdr:from>
    <xdr:ext cx="599010" cy="259045"/>
    <xdr:sp macro="" textlink="">
      <xdr:nvSpPr>
        <xdr:cNvPr id="283" name="補助費等最大値テキスト">
          <a:extLst>
            <a:ext uri="{FF2B5EF4-FFF2-40B4-BE49-F238E27FC236}">
              <a16:creationId xmlns:a16="http://schemas.microsoft.com/office/drawing/2014/main" id="{00000000-0008-0000-0600-00001B010000}"/>
            </a:ext>
          </a:extLst>
        </xdr:cNvPr>
        <xdr:cNvSpPr txBox="1"/>
      </xdr:nvSpPr>
      <xdr:spPr>
        <a:xfrm>
          <a:off x="10528300" y="5279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18368</xdr:rowOff>
    </xdr:from>
    <xdr:to>
      <xdr:col>55</xdr:col>
      <xdr:colOff>88900</xdr:colOff>
      <xdr:row>32</xdr:row>
      <xdr:rowOff>18368</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5504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15945</xdr:rowOff>
    </xdr:from>
    <xdr:to>
      <xdr:col>55</xdr:col>
      <xdr:colOff>0</xdr:colOff>
      <xdr:row>37</xdr:row>
      <xdr:rowOff>96147</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9639300" y="6359595"/>
          <a:ext cx="838200" cy="80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10539</xdr:rowOff>
    </xdr:from>
    <xdr:ext cx="534377" cy="259045"/>
    <xdr:sp macro="" textlink="">
      <xdr:nvSpPr>
        <xdr:cNvPr id="286" name="補助費等平均値テキスト">
          <a:extLst>
            <a:ext uri="{FF2B5EF4-FFF2-40B4-BE49-F238E27FC236}">
              <a16:creationId xmlns:a16="http://schemas.microsoft.com/office/drawing/2014/main" id="{00000000-0008-0000-0600-00001E010000}"/>
            </a:ext>
          </a:extLst>
        </xdr:cNvPr>
        <xdr:cNvSpPr txBox="1"/>
      </xdr:nvSpPr>
      <xdr:spPr>
        <a:xfrm>
          <a:off x="10528300" y="6011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159112</xdr:rowOff>
    </xdr:from>
    <xdr:to>
      <xdr:col>55</xdr:col>
      <xdr:colOff>50800</xdr:colOff>
      <xdr:row>36</xdr:row>
      <xdr:rowOff>89262</xdr:rowOff>
    </xdr:to>
    <xdr:sp macro="" textlink="">
      <xdr:nvSpPr>
        <xdr:cNvPr id="287" name="フローチャート: 判断 286">
          <a:extLst>
            <a:ext uri="{FF2B5EF4-FFF2-40B4-BE49-F238E27FC236}">
              <a16:creationId xmlns:a16="http://schemas.microsoft.com/office/drawing/2014/main" id="{00000000-0008-0000-0600-00001F010000}"/>
            </a:ext>
          </a:extLst>
        </xdr:cNvPr>
        <xdr:cNvSpPr/>
      </xdr:nvSpPr>
      <xdr:spPr>
        <a:xfrm>
          <a:off x="10426700" y="615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15945</xdr:rowOff>
    </xdr:from>
    <xdr:to>
      <xdr:col>50</xdr:col>
      <xdr:colOff>114300</xdr:colOff>
      <xdr:row>37</xdr:row>
      <xdr:rowOff>91337</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8750300" y="6359595"/>
          <a:ext cx="889000" cy="75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161361</xdr:rowOff>
    </xdr:from>
    <xdr:to>
      <xdr:col>50</xdr:col>
      <xdr:colOff>165100</xdr:colOff>
      <xdr:row>36</xdr:row>
      <xdr:rowOff>91511</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9588500" y="616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108038</xdr:rowOff>
    </xdr:from>
    <xdr:ext cx="534377"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9372111" y="5937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143710</xdr:rowOff>
    </xdr:from>
    <xdr:to>
      <xdr:col>45</xdr:col>
      <xdr:colOff>177800</xdr:colOff>
      <xdr:row>37</xdr:row>
      <xdr:rowOff>91337</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7861300" y="5973010"/>
          <a:ext cx="889000" cy="461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34589</xdr:rowOff>
    </xdr:from>
    <xdr:to>
      <xdr:col>46</xdr:col>
      <xdr:colOff>38100</xdr:colOff>
      <xdr:row>36</xdr:row>
      <xdr:rowOff>136189</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8699500" y="6206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152716</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8483111" y="5982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143710</xdr:rowOff>
    </xdr:from>
    <xdr:to>
      <xdr:col>41</xdr:col>
      <xdr:colOff>50800</xdr:colOff>
      <xdr:row>37</xdr:row>
      <xdr:rowOff>101528</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6972300" y="5973010"/>
          <a:ext cx="889000" cy="472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75673</xdr:rowOff>
    </xdr:from>
    <xdr:to>
      <xdr:col>41</xdr:col>
      <xdr:colOff>101600</xdr:colOff>
      <xdr:row>34</xdr:row>
      <xdr:rowOff>5823</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7810500" y="5733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22350</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7561795" y="5508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111111</xdr:rowOff>
    </xdr:from>
    <xdr:to>
      <xdr:col>36</xdr:col>
      <xdr:colOff>165100</xdr:colOff>
      <xdr:row>37</xdr:row>
      <xdr:rowOff>41261</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6921500" y="628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57788</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6705111" y="6058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45347</xdr:rowOff>
    </xdr:from>
    <xdr:to>
      <xdr:col>55</xdr:col>
      <xdr:colOff>50800</xdr:colOff>
      <xdr:row>37</xdr:row>
      <xdr:rowOff>146947</xdr:rowOff>
    </xdr:to>
    <xdr:sp macro="" textlink="">
      <xdr:nvSpPr>
        <xdr:cNvPr id="304" name="楕円 303">
          <a:extLst>
            <a:ext uri="{FF2B5EF4-FFF2-40B4-BE49-F238E27FC236}">
              <a16:creationId xmlns:a16="http://schemas.microsoft.com/office/drawing/2014/main" id="{00000000-0008-0000-0600-000030010000}"/>
            </a:ext>
          </a:extLst>
        </xdr:cNvPr>
        <xdr:cNvSpPr/>
      </xdr:nvSpPr>
      <xdr:spPr>
        <a:xfrm>
          <a:off x="10426700" y="6388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131724</xdr:rowOff>
    </xdr:from>
    <xdr:ext cx="534377" cy="259045"/>
    <xdr:sp macro="" textlink="">
      <xdr:nvSpPr>
        <xdr:cNvPr id="305" name="補助費等該当値テキスト">
          <a:extLst>
            <a:ext uri="{FF2B5EF4-FFF2-40B4-BE49-F238E27FC236}">
              <a16:creationId xmlns:a16="http://schemas.microsoft.com/office/drawing/2014/main" id="{00000000-0008-0000-0600-000031010000}"/>
            </a:ext>
          </a:extLst>
        </xdr:cNvPr>
        <xdr:cNvSpPr txBox="1"/>
      </xdr:nvSpPr>
      <xdr:spPr>
        <a:xfrm>
          <a:off x="10528300" y="6303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136595</xdr:rowOff>
    </xdr:from>
    <xdr:to>
      <xdr:col>50</xdr:col>
      <xdr:colOff>165100</xdr:colOff>
      <xdr:row>37</xdr:row>
      <xdr:rowOff>66745</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9588500" y="630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57872</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372111" y="6401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40537</xdr:rowOff>
    </xdr:from>
    <xdr:to>
      <xdr:col>46</xdr:col>
      <xdr:colOff>38100</xdr:colOff>
      <xdr:row>37</xdr:row>
      <xdr:rowOff>142137</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8699500" y="638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133264</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483111" y="6476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92910</xdr:rowOff>
    </xdr:from>
    <xdr:to>
      <xdr:col>41</xdr:col>
      <xdr:colOff>101600</xdr:colOff>
      <xdr:row>35</xdr:row>
      <xdr:rowOff>23060</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7810500" y="592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14187</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561795" y="6014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50728</xdr:rowOff>
    </xdr:from>
    <xdr:to>
      <xdr:col>36</xdr:col>
      <xdr:colOff>165100</xdr:colOff>
      <xdr:row>37</xdr:row>
      <xdr:rowOff>152328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6921500" y="639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143456</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05111" y="6487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a:extLst>
            <a:ext uri="{FF2B5EF4-FFF2-40B4-BE49-F238E27FC236}">
              <a16:creationId xmlns:a16="http://schemas.microsoft.com/office/drawing/2014/main" id="{00000000-0008-0000-06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111590</xdr:rowOff>
    </xdr:from>
    <xdr:to>
      <xdr:col>54</xdr:col>
      <xdr:colOff>189865</xdr:colOff>
      <xdr:row>58</xdr:row>
      <xdr:rowOff>89606</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flipV="1">
          <a:off x="10475595" y="8684090"/>
          <a:ext cx="1270" cy="134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93433</xdr:rowOff>
    </xdr:from>
    <xdr:ext cx="534377" cy="259045"/>
    <xdr:sp macro="" textlink="">
      <xdr:nvSpPr>
        <xdr:cNvPr id="338" name="普通建設事業費最小値テキスト">
          <a:extLst>
            <a:ext uri="{FF2B5EF4-FFF2-40B4-BE49-F238E27FC236}">
              <a16:creationId xmlns:a16="http://schemas.microsoft.com/office/drawing/2014/main" id="{00000000-0008-0000-0600-000052010000}"/>
            </a:ext>
          </a:extLst>
        </xdr:cNvPr>
        <xdr:cNvSpPr txBox="1"/>
      </xdr:nvSpPr>
      <xdr:spPr>
        <a:xfrm>
          <a:off x="10528300" y="10037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89606</xdr:rowOff>
    </xdr:from>
    <xdr:to>
      <xdr:col>55</xdr:col>
      <xdr:colOff>88900</xdr:colOff>
      <xdr:row>58</xdr:row>
      <xdr:rowOff>89606</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10388600" y="10033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58267</xdr:rowOff>
    </xdr:from>
    <xdr:ext cx="599010" cy="259045"/>
    <xdr:sp macro="" textlink="">
      <xdr:nvSpPr>
        <xdr:cNvPr id="340" name="普通建設事業費最大値テキスト">
          <a:extLst>
            <a:ext uri="{FF2B5EF4-FFF2-40B4-BE49-F238E27FC236}">
              <a16:creationId xmlns:a16="http://schemas.microsoft.com/office/drawing/2014/main" id="{00000000-0008-0000-0600-000054010000}"/>
            </a:ext>
          </a:extLst>
        </xdr:cNvPr>
        <xdr:cNvSpPr txBox="1"/>
      </xdr:nvSpPr>
      <xdr:spPr>
        <a:xfrm>
          <a:off x="10528300" y="8459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111590</xdr:rowOff>
    </xdr:from>
    <xdr:to>
      <xdr:col>55</xdr:col>
      <xdr:colOff>88900</xdr:colOff>
      <xdr:row>50</xdr:row>
      <xdr:rowOff>111590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8684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62929</xdr:rowOff>
    </xdr:from>
    <xdr:to>
      <xdr:col>55</xdr:col>
      <xdr:colOff>0</xdr:colOff>
      <xdr:row>58</xdr:row>
      <xdr:rowOff>89606</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9639300" y="10007029"/>
          <a:ext cx="838200" cy="26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14050</xdr:rowOff>
    </xdr:from>
    <xdr:ext cx="534377" cy="259045"/>
    <xdr:sp macro="" textlink="">
      <xdr:nvSpPr>
        <xdr:cNvPr id="343" name="普通建設事業費平均値テキスト">
          <a:extLst>
            <a:ext uri="{FF2B5EF4-FFF2-40B4-BE49-F238E27FC236}">
              <a16:creationId xmlns:a16="http://schemas.microsoft.com/office/drawing/2014/main" id="{00000000-0008-0000-0600-000057010000}"/>
            </a:ext>
          </a:extLst>
        </xdr:cNvPr>
        <xdr:cNvSpPr txBox="1"/>
      </xdr:nvSpPr>
      <xdr:spPr>
        <a:xfrm>
          <a:off x="10528300" y="94438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162623</xdr:rowOff>
    </xdr:from>
    <xdr:to>
      <xdr:col>55</xdr:col>
      <xdr:colOff>50800</xdr:colOff>
      <xdr:row>56</xdr:row>
      <xdr:rowOff>92773</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10426700" y="9592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126647</xdr:rowOff>
    </xdr:from>
    <xdr:to>
      <xdr:col>50</xdr:col>
      <xdr:colOff>114300</xdr:colOff>
      <xdr:row>58</xdr:row>
      <xdr:rowOff>62929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8750300" y="9899297"/>
          <a:ext cx="889000" cy="107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1415</xdr:rowOff>
    </xdr:from>
    <xdr:to>
      <xdr:col>50</xdr:col>
      <xdr:colOff>165100</xdr:colOff>
      <xdr:row>56</xdr:row>
      <xdr:rowOff>103015</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9588500" y="960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119542</xdr:rowOff>
    </xdr:from>
    <xdr:ext cx="534377"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9372111" y="9377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126647</xdr:rowOff>
    </xdr:from>
    <xdr:to>
      <xdr:col>45</xdr:col>
      <xdr:colOff>177800</xdr:colOff>
      <xdr:row>58</xdr:row>
      <xdr:rowOff>79273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7861300" y="9899297"/>
          <a:ext cx="889000" cy="12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97183</xdr:rowOff>
    </xdr:from>
    <xdr:to>
      <xdr:col>46</xdr:col>
      <xdr:colOff>38100</xdr:colOff>
      <xdr:row>56</xdr:row>
      <xdr:rowOff>27333</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8699500" y="952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43860</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8483111" y="9302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24821</xdr:rowOff>
    </xdr:from>
    <xdr:to>
      <xdr:col>41</xdr:col>
      <xdr:colOff>50800</xdr:colOff>
      <xdr:row>58</xdr:row>
      <xdr:rowOff>79273</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6972300" y="9968921"/>
          <a:ext cx="889000" cy="54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117491</xdr:rowOff>
    </xdr:from>
    <xdr:to>
      <xdr:col>41</xdr:col>
      <xdr:colOff>101600</xdr:colOff>
      <xdr:row>55</xdr:row>
      <xdr:rowOff>47641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7810500" y="9375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64168</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7594111" y="9151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12974</xdr:rowOff>
    </xdr:from>
    <xdr:to>
      <xdr:col>36</xdr:col>
      <xdr:colOff>165100</xdr:colOff>
      <xdr:row>55</xdr:row>
      <xdr:rowOff>114574</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6921500" y="944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131101</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705111" y="921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38806</xdr:rowOff>
    </xdr:from>
    <xdr:to>
      <xdr:col>55</xdr:col>
      <xdr:colOff>50800</xdr:colOff>
      <xdr:row>58</xdr:row>
      <xdr:rowOff>140406</xdr:rowOff>
    </xdr:to>
    <xdr:sp macro="" textlink="">
      <xdr:nvSpPr>
        <xdr:cNvPr id="361" name="楕円 360">
          <a:extLst>
            <a:ext uri="{FF2B5EF4-FFF2-40B4-BE49-F238E27FC236}">
              <a16:creationId xmlns:a16="http://schemas.microsoft.com/office/drawing/2014/main" id="{00000000-0008-0000-0600-000069010000}"/>
            </a:ext>
          </a:extLst>
        </xdr:cNvPr>
        <xdr:cNvSpPr/>
      </xdr:nvSpPr>
      <xdr:spPr>
        <a:xfrm>
          <a:off x="10426700" y="9982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125183</xdr:rowOff>
    </xdr:from>
    <xdr:ext cx="534377" cy="259045"/>
    <xdr:sp macro="" textlink="">
      <xdr:nvSpPr>
        <xdr:cNvPr id="362" name="普通建設事業費該当値テキスト">
          <a:extLst>
            <a:ext uri="{FF2B5EF4-FFF2-40B4-BE49-F238E27FC236}">
              <a16:creationId xmlns:a16="http://schemas.microsoft.com/office/drawing/2014/main" id="{00000000-0008-0000-0600-00006A010000}"/>
            </a:ext>
          </a:extLst>
        </xdr:cNvPr>
        <xdr:cNvSpPr txBox="1"/>
      </xdr:nvSpPr>
      <xdr:spPr>
        <a:xfrm>
          <a:off x="10528300" y="9897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12129</xdr:rowOff>
    </xdr:from>
    <xdr:to>
      <xdr:col>50</xdr:col>
      <xdr:colOff>165100</xdr:colOff>
      <xdr:row>58</xdr:row>
      <xdr:rowOff>113729</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9588500" y="9956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104856</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372111" y="10048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75847</xdr:rowOff>
    </xdr:from>
    <xdr:to>
      <xdr:col>46</xdr:col>
      <xdr:colOff>38100</xdr:colOff>
      <xdr:row>58</xdr:row>
      <xdr:rowOff>5997</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8699500" y="9848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168574</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483111" y="9941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28473</xdr:rowOff>
    </xdr:from>
    <xdr:to>
      <xdr:col>41</xdr:col>
      <xdr:colOff>101600</xdr:colOff>
      <xdr:row>58</xdr:row>
      <xdr:rowOff>130073</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7810500" y="9972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121200</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1006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145471</xdr:rowOff>
    </xdr:from>
    <xdr:to>
      <xdr:col>36</xdr:col>
      <xdr:colOff>165100</xdr:colOff>
      <xdr:row>58</xdr:row>
      <xdr:rowOff>75621</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6921500" y="9918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66748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10010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16885</xdr:rowOff>
    </xdr:from>
    <xdr:to>
      <xdr:col>54</xdr:col>
      <xdr:colOff>189865</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189835"/>
          <a:ext cx="1270" cy="1399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135012</xdr:rowOff>
    </xdr:from>
    <xdr:ext cx="534377"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1965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16885</xdr:rowOff>
    </xdr:from>
    <xdr:to>
      <xdr:col>55</xdr:col>
      <xdr:colOff>88900</xdr:colOff>
      <xdr:row>71</xdr:row>
      <xdr:rowOff>16885</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18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5435</xdr:rowOff>
    </xdr:from>
    <xdr:to>
      <xdr:col>55</xdr:col>
      <xdr:colOff>0</xdr:colOff>
      <xdr:row>79</xdr:row>
      <xdr:rowOff>31420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9639300" y="13549985"/>
          <a:ext cx="838200" cy="25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98138</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128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75261</xdr:rowOff>
    </xdr:from>
    <xdr:to>
      <xdr:col>55</xdr:col>
      <xdr:colOff>50800</xdr:colOff>
      <xdr:row>78</xdr:row>
      <xdr:rowOff>5411</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27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8713</xdr:rowOff>
    </xdr:from>
    <xdr:to>
      <xdr:col>50</xdr:col>
      <xdr:colOff>114300</xdr:colOff>
      <xdr:row>79</xdr:row>
      <xdr:rowOff>31420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8750300" y="13553263"/>
          <a:ext cx="889000" cy="22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70059</xdr:rowOff>
    </xdr:from>
    <xdr:to>
      <xdr:col>50</xdr:col>
      <xdr:colOff>165100</xdr:colOff>
      <xdr:row>78</xdr:row>
      <xdr:rowOff>209</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271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16736</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3046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75501</xdr:rowOff>
    </xdr:from>
    <xdr:to>
      <xdr:col>45</xdr:col>
      <xdr:colOff>177800</xdr:colOff>
      <xdr:row>79</xdr:row>
      <xdr:rowOff>8713</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7861300" y="13448601"/>
          <a:ext cx="889000" cy="104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163043</xdr:rowOff>
    </xdr:from>
    <xdr:to>
      <xdr:col>46</xdr:col>
      <xdr:colOff>38100</xdr:colOff>
      <xdr:row>77</xdr:row>
      <xdr:rowOff>93193</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193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109720</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296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66796</xdr:rowOff>
    </xdr:from>
    <xdr:to>
      <xdr:col>41</xdr:col>
      <xdr:colOff>50800</xdr:colOff>
      <xdr:row>78</xdr:row>
      <xdr:rowOff>75501</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6972300" y="13439896"/>
          <a:ext cx="889000" cy="8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110198</xdr:rowOff>
    </xdr:from>
    <xdr:to>
      <xdr:col>41</xdr:col>
      <xdr:colOff>101600</xdr:colOff>
      <xdr:row>76</xdr:row>
      <xdr:rowOff>40348</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296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56875</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2744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92386</xdr:rowOff>
    </xdr:from>
    <xdr:to>
      <xdr:col>36</xdr:col>
      <xdr:colOff>165100</xdr:colOff>
      <xdr:row>76</xdr:row>
      <xdr:rowOff>22535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29511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39063</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2726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126085</xdr:rowOff>
    </xdr:from>
    <xdr:to>
      <xdr:col>55</xdr:col>
      <xdr:colOff>50800</xdr:colOff>
      <xdr:row>79</xdr:row>
      <xdr:rowOff>56235</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49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41012</xdr:rowOff>
    </xdr:from>
    <xdr:ext cx="469744"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414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152070</xdr:rowOff>
    </xdr:from>
    <xdr:to>
      <xdr:col>50</xdr:col>
      <xdr:colOff>165100</xdr:colOff>
      <xdr:row>79</xdr:row>
      <xdr:rowOff>82220</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52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73347</xdr:rowOff>
    </xdr:from>
    <xdr:ext cx="378565"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50017" y="136178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129363</xdr:rowOff>
    </xdr:from>
    <xdr:to>
      <xdr:col>46</xdr:col>
      <xdr:colOff>38100</xdr:colOff>
      <xdr:row>79</xdr:row>
      <xdr:rowOff>59513</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50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50640</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15428" y="13595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24701</xdr:rowOff>
    </xdr:from>
    <xdr:to>
      <xdr:col>41</xdr:col>
      <xdr:colOff>101600</xdr:colOff>
      <xdr:row>78</xdr:row>
      <xdr:rowOff>126301</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397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117428</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26428" y="1349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15996</xdr:rowOff>
    </xdr:from>
    <xdr:to>
      <xdr:col>36</xdr:col>
      <xdr:colOff>165100</xdr:colOff>
      <xdr:row>78</xdr:row>
      <xdr:rowOff>117596</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3389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108723</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37428" y="1348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17900</xdr:rowOff>
    </xdr:from>
    <xdr:to>
      <xdr:col>54</xdr:col>
      <xdr:colOff>189865</xdr:colOff>
      <xdr:row>99</xdr:row>
      <xdr:rowOff>15788</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448400"/>
          <a:ext cx="1270" cy="1540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19615</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93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15788</xdr:rowOff>
    </xdr:from>
    <xdr:to>
      <xdr:col>55</xdr:col>
      <xdr:colOff>88900</xdr:colOff>
      <xdr:row>99</xdr:row>
      <xdr:rowOff>15788</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989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136027</xdr:rowOff>
    </xdr:from>
    <xdr:ext cx="599010"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23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17900</xdr:rowOff>
    </xdr:from>
    <xdr:to>
      <xdr:col>55</xdr:col>
      <xdr:colOff>88900</xdr:colOff>
      <xdr:row>90</xdr:row>
      <xdr:rowOff>17900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44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77336</xdr:rowOff>
    </xdr:from>
    <xdr:to>
      <xdr:col>55</xdr:col>
      <xdr:colOff>0</xdr:colOff>
      <xdr:row>98</xdr:row>
      <xdr:rowOff>163018</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9639300" y="16879436"/>
          <a:ext cx="838200" cy="85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108534</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3962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85657</xdr:rowOff>
    </xdr:from>
    <xdr:to>
      <xdr:col>55</xdr:col>
      <xdr:colOff>50800</xdr:colOff>
      <xdr:row>97</xdr:row>
      <xdr:rowOff>15807</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54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97561</xdr:rowOff>
    </xdr:from>
    <xdr:to>
      <xdr:col>50</xdr:col>
      <xdr:colOff>114300</xdr:colOff>
      <xdr:row>98</xdr:row>
      <xdr:rowOff>77336</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8750300" y="16728211"/>
          <a:ext cx="889000" cy="151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100874</xdr:rowOff>
    </xdr:from>
    <xdr:to>
      <xdr:col>50</xdr:col>
      <xdr:colOff>165100</xdr:colOff>
      <xdr:row>97</xdr:row>
      <xdr:rowOff>31024</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56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47551</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335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97561</xdr:rowOff>
    </xdr:from>
    <xdr:to>
      <xdr:col>45</xdr:col>
      <xdr:colOff>177800</xdr:colOff>
      <xdr:row>99</xdr:row>
      <xdr:rowOff>10540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7861300" y="16728211"/>
          <a:ext cx="889000" cy="255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47915</xdr:rowOff>
    </xdr:from>
    <xdr:to>
      <xdr:col>46</xdr:col>
      <xdr:colOff>38100</xdr:colOff>
      <xdr:row>96</xdr:row>
      <xdr:rowOff>149515</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507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166042</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282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113455</xdr:rowOff>
    </xdr:from>
    <xdr:to>
      <xdr:col>41</xdr:col>
      <xdr:colOff>50800</xdr:colOff>
      <xdr:row>99</xdr:row>
      <xdr:rowOff>10540</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6972300" y="16915555"/>
          <a:ext cx="889000" cy="68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142959</xdr:rowOff>
    </xdr:from>
    <xdr:to>
      <xdr:col>41</xdr:col>
      <xdr:colOff>101600</xdr:colOff>
      <xdr:row>96</xdr:row>
      <xdr:rowOff>73109</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430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89636</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205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68272</xdr:rowOff>
    </xdr:from>
    <xdr:to>
      <xdr:col>36</xdr:col>
      <xdr:colOff>165100</xdr:colOff>
      <xdr:row>96</xdr:row>
      <xdr:rowOff>169872</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527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14949</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302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112218</xdr:rowOff>
    </xdr:from>
    <xdr:to>
      <xdr:col>55</xdr:col>
      <xdr:colOff>50800</xdr:colOff>
      <xdr:row>99</xdr:row>
      <xdr:rowOff>42368</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91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27145</xdr:rowOff>
    </xdr:from>
    <xdr:ext cx="469744"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829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26536</xdr:rowOff>
    </xdr:from>
    <xdr:to>
      <xdr:col>50</xdr:col>
      <xdr:colOff>165100</xdr:colOff>
      <xdr:row>98</xdr:row>
      <xdr:rowOff>128136</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82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119263</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921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46761</xdr:rowOff>
    </xdr:from>
    <xdr:to>
      <xdr:col>46</xdr:col>
      <xdr:colOff>38100</xdr:colOff>
      <xdr:row>97</xdr:row>
      <xdr:rowOff>148361</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677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139488</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770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131190</xdr:rowOff>
    </xdr:from>
    <xdr:to>
      <xdr:col>41</xdr:col>
      <xdr:colOff>101600</xdr:colOff>
      <xdr:row>99</xdr:row>
      <xdr:rowOff>61340</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93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52467</xdr:rowOff>
    </xdr:from>
    <xdr:ext cx="469744"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26428" y="17026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62655</xdr:rowOff>
    </xdr:from>
    <xdr:to>
      <xdr:col>36</xdr:col>
      <xdr:colOff>165100</xdr:colOff>
      <xdr:row>98</xdr:row>
      <xdr:rowOff>164255</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86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155382</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957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104191</xdr:rowOff>
    </xdr:from>
    <xdr:to>
      <xdr:col>85</xdr:col>
      <xdr:colOff>126364</xdr:colOff>
      <xdr:row>39</xdr:row>
      <xdr:rowOff>98878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6317595" y="5247691"/>
          <a:ext cx="1269" cy="1537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50868</xdr:rowOff>
    </xdr:from>
    <xdr:ext cx="599010" cy="25904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70300" y="5022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104191</xdr:rowOff>
    </xdr:from>
    <xdr:to>
      <xdr:col>86</xdr:col>
      <xdr:colOff>25400</xdr:colOff>
      <xdr:row>30</xdr:row>
      <xdr:rowOff>104191</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5247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135476</xdr:rowOff>
    </xdr:from>
    <xdr:to>
      <xdr:col>85</xdr:col>
      <xdr:colOff>127000</xdr:colOff>
      <xdr:row>39</xdr:row>
      <xdr:rowOff>84139</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5481300" y="6650576"/>
          <a:ext cx="838200" cy="120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12020</xdr:rowOff>
    </xdr:from>
    <xdr:ext cx="469744" cy="25904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70300" y="65271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160593</xdr:rowOff>
    </xdr:from>
    <xdr:to>
      <xdr:col>85</xdr:col>
      <xdr:colOff>177800</xdr:colOff>
      <xdr:row>39</xdr:row>
      <xdr:rowOff>90743</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675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135476</xdr:rowOff>
    </xdr:from>
    <xdr:to>
      <xdr:col>81</xdr:col>
      <xdr:colOff>50800</xdr:colOff>
      <xdr:row>38</xdr:row>
      <xdr:rowOff>158848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4592300" y="6650576"/>
          <a:ext cx="889000" cy="23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171228</xdr:rowOff>
    </xdr:from>
    <xdr:to>
      <xdr:col>81</xdr:col>
      <xdr:colOff>101600</xdr:colOff>
      <xdr:row>39</xdr:row>
      <xdr:rowOff>101378</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686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92505</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46428" y="6779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156573</xdr:rowOff>
    </xdr:from>
    <xdr:to>
      <xdr:col>76</xdr:col>
      <xdr:colOff>114300</xdr:colOff>
      <xdr:row>38</xdr:row>
      <xdr:rowOff>158848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3703300" y="6671673"/>
          <a:ext cx="889000" cy="2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10000</xdr:rowOff>
    </xdr:from>
    <xdr:to>
      <xdr:col>76</xdr:col>
      <xdr:colOff>165100</xdr:colOff>
      <xdr:row>39</xdr:row>
      <xdr:rowOff>111600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1500" y="669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102727</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357428" y="678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156573</xdr:rowOff>
    </xdr:from>
    <xdr:to>
      <xdr:col>71</xdr:col>
      <xdr:colOff>177800</xdr:colOff>
      <xdr:row>39</xdr:row>
      <xdr:rowOff>29885</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2814300" y="6671673"/>
          <a:ext cx="889000" cy="44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166591</xdr:rowOff>
    </xdr:from>
    <xdr:to>
      <xdr:col>72</xdr:col>
      <xdr:colOff>38100</xdr:colOff>
      <xdr:row>39</xdr:row>
      <xdr:rowOff>96741</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52500" y="6681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87868</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468428" y="6774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153464</xdr:rowOff>
    </xdr:from>
    <xdr:to>
      <xdr:col>67</xdr:col>
      <xdr:colOff>101600</xdr:colOff>
      <xdr:row>39</xdr:row>
      <xdr:rowOff>83614</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666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74741</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579428" y="6761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33339</xdr:rowOff>
    </xdr:from>
    <xdr:to>
      <xdr:col>85</xdr:col>
      <xdr:colOff>177800</xdr:colOff>
      <xdr:row>39</xdr:row>
      <xdr:rowOff>134939</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6268700" y="6719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139020</xdr:rowOff>
    </xdr:from>
    <xdr:ext cx="469744" cy="25904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70300" y="6654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84676</xdr:rowOff>
    </xdr:from>
    <xdr:to>
      <xdr:col>81</xdr:col>
      <xdr:colOff>101600</xdr:colOff>
      <xdr:row>39</xdr:row>
      <xdr:rowOff>14826</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5430500" y="6599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31353</xdr:rowOff>
    </xdr:from>
    <xdr:ext cx="534377"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14111" y="6375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108048</xdr:rowOff>
    </xdr:from>
    <xdr:to>
      <xdr:col>76</xdr:col>
      <xdr:colOff>165100</xdr:colOff>
      <xdr:row>39</xdr:row>
      <xdr:rowOff>38198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541500" y="662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54725</xdr:rowOff>
    </xdr:from>
    <xdr:ext cx="534377"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325111" y="6398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105773</xdr:rowOff>
    </xdr:from>
    <xdr:to>
      <xdr:col>72</xdr:col>
      <xdr:colOff>38100</xdr:colOff>
      <xdr:row>39</xdr:row>
      <xdr:rowOff>35923</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652500" y="6620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52450</xdr:rowOff>
    </xdr:from>
    <xdr:ext cx="534377"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436111" y="6396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150535</xdr:rowOff>
    </xdr:from>
    <xdr:to>
      <xdr:col>67</xdr:col>
      <xdr:colOff>101600</xdr:colOff>
      <xdr:row>39</xdr:row>
      <xdr:rowOff>80685</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763500" y="6665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97212</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579428" y="6440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a:extLst>
            <a:ext uri="{FF2B5EF4-FFF2-40B4-BE49-F238E27FC236}">
              <a16:creationId xmlns:a16="http://schemas.microsoft.com/office/drawing/2014/main" id="{00000000-0008-0000-0600-000032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a:extLst>
            <a:ext uri="{FF2B5EF4-FFF2-40B4-BE49-F238E27FC236}">
              <a16:creationId xmlns:a16="http://schemas.microsoft.com/office/drawing/2014/main" id="{00000000-0008-0000-0600-000034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a:extLst>
            <a:ext uri="{FF2B5EF4-FFF2-40B4-BE49-F238E27FC236}">
              <a16:creationId xmlns:a16="http://schemas.microsoft.com/office/drawing/2014/main" id="{00000000-0008-0000-0600-000037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a:extLst>
            <a:ext uri="{FF2B5EF4-FFF2-40B4-BE49-F238E27FC236}">
              <a16:creationId xmlns:a16="http://schemas.microsoft.com/office/drawing/2014/main" id="{00000000-0008-0000-0600-00004A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127668</xdr:rowOff>
    </xdr:from>
    <xdr:to>
      <xdr:col>85</xdr:col>
      <xdr:colOff>126364</xdr:colOff>
      <xdr:row>78</xdr:row>
      <xdr:rowOff>118525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300618"/>
          <a:ext cx="1269" cy="1191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122352</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495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118525</xdr:rowOff>
    </xdr:from>
    <xdr:to>
      <xdr:col>86</xdr:col>
      <xdr:colOff>25400</xdr:colOff>
      <xdr:row>78</xdr:row>
      <xdr:rowOff>118525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491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74345</xdr:rowOff>
    </xdr:from>
    <xdr:ext cx="599010"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2075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127668</xdr:rowOff>
    </xdr:from>
    <xdr:to>
      <xdr:col>86</xdr:col>
      <xdr:colOff>25400</xdr:colOff>
      <xdr:row>71</xdr:row>
      <xdr:rowOff>127668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300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137322</xdr:rowOff>
    </xdr:from>
    <xdr:to>
      <xdr:col>85</xdr:col>
      <xdr:colOff>127000</xdr:colOff>
      <xdr:row>77</xdr:row>
      <xdr:rowOff>143061</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5481300" y="13338972"/>
          <a:ext cx="838200" cy="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128122</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2986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105245</xdr:rowOff>
    </xdr:from>
    <xdr:to>
      <xdr:col>85</xdr:col>
      <xdr:colOff>177800</xdr:colOff>
      <xdr:row>77</xdr:row>
      <xdr:rowOff>35395</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3135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143061</xdr:rowOff>
    </xdr:from>
    <xdr:to>
      <xdr:col>81</xdr:col>
      <xdr:colOff>50800</xdr:colOff>
      <xdr:row>77</xdr:row>
      <xdr:rowOff>147107</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4592300" y="13344711"/>
          <a:ext cx="889000" cy="4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74887</xdr:rowOff>
    </xdr:from>
    <xdr:to>
      <xdr:col>81</xdr:col>
      <xdr:colOff>101600</xdr:colOff>
      <xdr:row>77</xdr:row>
      <xdr:rowOff>5037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310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21564</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880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147107</xdr:rowOff>
    </xdr:from>
    <xdr:to>
      <xdr:col>76</xdr:col>
      <xdr:colOff>114300</xdr:colOff>
      <xdr:row>77</xdr:row>
      <xdr:rowOff>149347</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3703300" y="13348757"/>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92162</xdr:rowOff>
    </xdr:from>
    <xdr:to>
      <xdr:col>76</xdr:col>
      <xdr:colOff>165100</xdr:colOff>
      <xdr:row>77</xdr:row>
      <xdr:rowOff>22312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3122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38838</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289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149347</xdr:rowOff>
    </xdr:from>
    <xdr:to>
      <xdr:col>71</xdr:col>
      <xdr:colOff>177800</xdr:colOff>
      <xdr:row>78</xdr:row>
      <xdr:rowOff>1436</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2814300" y="13350997"/>
          <a:ext cx="889000" cy="23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111051</xdr:rowOff>
    </xdr:from>
    <xdr:to>
      <xdr:col>72</xdr:col>
      <xdr:colOff>38100</xdr:colOff>
      <xdr:row>77</xdr:row>
      <xdr:rowOff>41201</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314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57728</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2916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110106</xdr:rowOff>
    </xdr:from>
    <xdr:to>
      <xdr:col>67</xdr:col>
      <xdr:colOff>101600</xdr:colOff>
      <xdr:row>77</xdr:row>
      <xdr:rowOff>40256</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314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56783</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291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86522</xdr:rowOff>
    </xdr:from>
    <xdr:to>
      <xdr:col>85</xdr:col>
      <xdr:colOff>177800</xdr:colOff>
      <xdr:row>78</xdr:row>
      <xdr:rowOff>16672</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328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64949</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3266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92261</xdr:rowOff>
    </xdr:from>
    <xdr:to>
      <xdr:col>81</xdr:col>
      <xdr:colOff>101600</xdr:colOff>
      <xdr:row>78</xdr:row>
      <xdr:rowOff>22411</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329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13538</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386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96307</xdr:rowOff>
    </xdr:from>
    <xdr:to>
      <xdr:col>76</xdr:col>
      <xdr:colOff>165100</xdr:colOff>
      <xdr:row>78</xdr:row>
      <xdr:rowOff>26457</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329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17584</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3390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98547</xdr:rowOff>
    </xdr:from>
    <xdr:to>
      <xdr:col>72</xdr:col>
      <xdr:colOff>38100</xdr:colOff>
      <xdr:row>78</xdr:row>
      <xdr:rowOff>28697</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3300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19824</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3392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122086</xdr:rowOff>
    </xdr:from>
    <xdr:to>
      <xdr:col>67</xdr:col>
      <xdr:colOff>101600</xdr:colOff>
      <xdr:row>78</xdr:row>
      <xdr:rowOff>52236</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32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43363</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3416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41292</xdr:rowOff>
    </xdr:from>
    <xdr:to>
      <xdr:col>85</xdr:col>
      <xdr:colOff>126364</xdr:colOff>
      <xdr:row>98</xdr:row>
      <xdr:rowOff>131959</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6317595" y="15471792"/>
          <a:ext cx="1269" cy="1462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135786</xdr:rowOff>
    </xdr:from>
    <xdr:ext cx="469744" cy="259045"/>
    <xdr:sp macro="" textlink="">
      <xdr:nvSpPr>
        <xdr:cNvPr id="674" name="積立金最小値テキスト">
          <a:extLst>
            <a:ext uri="{FF2B5EF4-FFF2-40B4-BE49-F238E27FC236}">
              <a16:creationId xmlns:a16="http://schemas.microsoft.com/office/drawing/2014/main" id="{00000000-0008-0000-0600-0000A2020000}"/>
            </a:ext>
          </a:extLst>
        </xdr:cNvPr>
        <xdr:cNvSpPr txBox="1"/>
      </xdr:nvSpPr>
      <xdr:spPr>
        <a:xfrm>
          <a:off x="16370300" y="16937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131959</xdr:rowOff>
    </xdr:from>
    <xdr:to>
      <xdr:col>86</xdr:col>
      <xdr:colOff>25400</xdr:colOff>
      <xdr:row>98</xdr:row>
      <xdr:rowOff>131959</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6934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159419</xdr:rowOff>
    </xdr:from>
    <xdr:ext cx="599010" cy="259045"/>
    <xdr:sp macro="" textlink="">
      <xdr:nvSpPr>
        <xdr:cNvPr id="676" name="積立金最大値テキスト">
          <a:extLst>
            <a:ext uri="{FF2B5EF4-FFF2-40B4-BE49-F238E27FC236}">
              <a16:creationId xmlns:a16="http://schemas.microsoft.com/office/drawing/2014/main" id="{00000000-0008-0000-0600-0000A4020000}"/>
            </a:ext>
          </a:extLst>
        </xdr:cNvPr>
        <xdr:cNvSpPr txBox="1"/>
      </xdr:nvSpPr>
      <xdr:spPr>
        <a:xfrm>
          <a:off x="16370300" y="15247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41292</xdr:rowOff>
    </xdr:from>
    <xdr:to>
      <xdr:col>86</xdr:col>
      <xdr:colOff>25400</xdr:colOff>
      <xdr:row>90</xdr:row>
      <xdr:rowOff>41292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5471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20413</xdr:rowOff>
    </xdr:from>
    <xdr:to>
      <xdr:col>85</xdr:col>
      <xdr:colOff>127000</xdr:colOff>
      <xdr:row>98</xdr:row>
      <xdr:rowOff>35454</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5481300" y="16822513"/>
          <a:ext cx="838200" cy="15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52150</xdr:rowOff>
    </xdr:from>
    <xdr:ext cx="534377" cy="259045"/>
    <xdr:sp macro="" textlink="">
      <xdr:nvSpPr>
        <xdr:cNvPr id="679" name="積立金平均値テキスト">
          <a:extLst>
            <a:ext uri="{FF2B5EF4-FFF2-40B4-BE49-F238E27FC236}">
              <a16:creationId xmlns:a16="http://schemas.microsoft.com/office/drawing/2014/main" id="{00000000-0008-0000-0600-0000A7020000}"/>
            </a:ext>
          </a:extLst>
        </xdr:cNvPr>
        <xdr:cNvSpPr txBox="1"/>
      </xdr:nvSpPr>
      <xdr:spPr>
        <a:xfrm>
          <a:off x="16370300" y="165113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29273</xdr:rowOff>
    </xdr:from>
    <xdr:to>
      <xdr:col>85</xdr:col>
      <xdr:colOff>177800</xdr:colOff>
      <xdr:row>97</xdr:row>
      <xdr:rowOff>130873</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6268700" y="16659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20413</xdr:rowOff>
    </xdr:from>
    <xdr:to>
      <xdr:col>81</xdr:col>
      <xdr:colOff>50800</xdr:colOff>
      <xdr:row>98</xdr:row>
      <xdr:rowOff>66515</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4592300" y="16822513"/>
          <a:ext cx="889000" cy="46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76991</xdr:rowOff>
    </xdr:from>
    <xdr:to>
      <xdr:col>81</xdr:col>
      <xdr:colOff>101600</xdr:colOff>
      <xdr:row>98</xdr:row>
      <xdr:rowOff>7141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5430500" y="16707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23668</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14111" y="16482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66515</xdr:rowOff>
    </xdr:from>
    <xdr:to>
      <xdr:col>76</xdr:col>
      <xdr:colOff>114300</xdr:colOff>
      <xdr:row>98</xdr:row>
      <xdr:rowOff>131927</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3703300" y="16868615"/>
          <a:ext cx="889000" cy="65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47867</xdr:rowOff>
    </xdr:from>
    <xdr:to>
      <xdr:col>76</xdr:col>
      <xdr:colOff>165100</xdr:colOff>
      <xdr:row>97</xdr:row>
      <xdr:rowOff>149467</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4541500" y="16678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165994</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25111" y="1645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90483</xdr:rowOff>
    </xdr:from>
    <xdr:to>
      <xdr:col>71</xdr:col>
      <xdr:colOff>177800</xdr:colOff>
      <xdr:row>98</xdr:row>
      <xdr:rowOff>131927</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2814300" y="16892583"/>
          <a:ext cx="889000" cy="41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114498</xdr:rowOff>
    </xdr:from>
    <xdr:to>
      <xdr:col>72</xdr:col>
      <xdr:colOff>38100</xdr:colOff>
      <xdr:row>98</xdr:row>
      <xdr:rowOff>44648</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652500" y="16745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61175</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36111" y="16520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149698</xdr:rowOff>
    </xdr:from>
    <xdr:to>
      <xdr:col>67</xdr:col>
      <xdr:colOff>101600</xdr:colOff>
      <xdr:row>98</xdr:row>
      <xdr:rowOff>79848</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2763500" y="16780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96375</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547111" y="16555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156104</xdr:rowOff>
    </xdr:from>
    <xdr:to>
      <xdr:col>85</xdr:col>
      <xdr:colOff>177800</xdr:colOff>
      <xdr:row>98</xdr:row>
      <xdr:rowOff>86254</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6268700" y="1678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71031</xdr:rowOff>
    </xdr:from>
    <xdr:ext cx="534377" cy="259045"/>
    <xdr:sp macro="" textlink="">
      <xdr:nvSpPr>
        <xdr:cNvPr id="698" name="積立金該当値テキスト">
          <a:extLst>
            <a:ext uri="{FF2B5EF4-FFF2-40B4-BE49-F238E27FC236}">
              <a16:creationId xmlns:a16="http://schemas.microsoft.com/office/drawing/2014/main" id="{00000000-0008-0000-0600-0000BA020000}"/>
            </a:ext>
          </a:extLst>
        </xdr:cNvPr>
        <xdr:cNvSpPr txBox="1"/>
      </xdr:nvSpPr>
      <xdr:spPr>
        <a:xfrm>
          <a:off x="16370300" y="1670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141063</xdr:rowOff>
    </xdr:from>
    <xdr:to>
      <xdr:col>81</xdr:col>
      <xdr:colOff>101600</xdr:colOff>
      <xdr:row>98</xdr:row>
      <xdr:rowOff>71213</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5430500" y="16771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62340</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14111" y="16864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15715</xdr:rowOff>
    </xdr:from>
    <xdr:to>
      <xdr:col>76</xdr:col>
      <xdr:colOff>165100</xdr:colOff>
      <xdr:row>98</xdr:row>
      <xdr:rowOff>117315</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541500" y="16817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108442</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910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81127</xdr:rowOff>
    </xdr:from>
    <xdr:to>
      <xdr:col>72</xdr:col>
      <xdr:colOff>38100</xdr:colOff>
      <xdr:row>99</xdr:row>
      <xdr:rowOff>11277</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652500" y="16883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2404</xdr:rowOff>
    </xdr:from>
    <xdr:ext cx="469744"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68428" y="1697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39683</xdr:rowOff>
    </xdr:from>
    <xdr:to>
      <xdr:col>67</xdr:col>
      <xdr:colOff>101600</xdr:colOff>
      <xdr:row>98</xdr:row>
      <xdr:rowOff>141283</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763500" y="16841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132410</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47111" y="16934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32555</xdr:rowOff>
    </xdr:from>
    <xdr:to>
      <xdr:col>116</xdr:col>
      <xdr:colOff>62864</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2159595" y="5347505"/>
          <a:ext cx="1269" cy="130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9" name="投資及び出資金最小値テキスト">
          <a:extLst>
            <a:ext uri="{FF2B5EF4-FFF2-40B4-BE49-F238E27FC236}">
              <a16:creationId xmlns:a16="http://schemas.microsoft.com/office/drawing/2014/main" id="{00000000-0008-0000-0600-0000D9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150682</xdr:rowOff>
    </xdr:from>
    <xdr:ext cx="534377" cy="259045"/>
    <xdr:sp macro="" textlink="">
      <xdr:nvSpPr>
        <xdr:cNvPr id="731" name="投資及び出資金最大値テキスト">
          <a:extLst>
            <a:ext uri="{FF2B5EF4-FFF2-40B4-BE49-F238E27FC236}">
              <a16:creationId xmlns:a16="http://schemas.microsoft.com/office/drawing/2014/main" id="{00000000-0008-0000-0600-0000DB020000}"/>
            </a:ext>
          </a:extLst>
        </xdr:cNvPr>
        <xdr:cNvSpPr txBox="1"/>
      </xdr:nvSpPr>
      <xdr:spPr>
        <a:xfrm>
          <a:off x="22212300" y="512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32555</xdr:rowOff>
    </xdr:from>
    <xdr:to>
      <xdr:col>116</xdr:col>
      <xdr:colOff>152400</xdr:colOff>
      <xdr:row>31</xdr:row>
      <xdr:rowOff>32555</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5347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31310</xdr:rowOff>
    </xdr:from>
    <xdr:ext cx="469744" cy="259045"/>
    <xdr:sp macro="" textlink="">
      <xdr:nvSpPr>
        <xdr:cNvPr id="734" name="投資及び出資金平均値テキスト">
          <a:extLst>
            <a:ext uri="{FF2B5EF4-FFF2-40B4-BE49-F238E27FC236}">
              <a16:creationId xmlns:a16="http://schemas.microsoft.com/office/drawing/2014/main" id="{00000000-0008-0000-0600-0000DE020000}"/>
            </a:ext>
          </a:extLst>
        </xdr:cNvPr>
        <xdr:cNvSpPr txBox="1"/>
      </xdr:nvSpPr>
      <xdr:spPr>
        <a:xfrm>
          <a:off x="22212300" y="63749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8433</xdr:rowOff>
    </xdr:from>
    <xdr:to>
      <xdr:col>116</xdr:col>
      <xdr:colOff>114300</xdr:colOff>
      <xdr:row>38</xdr:row>
      <xdr:rowOff>110033</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2110700" y="652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33944</xdr:rowOff>
    </xdr:from>
    <xdr:to>
      <xdr:col>112</xdr:col>
      <xdr:colOff>38100</xdr:colOff>
      <xdr:row>38</xdr:row>
      <xdr:rowOff>135544</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1272500" y="6549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152071</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088428" y="6324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137894</xdr:rowOff>
    </xdr:from>
    <xdr:to>
      <xdr:col>107</xdr:col>
      <xdr:colOff>50800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9545300" y="6652994"/>
          <a:ext cx="889000" cy="1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45512</xdr:rowOff>
    </xdr:from>
    <xdr:to>
      <xdr:col>107</xdr:col>
      <xdr:colOff>101600</xdr:colOff>
      <xdr:row>38</xdr:row>
      <xdr:rowOff>147112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0383500" y="65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163639</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199428" y="6335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137894</xdr:rowOff>
    </xdr:from>
    <xdr:to>
      <xdr:col>102</xdr:col>
      <xdr:colOff>114300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18656300" y="6652994"/>
          <a:ext cx="889000" cy="1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48598</xdr:rowOff>
    </xdr:from>
    <xdr:to>
      <xdr:col>102</xdr:col>
      <xdr:colOff>165100</xdr:colOff>
      <xdr:row>38</xdr:row>
      <xdr:rowOff>150198</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494500" y="6563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166725</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10428" y="6338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64829</xdr:rowOff>
    </xdr:from>
    <xdr:to>
      <xdr:col>98</xdr:col>
      <xdr:colOff>38100</xdr:colOff>
      <xdr:row>38</xdr:row>
      <xdr:rowOff>166429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8605500" y="657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11506</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21428" y="635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3" name="投資及び出資金該当値テキスト">
          <a:extLst>
            <a:ext uri="{FF2B5EF4-FFF2-40B4-BE49-F238E27FC236}">
              <a16:creationId xmlns:a16="http://schemas.microsoft.com/office/drawing/2014/main" id="{00000000-0008-0000-0600-0000F1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87094</xdr:rowOff>
    </xdr:from>
    <xdr:to>
      <xdr:col>102</xdr:col>
      <xdr:colOff>165100</xdr:colOff>
      <xdr:row>39</xdr:row>
      <xdr:rowOff>17244</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494500" y="6602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8371</xdr:rowOff>
    </xdr:from>
    <xdr:ext cx="313932"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88333" y="669492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貸付金グラフ枠">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16542</xdr:rowOff>
    </xdr:from>
    <xdr:to>
      <xdr:col>116</xdr:col>
      <xdr:colOff>62864</xdr:colOff>
      <xdr:row>58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flipV="1">
          <a:off x="22159595" y="8760492"/>
          <a:ext cx="1269" cy="1209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29227</xdr:rowOff>
    </xdr:from>
    <xdr:ext cx="249299" cy="259045"/>
    <xdr:sp macro="" textlink="">
      <xdr:nvSpPr>
        <xdr:cNvPr id="782" name="貸付金最小値テキスト">
          <a:extLst>
            <a:ext uri="{FF2B5EF4-FFF2-40B4-BE49-F238E27FC236}">
              <a16:creationId xmlns:a16="http://schemas.microsoft.com/office/drawing/2014/main" id="{00000000-0008-0000-0600-00000E030000}"/>
            </a:ext>
          </a:extLst>
        </xdr:cNvPr>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134669</xdr:rowOff>
    </xdr:from>
    <xdr:ext cx="534377" cy="259045"/>
    <xdr:sp macro="" textlink="">
      <xdr:nvSpPr>
        <xdr:cNvPr id="784" name="貸付金最大値テキスト">
          <a:extLst>
            <a:ext uri="{FF2B5EF4-FFF2-40B4-BE49-F238E27FC236}">
              <a16:creationId xmlns:a16="http://schemas.microsoft.com/office/drawing/2014/main" id="{00000000-0008-0000-0600-000010030000}"/>
            </a:ext>
          </a:extLst>
        </xdr:cNvPr>
        <xdr:cNvSpPr txBox="1"/>
      </xdr:nvSpPr>
      <xdr:spPr>
        <a:xfrm>
          <a:off x="22212300" y="853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16542</xdr:rowOff>
    </xdr:from>
    <xdr:to>
      <xdr:col>116</xdr:col>
      <xdr:colOff>152400</xdr:colOff>
      <xdr:row>51</xdr:row>
      <xdr:rowOff>16542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8760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16942</xdr:rowOff>
    </xdr:from>
    <xdr:to>
      <xdr:col>116</xdr:col>
      <xdr:colOff>63500</xdr:colOff>
      <xdr:row>58</xdr:row>
      <xdr:rowOff>17228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1323300" y="9961042"/>
          <a:ext cx="838200" cy="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70858</xdr:rowOff>
    </xdr:from>
    <xdr:ext cx="469744" cy="259045"/>
    <xdr:sp macro="" textlink="">
      <xdr:nvSpPr>
        <xdr:cNvPr id="787" name="貸付金平均値テキスト">
          <a:extLst>
            <a:ext uri="{FF2B5EF4-FFF2-40B4-BE49-F238E27FC236}">
              <a16:creationId xmlns:a16="http://schemas.microsoft.com/office/drawing/2014/main" id="{00000000-0008-0000-0600-000013030000}"/>
            </a:ext>
          </a:extLst>
        </xdr:cNvPr>
        <xdr:cNvSpPr txBox="1"/>
      </xdr:nvSpPr>
      <xdr:spPr>
        <a:xfrm>
          <a:off x="22212300" y="96720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47981</xdr:rowOff>
    </xdr:from>
    <xdr:to>
      <xdr:col>116</xdr:col>
      <xdr:colOff>114300</xdr:colOff>
      <xdr:row>57</xdr:row>
      <xdr:rowOff>149581</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2110700" y="982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15227</xdr:rowOff>
    </xdr:from>
    <xdr:to>
      <xdr:col>111</xdr:col>
      <xdr:colOff>177800</xdr:colOff>
      <xdr:row>58</xdr:row>
      <xdr:rowOff>16942</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0434300" y="9959327"/>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48209</xdr:rowOff>
    </xdr:from>
    <xdr:to>
      <xdr:col>112</xdr:col>
      <xdr:colOff>38100</xdr:colOff>
      <xdr:row>57</xdr:row>
      <xdr:rowOff>149809</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1272500" y="982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166336</xdr:rowOff>
    </xdr:from>
    <xdr:ext cx="469744"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21088428" y="9596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14770</xdr:rowOff>
    </xdr:from>
    <xdr:to>
      <xdr:col>107</xdr:col>
      <xdr:colOff>50800</xdr:colOff>
      <xdr:row>58</xdr:row>
      <xdr:rowOff>15227</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9545300" y="9958870"/>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74726</xdr:rowOff>
    </xdr:from>
    <xdr:to>
      <xdr:col>107</xdr:col>
      <xdr:colOff>101600</xdr:colOff>
      <xdr:row>57</xdr:row>
      <xdr:rowOff>4876</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0383500" y="9675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21403</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0199428" y="9451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14770</xdr:rowOff>
    </xdr:from>
    <xdr:to>
      <xdr:col>102</xdr:col>
      <xdr:colOff>114300</xdr:colOff>
      <xdr:row>58</xdr:row>
      <xdr:rowOff>15056</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18656300" y="9958870"/>
          <a:ext cx="889000" cy="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112846</xdr:rowOff>
    </xdr:from>
    <xdr:to>
      <xdr:col>102</xdr:col>
      <xdr:colOff>165100</xdr:colOff>
      <xdr:row>57</xdr:row>
      <xdr:rowOff>42996</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9494500" y="9714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59523</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9310428" y="9489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47181</xdr:rowOff>
    </xdr:from>
    <xdr:to>
      <xdr:col>98</xdr:col>
      <xdr:colOff>38100</xdr:colOff>
      <xdr:row>57</xdr:row>
      <xdr:rowOff>148781</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8605500" y="9819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165308</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21428" y="9595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137878</xdr:rowOff>
    </xdr:from>
    <xdr:to>
      <xdr:col>116</xdr:col>
      <xdr:colOff>114300</xdr:colOff>
      <xdr:row>58</xdr:row>
      <xdr:rowOff>68028</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2110700" y="991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52805</xdr:rowOff>
    </xdr:from>
    <xdr:ext cx="378565" cy="259045"/>
    <xdr:sp macro="" textlink="">
      <xdr:nvSpPr>
        <xdr:cNvPr id="806" name="貸付金該当値テキスト">
          <a:extLst>
            <a:ext uri="{FF2B5EF4-FFF2-40B4-BE49-F238E27FC236}">
              <a16:creationId xmlns:a16="http://schemas.microsoft.com/office/drawing/2014/main" id="{00000000-0008-0000-0600-000026030000}"/>
            </a:ext>
          </a:extLst>
        </xdr:cNvPr>
        <xdr:cNvSpPr txBox="1"/>
      </xdr:nvSpPr>
      <xdr:spPr>
        <a:xfrm>
          <a:off x="22212300" y="98254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137592</xdr:rowOff>
    </xdr:from>
    <xdr:to>
      <xdr:col>112</xdr:col>
      <xdr:colOff>38100</xdr:colOff>
      <xdr:row>58</xdr:row>
      <xdr:rowOff>67742</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1272500" y="9910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58869</xdr:rowOff>
    </xdr:from>
    <xdr:ext cx="378565"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34017" y="100029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135877</xdr:rowOff>
    </xdr:from>
    <xdr:to>
      <xdr:col>107</xdr:col>
      <xdr:colOff>101600</xdr:colOff>
      <xdr:row>58</xdr:row>
      <xdr:rowOff>66027</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0383500" y="990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57154</xdr:rowOff>
    </xdr:from>
    <xdr:ext cx="378565"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245017" y="100012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135420</xdr:rowOff>
    </xdr:from>
    <xdr:to>
      <xdr:col>102</xdr:col>
      <xdr:colOff>165100</xdr:colOff>
      <xdr:row>58</xdr:row>
      <xdr:rowOff>65570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9494500" y="990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56697</xdr:rowOff>
    </xdr:from>
    <xdr:ext cx="378565"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6017" y="10000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135706</xdr:rowOff>
    </xdr:from>
    <xdr:to>
      <xdr:col>98</xdr:col>
      <xdr:colOff>38100</xdr:colOff>
      <xdr:row>58</xdr:row>
      <xdr:rowOff>65856</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8605500" y="990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56983</xdr:rowOff>
    </xdr:from>
    <xdr:ext cx="378565"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7017" y="100010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28254</xdr:rowOff>
    </xdr:from>
    <xdr:to>
      <xdr:col>116</xdr:col>
      <xdr:colOff>62864</xdr:colOff>
      <xdr:row>78</xdr:row>
      <xdr:rowOff>80969</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201204"/>
          <a:ext cx="1269" cy="1252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84796</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457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80969</xdr:rowOff>
    </xdr:from>
    <xdr:to>
      <xdr:col>116</xdr:col>
      <xdr:colOff>152400</xdr:colOff>
      <xdr:row>78</xdr:row>
      <xdr:rowOff>80969</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454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146381</xdr:rowOff>
    </xdr:from>
    <xdr:ext cx="599010"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976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28254</xdr:rowOff>
    </xdr:from>
    <xdr:to>
      <xdr:col>116</xdr:col>
      <xdr:colOff>152400</xdr:colOff>
      <xdr:row>71</xdr:row>
      <xdr:rowOff>28254</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201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170352</xdr:rowOff>
    </xdr:from>
    <xdr:to>
      <xdr:col>116</xdr:col>
      <xdr:colOff>63500</xdr:colOff>
      <xdr:row>77</xdr:row>
      <xdr:rowOff>86313</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1323300" y="13200552"/>
          <a:ext cx="838200" cy="87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12110</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32137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33683</xdr:rowOff>
    </xdr:from>
    <xdr:to>
      <xdr:col>116</xdr:col>
      <xdr:colOff>114300</xdr:colOff>
      <xdr:row>77</xdr:row>
      <xdr:rowOff>135283</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323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86313</xdr:rowOff>
    </xdr:from>
    <xdr:to>
      <xdr:col>111</xdr:col>
      <xdr:colOff>177800</xdr:colOff>
      <xdr:row>77</xdr:row>
      <xdr:rowOff>103535</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0434300" y="13287963"/>
          <a:ext cx="889000" cy="17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39816</xdr:rowOff>
    </xdr:from>
    <xdr:to>
      <xdr:col>112</xdr:col>
      <xdr:colOff>38100</xdr:colOff>
      <xdr:row>77</xdr:row>
      <xdr:rowOff>141416</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3241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132543</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3334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102856</xdr:rowOff>
    </xdr:from>
    <xdr:to>
      <xdr:col>107</xdr:col>
      <xdr:colOff>50800</xdr:colOff>
      <xdr:row>77</xdr:row>
      <xdr:rowOff>103535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9545300" y="13304506"/>
          <a:ext cx="889000" cy="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42396</xdr:rowOff>
    </xdr:from>
    <xdr:to>
      <xdr:col>107</xdr:col>
      <xdr:colOff>101600</xdr:colOff>
      <xdr:row>77</xdr:row>
      <xdr:rowOff>143996</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3244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160523</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301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102856</xdr:rowOff>
    </xdr:from>
    <xdr:to>
      <xdr:col>102</xdr:col>
      <xdr:colOff>114300</xdr:colOff>
      <xdr:row>77</xdr:row>
      <xdr:rowOff>124834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8656300" y="13304506"/>
          <a:ext cx="889000" cy="21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41097</xdr:rowOff>
    </xdr:from>
    <xdr:to>
      <xdr:col>102</xdr:col>
      <xdr:colOff>165100</xdr:colOff>
      <xdr:row>77</xdr:row>
      <xdr:rowOff>142697</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324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159224</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301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163685</xdr:rowOff>
    </xdr:from>
    <xdr:to>
      <xdr:col>98</xdr:col>
      <xdr:colOff>38100</xdr:colOff>
      <xdr:row>77</xdr:row>
      <xdr:rowOff>93835</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319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110362</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296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119552</xdr:rowOff>
    </xdr:from>
    <xdr:to>
      <xdr:col>116</xdr:col>
      <xdr:colOff>114300</xdr:colOff>
      <xdr:row>77</xdr:row>
      <xdr:rowOff>49702</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314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142429</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300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35513</xdr:rowOff>
    </xdr:from>
    <xdr:to>
      <xdr:col>112</xdr:col>
      <xdr:colOff>38100</xdr:colOff>
      <xdr:row>77</xdr:row>
      <xdr:rowOff>137113</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3237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153640</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3012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52735</xdr:rowOff>
    </xdr:from>
    <xdr:to>
      <xdr:col>107</xdr:col>
      <xdr:colOff>101600</xdr:colOff>
      <xdr:row>77</xdr:row>
      <xdr:rowOff>154335</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325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145462</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347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52056</xdr:rowOff>
    </xdr:from>
    <xdr:to>
      <xdr:col>102</xdr:col>
      <xdr:colOff>165100</xdr:colOff>
      <xdr:row>77</xdr:row>
      <xdr:rowOff>153656</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325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144783</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3346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74034</xdr:rowOff>
    </xdr:from>
    <xdr:to>
      <xdr:col>98</xdr:col>
      <xdr:colOff>38100</xdr:colOff>
      <xdr:row>78</xdr:row>
      <xdr:rowOff>4184</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327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166761</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3368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a:extLst>
            <a:ext uri="{FF2B5EF4-FFF2-40B4-BE49-F238E27FC236}">
              <a16:creationId xmlns:a16="http://schemas.microsoft.com/office/drawing/2014/main" id="{00000000-0008-0000-0600-00007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a:extLst>
            <a:ext uri="{FF2B5EF4-FFF2-40B4-BE49-F238E27FC236}">
              <a16:creationId xmlns:a16="http://schemas.microsoft.com/office/drawing/2014/main" id="{00000000-0008-0000-0600-00007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a:extLst>
            <a:ext uri="{FF2B5EF4-FFF2-40B4-BE49-F238E27FC236}">
              <a16:creationId xmlns:a16="http://schemas.microsoft.com/office/drawing/2014/main" id="{00000000-0008-0000-0600-00007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a:extLst>
            <a:ext uri="{FF2B5EF4-FFF2-40B4-BE49-F238E27FC236}">
              <a16:creationId xmlns:a16="http://schemas.microsoft.com/office/drawing/2014/main" id="{00000000-0008-0000-0600-00009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　本町の住民一人当たりのコストを性質別決算で見ると、主に人件費と繰出金が類似団体内平均値を上回っている。</a:t>
          </a:r>
          <a:endParaRPr lang="ja-JP" altLang="ja-JP" sz="10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　人件費については人口急増期に職員の採用を増やし、以降抑制してきた経緯もあり、年齢層の高い職員数が多く階層に偏りがあり、ラスパイレス指数も府内町村平均を下回るが類似団体平均より高い。これにより歳出全体における人件費に係る比率は類似団体内平均値よりかなり高くなっている。</a:t>
          </a:r>
          <a:endParaRPr lang="ja-JP" altLang="ja-JP" sz="10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ここ数年にわたり職員数の削減を行い、平成</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28</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年度には箕面市との消防広域化事業を開始し、令和元年度には水道事業を大阪広域水道企業団に統合し人件費が減少し、また一時的に急増した定年退職者数が落ち着いてきたこともあり平均値に近づきつつある。本町の人件費は退職手当の金額に左右されるところも大きいため、今後も平均値付近で推移すると見込まれる。</a:t>
          </a:r>
          <a:endParaRPr lang="ja-JP" altLang="ja-JP" sz="10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　また、本町の公共施設は老朽化が進んでおり、大規模改修を行う必要のある施設が多く存在する。普通建設事業、維持補修費、物件費などの適正水準を維持する観点からも、公共施設の再編・再配置を行っていく必要がある。加えて、再任用職員の活用など、人員の適正化を図り、人件費の削減に努める。</a:t>
          </a:r>
          <a:endParaRPr lang="ja-JP" altLang="ja-JP" sz="10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　繰出金については、急激な人口減少と高齢化</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、インフラの老朽化</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に伴い、医療給付費や介護給付費</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、下水道事業への繰出金が</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増加傾向にあることによる。繰出金の軽減を図るため、疾病予防と健康増進、介護予防に取り組む必要がある。</a:t>
          </a:r>
          <a:endParaRPr lang="ja-JP" altLang="ja-JP" sz="10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　なお、物件費についてはデジタル田園都市国家構想交付金を活用したスマートシティ推進事業</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の終了</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減少</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し、類似団体内平均値</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を下回っている</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a:t>
          </a:r>
          <a:endParaRPr lang="ja-JP" altLang="ja-JP" sz="10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大阪府豊能町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18,183
18,046
34.34
7,938,573
7,362,274
439,054
5,088,160
5,159,699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82321</xdr:rowOff>
    </xdr:from>
    <xdr:to>
      <xdr:col>24</xdr:col>
      <xdr:colOff>62865</xdr:colOff>
      <xdr:row>39</xdr:row>
      <xdr:rowOff>47574</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97271"/>
          <a:ext cx="1270" cy="1336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51401</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3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47574</xdr:rowOff>
    </xdr:from>
    <xdr:to>
      <xdr:col>24</xdr:col>
      <xdr:colOff>152400</xdr:colOff>
      <xdr:row>39</xdr:row>
      <xdr:rowOff>47574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28998</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72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82321</xdr:rowOff>
    </xdr:from>
    <xdr:to>
      <xdr:col>24</xdr:col>
      <xdr:colOff>152400</xdr:colOff>
      <xdr:row>31</xdr:row>
      <xdr:rowOff>82321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97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35687</xdr:rowOff>
    </xdr:from>
    <xdr:to>
      <xdr:col>24</xdr:col>
      <xdr:colOff>63500</xdr:colOff>
      <xdr:row>36</xdr:row>
      <xdr:rowOff>47574</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207887"/>
          <a:ext cx="8382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4005</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1762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25578</xdr:rowOff>
    </xdr:from>
    <xdr:to>
      <xdr:col>24</xdr:col>
      <xdr:colOff>114300</xdr:colOff>
      <xdr:row>36</xdr:row>
      <xdr:rowOff>127178</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9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35687</xdr:rowOff>
    </xdr:from>
    <xdr:to>
      <xdr:col>19</xdr:col>
      <xdr:colOff>177800</xdr:colOff>
      <xdr:row>36</xdr:row>
      <xdr:rowOff>90094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207887"/>
          <a:ext cx="889000" cy="5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66268</xdr:rowOff>
    </xdr:from>
    <xdr:to>
      <xdr:col>20</xdr:col>
      <xdr:colOff>38100</xdr:colOff>
      <xdr:row>36</xdr:row>
      <xdr:rowOff>167868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23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158995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33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90094</xdr:rowOff>
    </xdr:from>
    <xdr:to>
      <xdr:col>15</xdr:col>
      <xdr:colOff>50800</xdr:colOff>
      <xdr:row>36</xdr:row>
      <xdr:rowOff>98552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262294"/>
          <a:ext cx="889000" cy="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81813</xdr:rowOff>
    </xdr:from>
    <xdr:to>
      <xdr:col>15</xdr:col>
      <xdr:colOff>101600</xdr:colOff>
      <xdr:row>37</xdr:row>
      <xdr:rowOff>11963</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254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3090</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346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71120</xdr:rowOff>
    </xdr:from>
    <xdr:to>
      <xdr:col>10</xdr:col>
      <xdr:colOff>114300</xdr:colOff>
      <xdr:row>36</xdr:row>
      <xdr:rowOff>98552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24332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50724</xdr:rowOff>
    </xdr:from>
    <xdr:to>
      <xdr:col>10</xdr:col>
      <xdr:colOff>165100</xdr:colOff>
      <xdr:row>36</xdr:row>
      <xdr:rowOff>152324</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22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143451</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315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16891</xdr:rowOff>
    </xdr:from>
    <xdr:to>
      <xdr:col>6</xdr:col>
      <xdr:colOff>38100</xdr:colOff>
      <xdr:row>36</xdr:row>
      <xdr:rowOff>118491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89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135018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964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168224</xdr:rowOff>
    </xdr:from>
    <xdr:to>
      <xdr:col>24</xdr:col>
      <xdr:colOff>114300</xdr:colOff>
      <xdr:row>36</xdr:row>
      <xdr:rowOff>98374</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16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19651</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020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156337</xdr:rowOff>
    </xdr:from>
    <xdr:to>
      <xdr:col>20</xdr:col>
      <xdr:colOff>38100</xdr:colOff>
      <xdr:row>36</xdr:row>
      <xdr:rowOff>86487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157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103014</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932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39294</xdr:rowOff>
    </xdr:from>
    <xdr:to>
      <xdr:col>15</xdr:col>
      <xdr:colOff>101600</xdr:colOff>
      <xdr:row>36</xdr:row>
      <xdr:rowOff>140894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21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157421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986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47752</xdr:rowOff>
    </xdr:from>
    <xdr:to>
      <xdr:col>10</xdr:col>
      <xdr:colOff>165100</xdr:colOff>
      <xdr:row>36</xdr:row>
      <xdr:rowOff>149352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219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165879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995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20320</xdr:rowOff>
    </xdr:from>
    <xdr:to>
      <xdr:col>6</xdr:col>
      <xdr:colOff>38100</xdr:colOff>
      <xdr:row>36</xdr:row>
      <xdr:rowOff>121920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192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113047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28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29718</xdr:rowOff>
    </xdr:from>
    <xdr:to>
      <xdr:col>24</xdr:col>
      <xdr:colOff>62865</xdr:colOff>
      <xdr:row>58</xdr:row>
      <xdr:rowOff>103859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73668"/>
          <a:ext cx="1270" cy="1274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107686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1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103859</xdr:rowOff>
    </xdr:from>
    <xdr:to>
      <xdr:col>24</xdr:col>
      <xdr:colOff>152400</xdr:colOff>
      <xdr:row>58</xdr:row>
      <xdr:rowOff>103859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47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147845</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48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441,178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29718</xdr:rowOff>
    </xdr:from>
    <xdr:to>
      <xdr:col>24</xdr:col>
      <xdr:colOff>152400</xdr:colOff>
      <xdr:row>51</xdr:row>
      <xdr:rowOff>29718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73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109472</xdr:rowOff>
    </xdr:from>
    <xdr:to>
      <xdr:col>24</xdr:col>
      <xdr:colOff>63500</xdr:colOff>
      <xdr:row>58</xdr:row>
      <xdr:rowOff>29401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882122"/>
          <a:ext cx="838200" cy="91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165217</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949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142340</xdr:rowOff>
    </xdr:from>
    <xdr:to>
      <xdr:col>24</xdr:col>
      <xdr:colOff>114300</xdr:colOff>
      <xdr:row>57</xdr:row>
      <xdr:rowOff>72490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4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109472</xdr:rowOff>
    </xdr:from>
    <xdr:to>
      <xdr:col>19</xdr:col>
      <xdr:colOff>177800</xdr:colOff>
      <xdr:row>58</xdr:row>
      <xdr:rowOff>44922</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882122"/>
          <a:ext cx="889000" cy="106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895</xdr:rowOff>
    </xdr:from>
    <xdr:to>
      <xdr:col>20</xdr:col>
      <xdr:colOff>38100</xdr:colOff>
      <xdr:row>57</xdr:row>
      <xdr:rowOff>102495</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7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119022</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548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88840</xdr:rowOff>
    </xdr:from>
    <xdr:to>
      <xdr:col>15</xdr:col>
      <xdr:colOff>50800</xdr:colOff>
      <xdr:row>58</xdr:row>
      <xdr:rowOff>44922</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690040"/>
          <a:ext cx="889000" cy="298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164109</xdr:rowOff>
    </xdr:from>
    <xdr:to>
      <xdr:col>15</xdr:col>
      <xdr:colOff>101600</xdr:colOff>
      <xdr:row>57</xdr:row>
      <xdr:rowOff>94259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6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110786</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540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88840</xdr:rowOff>
    </xdr:from>
    <xdr:to>
      <xdr:col>10</xdr:col>
      <xdr:colOff>114300</xdr:colOff>
      <xdr:row>58</xdr:row>
      <xdr:rowOff>44880</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690040"/>
          <a:ext cx="889000" cy="298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24595</xdr:rowOff>
    </xdr:from>
    <xdr:to>
      <xdr:col>10</xdr:col>
      <xdr:colOff>165100</xdr:colOff>
      <xdr:row>55</xdr:row>
      <xdr:rowOff>126195</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454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142722</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229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77444</xdr:rowOff>
    </xdr:from>
    <xdr:to>
      <xdr:col>6</xdr:col>
      <xdr:colOff>38100</xdr:colOff>
      <xdr:row>58</xdr:row>
      <xdr:rowOff>7594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5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24121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62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150051</xdr:rowOff>
    </xdr:from>
    <xdr:to>
      <xdr:col>24</xdr:col>
      <xdr:colOff>114300</xdr:colOff>
      <xdr:row>58</xdr:row>
      <xdr:rowOff>80201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22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64978</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37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58672</xdr:rowOff>
    </xdr:from>
    <xdr:to>
      <xdr:col>20</xdr:col>
      <xdr:colOff>38100</xdr:colOff>
      <xdr:row>57</xdr:row>
      <xdr:rowOff>160272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3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151399</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924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165572</xdr:rowOff>
    </xdr:from>
    <xdr:to>
      <xdr:col>15</xdr:col>
      <xdr:colOff>101600</xdr:colOff>
      <xdr:row>58</xdr:row>
      <xdr:rowOff>95722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38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86849</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030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38040</xdr:rowOff>
    </xdr:from>
    <xdr:to>
      <xdr:col>10</xdr:col>
      <xdr:colOff>165100</xdr:colOff>
      <xdr:row>56</xdr:row>
      <xdr:rowOff>139640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63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130767</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731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165530</xdr:rowOff>
    </xdr:from>
    <xdr:to>
      <xdr:col>6</xdr:col>
      <xdr:colOff>38100</xdr:colOff>
      <xdr:row>58</xdr:row>
      <xdr:rowOff>95680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9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86807</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10030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127752</xdr:rowOff>
    </xdr:from>
    <xdr:to>
      <xdr:col>24</xdr:col>
      <xdr:colOff>62865</xdr:colOff>
      <xdr:row>78</xdr:row>
      <xdr:rowOff>8742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300702"/>
          <a:ext cx="1270" cy="108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12569</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385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8742</xdr:rowOff>
    </xdr:from>
    <xdr:to>
      <xdr:col>24</xdr:col>
      <xdr:colOff>152400</xdr:colOff>
      <xdr:row>78</xdr:row>
      <xdr:rowOff>8742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381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74429</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2075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269,068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127752</xdr:rowOff>
    </xdr:from>
    <xdr:to>
      <xdr:col>24</xdr:col>
      <xdr:colOff>152400</xdr:colOff>
      <xdr:row>71</xdr:row>
      <xdr:rowOff>127752</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300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109014</xdr:rowOff>
    </xdr:from>
    <xdr:to>
      <xdr:col>24</xdr:col>
      <xdr:colOff>63500</xdr:colOff>
      <xdr:row>77</xdr:row>
      <xdr:rowOff>140638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310664"/>
          <a:ext cx="838200" cy="31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65356</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752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42479</xdr:rowOff>
    </xdr:from>
    <xdr:to>
      <xdr:col>24</xdr:col>
      <xdr:colOff>114300</xdr:colOff>
      <xdr:row>75</xdr:row>
      <xdr:rowOff>144079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0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140638</xdr:rowOff>
    </xdr:from>
    <xdr:to>
      <xdr:col>19</xdr:col>
      <xdr:colOff>177800</xdr:colOff>
      <xdr:row>78</xdr:row>
      <xdr:rowOff>6601</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342288"/>
          <a:ext cx="889000" cy="37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146028</xdr:rowOff>
    </xdr:from>
    <xdr:to>
      <xdr:col>20</xdr:col>
      <xdr:colOff>38100</xdr:colOff>
      <xdr:row>76</xdr:row>
      <xdr:rowOff>76178</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04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92705</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780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6601</xdr:rowOff>
    </xdr:from>
    <xdr:to>
      <xdr:col>15</xdr:col>
      <xdr:colOff>50800</xdr:colOff>
      <xdr:row>78</xdr:row>
      <xdr:rowOff>166134</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379701"/>
          <a:ext cx="889000" cy="159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89921</xdr:rowOff>
    </xdr:from>
    <xdr:to>
      <xdr:col>15</xdr:col>
      <xdr:colOff>101600</xdr:colOff>
      <xdr:row>76</xdr:row>
      <xdr:rowOff>20070</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294867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36598</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723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166134</xdr:rowOff>
    </xdr:from>
    <xdr:to>
      <xdr:col>10</xdr:col>
      <xdr:colOff>114300</xdr:colOff>
      <xdr:row>79</xdr:row>
      <xdr:rowOff>31031</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539234"/>
          <a:ext cx="889000" cy="36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99081</xdr:rowOff>
    </xdr:from>
    <xdr:to>
      <xdr:col>10</xdr:col>
      <xdr:colOff>165100</xdr:colOff>
      <xdr:row>77</xdr:row>
      <xdr:rowOff>29231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2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45757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904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131671</xdr:rowOff>
    </xdr:from>
    <xdr:to>
      <xdr:col>6</xdr:col>
      <xdr:colOff>38100</xdr:colOff>
      <xdr:row>77</xdr:row>
      <xdr:rowOff>61821</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161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78348</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2937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58214</xdr:rowOff>
    </xdr:from>
    <xdr:to>
      <xdr:col>24</xdr:col>
      <xdr:colOff>114300</xdr:colOff>
      <xdr:row>77</xdr:row>
      <xdr:rowOff>159814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259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144591</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174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89838</xdr:rowOff>
    </xdr:from>
    <xdr:to>
      <xdr:col>20</xdr:col>
      <xdr:colOff>38100</xdr:colOff>
      <xdr:row>78</xdr:row>
      <xdr:rowOff>19988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291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11115</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384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127251</xdr:rowOff>
    </xdr:from>
    <xdr:to>
      <xdr:col>15</xdr:col>
      <xdr:colOff>101600</xdr:colOff>
      <xdr:row>78</xdr:row>
      <xdr:rowOff>57401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328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48528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421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115334</xdr:rowOff>
    </xdr:from>
    <xdr:to>
      <xdr:col>10</xdr:col>
      <xdr:colOff>165100</xdr:colOff>
      <xdr:row>79</xdr:row>
      <xdr:rowOff>45484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488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36611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581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151681</xdr:rowOff>
    </xdr:from>
    <xdr:to>
      <xdr:col>6</xdr:col>
      <xdr:colOff>38100</xdr:colOff>
      <xdr:row>79</xdr:row>
      <xdr:rowOff>81831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524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72958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617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146875</xdr:rowOff>
    </xdr:from>
    <xdr:to>
      <xdr:col>24</xdr:col>
      <xdr:colOff>62865</xdr:colOff>
      <xdr:row>99</xdr:row>
      <xdr:rowOff>89599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77375"/>
          <a:ext cx="1270" cy="1485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93426</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7066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89599</xdr:rowOff>
    </xdr:from>
    <xdr:to>
      <xdr:col>24</xdr:col>
      <xdr:colOff>152400</xdr:colOff>
      <xdr:row>99</xdr:row>
      <xdr:rowOff>89599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7063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93552</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352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143,435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146875</xdr:rowOff>
    </xdr:from>
    <xdr:to>
      <xdr:col>24</xdr:col>
      <xdr:colOff>152400</xdr:colOff>
      <xdr:row>90</xdr:row>
      <xdr:rowOff>146875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7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97092</xdr:rowOff>
    </xdr:from>
    <xdr:to>
      <xdr:col>24</xdr:col>
      <xdr:colOff>63500</xdr:colOff>
      <xdr:row>97</xdr:row>
      <xdr:rowOff>153429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556292"/>
          <a:ext cx="838200" cy="227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8831</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680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157404</xdr:rowOff>
    </xdr:from>
    <xdr:to>
      <xdr:col>24</xdr:col>
      <xdr:colOff>114300</xdr:colOff>
      <xdr:row>97</xdr:row>
      <xdr:rowOff>87554</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616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97092</xdr:rowOff>
    </xdr:from>
    <xdr:to>
      <xdr:col>19</xdr:col>
      <xdr:colOff>177800</xdr:colOff>
      <xdr:row>97</xdr:row>
      <xdr:rowOff>10033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556292"/>
          <a:ext cx="889000" cy="84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140703</xdr:rowOff>
    </xdr:from>
    <xdr:to>
      <xdr:col>20</xdr:col>
      <xdr:colOff>38100</xdr:colOff>
      <xdr:row>97</xdr:row>
      <xdr:rowOff>70853</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599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61980</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692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10033</xdr:rowOff>
    </xdr:from>
    <xdr:to>
      <xdr:col>15</xdr:col>
      <xdr:colOff>50800</xdr:colOff>
      <xdr:row>97</xdr:row>
      <xdr:rowOff>160795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640683"/>
          <a:ext cx="889000" cy="150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131724</xdr:rowOff>
    </xdr:from>
    <xdr:to>
      <xdr:col>15</xdr:col>
      <xdr:colOff>101600</xdr:colOff>
      <xdr:row>97</xdr:row>
      <xdr:rowOff>61874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53001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683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160795</xdr:rowOff>
    </xdr:from>
    <xdr:to>
      <xdr:col>10</xdr:col>
      <xdr:colOff>114300</xdr:colOff>
      <xdr:row>98</xdr:row>
      <xdr:rowOff>51499</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791445"/>
          <a:ext cx="889000" cy="62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63373</xdr:rowOff>
    </xdr:from>
    <xdr:to>
      <xdr:col>10</xdr:col>
      <xdr:colOff>165100</xdr:colOff>
      <xdr:row>97</xdr:row>
      <xdr:rowOff>164973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9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10050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469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104863</xdr:rowOff>
    </xdr:from>
    <xdr:to>
      <xdr:col>6</xdr:col>
      <xdr:colOff>38100</xdr:colOff>
      <xdr:row>98</xdr:row>
      <xdr:rowOff>35013</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73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51540</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510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102629</xdr:rowOff>
    </xdr:from>
    <xdr:to>
      <xdr:col>24</xdr:col>
      <xdr:colOff>114300</xdr:colOff>
      <xdr:row>98</xdr:row>
      <xdr:rowOff>32779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733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81056</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711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46292</xdr:rowOff>
    </xdr:from>
    <xdr:to>
      <xdr:col>20</xdr:col>
      <xdr:colOff>38100</xdr:colOff>
      <xdr:row>96</xdr:row>
      <xdr:rowOff>147892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50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164419</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280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130683</xdr:rowOff>
    </xdr:from>
    <xdr:to>
      <xdr:col>15</xdr:col>
      <xdr:colOff>101600</xdr:colOff>
      <xdr:row>97</xdr:row>
      <xdr:rowOff>60833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589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77360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365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109995</xdr:rowOff>
    </xdr:from>
    <xdr:to>
      <xdr:col>10</xdr:col>
      <xdr:colOff>165100</xdr:colOff>
      <xdr:row>98</xdr:row>
      <xdr:rowOff>40145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4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31272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83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699</xdr:rowOff>
    </xdr:from>
    <xdr:to>
      <xdr:col>6</xdr:col>
      <xdr:colOff>38100</xdr:colOff>
      <xdr:row>98</xdr:row>
      <xdr:rowOff>102299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802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93426</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9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142672</xdr:rowOff>
    </xdr:from>
    <xdr:to>
      <xdr:col>54</xdr:col>
      <xdr:colOff>189865</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457622"/>
          <a:ext cx="1270" cy="1197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89349</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232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142672</xdr:rowOff>
    </xdr:from>
    <xdr:to>
      <xdr:col>55</xdr:col>
      <xdr:colOff>88900</xdr:colOff>
      <xdr:row>31</xdr:row>
      <xdr:rowOff>142672</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457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62662</xdr:rowOff>
    </xdr:from>
    <xdr:to>
      <xdr:col>55</xdr:col>
      <xdr:colOff>0</xdr:colOff>
      <xdr:row>38</xdr:row>
      <xdr:rowOff>64262</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577762"/>
          <a:ext cx="8382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160012</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33221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137135</xdr:rowOff>
    </xdr:from>
    <xdr:to>
      <xdr:col>55</xdr:col>
      <xdr:colOff>50800</xdr:colOff>
      <xdr:row>38</xdr:row>
      <xdr:rowOff>67284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48078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62662</xdr:rowOff>
    </xdr:from>
    <xdr:to>
      <xdr:col>50</xdr:col>
      <xdr:colOff>114300</xdr:colOff>
      <xdr:row>38</xdr:row>
      <xdr:rowOff>64262</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577762"/>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137592</xdr:rowOff>
    </xdr:from>
    <xdr:to>
      <xdr:col>50</xdr:col>
      <xdr:colOff>165100</xdr:colOff>
      <xdr:row>38</xdr:row>
      <xdr:rowOff>67742</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481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84269</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256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62662</xdr:rowOff>
    </xdr:from>
    <xdr:to>
      <xdr:col>45</xdr:col>
      <xdr:colOff>177800</xdr:colOff>
      <xdr:row>38</xdr:row>
      <xdr:rowOff>66319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577762"/>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130734</xdr:rowOff>
    </xdr:from>
    <xdr:to>
      <xdr:col>46</xdr:col>
      <xdr:colOff>38100</xdr:colOff>
      <xdr:row>38</xdr:row>
      <xdr:rowOff>60884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47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77411</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2496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66319</xdr:rowOff>
    </xdr:from>
    <xdr:to>
      <xdr:col>41</xdr:col>
      <xdr:colOff>50800</xdr:colOff>
      <xdr:row>38</xdr:row>
      <xdr:rowOff>67005</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581419"/>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118618</xdr:rowOff>
    </xdr:from>
    <xdr:to>
      <xdr:col>41</xdr:col>
      <xdr:colOff>101600</xdr:colOff>
      <xdr:row>38</xdr:row>
      <xdr:rowOff>48768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46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65295</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2374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148565</xdr:rowOff>
    </xdr:from>
    <xdr:to>
      <xdr:col>36</xdr:col>
      <xdr:colOff>165100</xdr:colOff>
      <xdr:row>38</xdr:row>
      <xdr:rowOff>78715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49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95242</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2674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11862</xdr:rowOff>
    </xdr:from>
    <xdr:to>
      <xdr:col>55</xdr:col>
      <xdr:colOff>50800</xdr:colOff>
      <xdr:row>38</xdr:row>
      <xdr:rowOff>113462</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526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115562</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4592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13462</xdr:rowOff>
    </xdr:from>
    <xdr:to>
      <xdr:col>50</xdr:col>
      <xdr:colOff>165100</xdr:colOff>
      <xdr:row>38</xdr:row>
      <xdr:rowOff>115062</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52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106189</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66212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11862</xdr:rowOff>
    </xdr:from>
    <xdr:to>
      <xdr:col>46</xdr:col>
      <xdr:colOff>38100</xdr:colOff>
      <xdr:row>38</xdr:row>
      <xdr:rowOff>113462</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526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104589</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619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15519</xdr:rowOff>
    </xdr:from>
    <xdr:to>
      <xdr:col>41</xdr:col>
      <xdr:colOff>101600</xdr:colOff>
      <xdr:row>38</xdr:row>
      <xdr:rowOff>117119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53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108246</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6233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16205</xdr:rowOff>
    </xdr:from>
    <xdr:to>
      <xdr:col>36</xdr:col>
      <xdr:colOff>165100</xdr:colOff>
      <xdr:row>38</xdr:row>
      <xdr:rowOff>117805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531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108932</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6240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145288</xdr:rowOff>
    </xdr:from>
    <xdr:to>
      <xdr:col>54</xdr:col>
      <xdr:colOff>189865</xdr:colOff>
      <xdr:row>59</xdr:row>
      <xdr:rowOff>30493</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546338"/>
          <a:ext cx="1270" cy="1599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34320</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49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30493</xdr:rowOff>
    </xdr:from>
    <xdr:to>
      <xdr:col>55</xdr:col>
      <xdr:colOff>88900</xdr:colOff>
      <xdr:row>59</xdr:row>
      <xdr:rowOff>30493</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91965</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321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127,060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49</xdr:row>
      <xdr:rowOff>145288</xdr:rowOff>
    </xdr:from>
    <xdr:to>
      <xdr:col>55</xdr:col>
      <xdr:colOff>88900</xdr:colOff>
      <xdr:row>49</xdr:row>
      <xdr:rowOff>145288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546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100559</xdr:rowOff>
    </xdr:from>
    <xdr:to>
      <xdr:col>55</xdr:col>
      <xdr:colOff>0</xdr:colOff>
      <xdr:row>58</xdr:row>
      <xdr:rowOff>133604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10044659"/>
          <a:ext cx="838200" cy="33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23753</xdr:rowOff>
    </xdr:from>
    <xdr:ext cx="534377"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249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876</xdr:rowOff>
    </xdr:from>
    <xdr:to>
      <xdr:col>55</xdr:col>
      <xdr:colOff>50800</xdr:colOff>
      <xdr:row>57</xdr:row>
      <xdr:rowOff>102476</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73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100559</xdr:rowOff>
    </xdr:from>
    <xdr:to>
      <xdr:col>50</xdr:col>
      <xdr:colOff>114300</xdr:colOff>
      <xdr:row>58</xdr:row>
      <xdr:rowOff>153098</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044659"/>
          <a:ext cx="889000" cy="5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35192</xdr:rowOff>
    </xdr:from>
    <xdr:to>
      <xdr:col>50</xdr:col>
      <xdr:colOff>165100</xdr:colOff>
      <xdr:row>57</xdr:row>
      <xdr:rowOff>136792</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0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153319</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72111" y="9583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151397</xdr:rowOff>
    </xdr:from>
    <xdr:to>
      <xdr:col>45</xdr:col>
      <xdr:colOff>177800</xdr:colOff>
      <xdr:row>58</xdr:row>
      <xdr:rowOff>153098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10095497"/>
          <a:ext cx="889000" cy="1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68135</xdr:rowOff>
    </xdr:from>
    <xdr:to>
      <xdr:col>46</xdr:col>
      <xdr:colOff>38100</xdr:colOff>
      <xdr:row>57</xdr:row>
      <xdr:rowOff>169735</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4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14812</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83111" y="9616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127026</xdr:rowOff>
    </xdr:from>
    <xdr:to>
      <xdr:col>41</xdr:col>
      <xdr:colOff>50800</xdr:colOff>
      <xdr:row>58</xdr:row>
      <xdr:rowOff>151397</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10071126"/>
          <a:ext cx="889000" cy="24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72860</xdr:rowOff>
    </xdr:from>
    <xdr:to>
      <xdr:col>41</xdr:col>
      <xdr:colOff>101600</xdr:colOff>
      <xdr:row>58</xdr:row>
      <xdr:rowOff>3010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45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19537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94111" y="9620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24105</xdr:rowOff>
    </xdr:from>
    <xdr:to>
      <xdr:col>36</xdr:col>
      <xdr:colOff>165100</xdr:colOff>
      <xdr:row>57</xdr:row>
      <xdr:rowOff>125705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796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142232</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5111" y="9571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82804</xdr:rowOff>
    </xdr:from>
    <xdr:to>
      <xdr:col>55</xdr:col>
      <xdr:colOff>50800</xdr:colOff>
      <xdr:row>59</xdr:row>
      <xdr:rowOff>12954</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026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169181</xdr:rowOff>
    </xdr:from>
    <xdr:ext cx="469744"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41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49759</xdr:rowOff>
    </xdr:from>
    <xdr:to>
      <xdr:col>50</xdr:col>
      <xdr:colOff>165100</xdr:colOff>
      <xdr:row>58</xdr:row>
      <xdr:rowOff>151359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9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142486</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04428" y="10086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102298</xdr:rowOff>
    </xdr:from>
    <xdr:to>
      <xdr:col>46</xdr:col>
      <xdr:colOff>38100</xdr:colOff>
      <xdr:row>59</xdr:row>
      <xdr:rowOff>32448</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46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23575</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15428" y="10139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100597</xdr:rowOff>
    </xdr:from>
    <xdr:to>
      <xdr:col>41</xdr:col>
      <xdr:colOff>101600</xdr:colOff>
      <xdr:row>59</xdr:row>
      <xdr:rowOff>30747</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44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21874</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26428" y="10137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76226</xdr:rowOff>
    </xdr:from>
    <xdr:to>
      <xdr:col>36</xdr:col>
      <xdr:colOff>165100</xdr:colOff>
      <xdr:row>59</xdr:row>
      <xdr:rowOff>6376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02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168953</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37428" y="10113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130728</xdr:rowOff>
    </xdr:from>
    <xdr:to>
      <xdr:col>54</xdr:col>
      <xdr:colOff>189865</xdr:colOff>
      <xdr:row>79</xdr:row>
      <xdr:rowOff>24124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1960778"/>
          <a:ext cx="1270" cy="1607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27951</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7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24124</xdr:rowOff>
    </xdr:from>
    <xdr:to>
      <xdr:col>55</xdr:col>
      <xdr:colOff>88900</xdr:colOff>
      <xdr:row>79</xdr:row>
      <xdr:rowOff>24124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68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77405</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36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85,471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130728</xdr:rowOff>
    </xdr:from>
    <xdr:to>
      <xdr:col>55</xdr:col>
      <xdr:colOff>88900</xdr:colOff>
      <xdr:row>69</xdr:row>
      <xdr:rowOff>130728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1960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141167</xdr:rowOff>
    </xdr:from>
    <xdr:to>
      <xdr:col>55</xdr:col>
      <xdr:colOff>0</xdr:colOff>
      <xdr:row>79</xdr:row>
      <xdr:rowOff>32162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514267"/>
          <a:ext cx="838200" cy="62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15860</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0460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164433</xdr:rowOff>
    </xdr:from>
    <xdr:to>
      <xdr:col>55</xdr:col>
      <xdr:colOff>50800</xdr:colOff>
      <xdr:row>77</xdr:row>
      <xdr:rowOff>94583</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19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30581</xdr:rowOff>
    </xdr:from>
    <xdr:to>
      <xdr:col>50</xdr:col>
      <xdr:colOff>114300</xdr:colOff>
      <xdr:row>79</xdr:row>
      <xdr:rowOff>32162</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575131"/>
          <a:ext cx="889000" cy="1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100788</xdr:rowOff>
    </xdr:from>
    <xdr:to>
      <xdr:col>50</xdr:col>
      <xdr:colOff>165100</xdr:colOff>
      <xdr:row>77</xdr:row>
      <xdr:rowOff>30938</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13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47464</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2906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123355</xdr:rowOff>
    </xdr:from>
    <xdr:to>
      <xdr:col>45</xdr:col>
      <xdr:colOff>177800</xdr:colOff>
      <xdr:row>79</xdr:row>
      <xdr:rowOff>30581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7861300" y="13496455"/>
          <a:ext cx="889000" cy="78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137801</xdr:rowOff>
    </xdr:from>
    <xdr:to>
      <xdr:col>46</xdr:col>
      <xdr:colOff>38100</xdr:colOff>
      <xdr:row>77</xdr:row>
      <xdr:rowOff>67951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16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84479</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294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123355</xdr:rowOff>
    </xdr:from>
    <xdr:to>
      <xdr:col>41</xdr:col>
      <xdr:colOff>50800</xdr:colOff>
      <xdr:row>78</xdr:row>
      <xdr:rowOff>157683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496455"/>
          <a:ext cx="889000" cy="34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71679</xdr:rowOff>
    </xdr:from>
    <xdr:to>
      <xdr:col>41</xdr:col>
      <xdr:colOff>101600</xdr:colOff>
      <xdr:row>77</xdr:row>
      <xdr:rowOff>1829</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10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18356</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2877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57334</xdr:rowOff>
    </xdr:from>
    <xdr:to>
      <xdr:col>36</xdr:col>
      <xdr:colOff>165100</xdr:colOff>
      <xdr:row>77</xdr:row>
      <xdr:rowOff>158934</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25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4011</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034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90367</xdr:rowOff>
    </xdr:from>
    <xdr:to>
      <xdr:col>55</xdr:col>
      <xdr:colOff>50800</xdr:colOff>
      <xdr:row>79</xdr:row>
      <xdr:rowOff>20517</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463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5294</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378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152812</xdr:rowOff>
    </xdr:from>
    <xdr:to>
      <xdr:col>50</xdr:col>
      <xdr:colOff>165100</xdr:colOff>
      <xdr:row>79</xdr:row>
      <xdr:rowOff>82962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52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74089</xdr:rowOff>
    </xdr:from>
    <xdr:ext cx="378565"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50017" y="13618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151231</xdr:rowOff>
    </xdr:from>
    <xdr:to>
      <xdr:col>46</xdr:col>
      <xdr:colOff>38100</xdr:colOff>
      <xdr:row>79</xdr:row>
      <xdr:rowOff>81381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52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72508</xdr:rowOff>
    </xdr:from>
    <xdr:ext cx="378565"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61017" y="13617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72555</xdr:rowOff>
    </xdr:from>
    <xdr:to>
      <xdr:col>41</xdr:col>
      <xdr:colOff>101600</xdr:colOff>
      <xdr:row>79</xdr:row>
      <xdr:rowOff>2705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44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165282</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538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106883</xdr:rowOff>
    </xdr:from>
    <xdr:to>
      <xdr:col>36</xdr:col>
      <xdr:colOff>165100</xdr:colOff>
      <xdr:row>79</xdr:row>
      <xdr:rowOff>37033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79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28160</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572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134029</xdr:rowOff>
    </xdr:from>
    <xdr:to>
      <xdr:col>54</xdr:col>
      <xdr:colOff>189865</xdr:colOff>
      <xdr:row>98</xdr:row>
      <xdr:rowOff>16887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564529"/>
          <a:ext cx="1270" cy="1254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20714</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22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16887</xdr:rowOff>
    </xdr:from>
    <xdr:to>
      <xdr:col>55</xdr:col>
      <xdr:colOff>88900</xdr:colOff>
      <xdr:row>98</xdr:row>
      <xdr:rowOff>16887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18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80706</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339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138,521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134029</xdr:rowOff>
    </xdr:from>
    <xdr:to>
      <xdr:col>55</xdr:col>
      <xdr:colOff>88900</xdr:colOff>
      <xdr:row>90</xdr:row>
      <xdr:rowOff>134029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56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124775</xdr:rowOff>
    </xdr:from>
    <xdr:to>
      <xdr:col>55</xdr:col>
      <xdr:colOff>0</xdr:colOff>
      <xdr:row>98</xdr:row>
      <xdr:rowOff>14308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755425"/>
          <a:ext cx="838200" cy="60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90429</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2067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67552</xdr:rowOff>
    </xdr:from>
    <xdr:to>
      <xdr:col>55</xdr:col>
      <xdr:colOff>50800</xdr:colOff>
      <xdr:row>95</xdr:row>
      <xdr:rowOff>169152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355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163322</xdr:rowOff>
    </xdr:from>
    <xdr:to>
      <xdr:col>50</xdr:col>
      <xdr:colOff>114300</xdr:colOff>
      <xdr:row>98</xdr:row>
      <xdr:rowOff>14308</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6793972"/>
          <a:ext cx="889000" cy="22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94614</xdr:rowOff>
    </xdr:from>
    <xdr:to>
      <xdr:col>50</xdr:col>
      <xdr:colOff>165100</xdr:colOff>
      <xdr:row>96</xdr:row>
      <xdr:rowOff>24764</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38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41291</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157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163322</xdr:rowOff>
    </xdr:from>
    <xdr:to>
      <xdr:col>45</xdr:col>
      <xdr:colOff>177800</xdr:colOff>
      <xdr:row>98</xdr:row>
      <xdr:rowOff>28339</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793972"/>
          <a:ext cx="889000" cy="36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81215</xdr:rowOff>
    </xdr:from>
    <xdr:to>
      <xdr:col>46</xdr:col>
      <xdr:colOff>38100</xdr:colOff>
      <xdr:row>96</xdr:row>
      <xdr:rowOff>11365</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368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27892</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144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16397</xdr:rowOff>
    </xdr:from>
    <xdr:to>
      <xdr:col>41</xdr:col>
      <xdr:colOff>50800</xdr:colOff>
      <xdr:row>98</xdr:row>
      <xdr:rowOff>28339</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818497"/>
          <a:ext cx="889000" cy="11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65714</xdr:rowOff>
    </xdr:from>
    <xdr:to>
      <xdr:col>41</xdr:col>
      <xdr:colOff>101600</xdr:colOff>
      <xdr:row>95</xdr:row>
      <xdr:rowOff>167314</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35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12391</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128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83676</xdr:rowOff>
    </xdr:from>
    <xdr:to>
      <xdr:col>36</xdr:col>
      <xdr:colOff>165100</xdr:colOff>
      <xdr:row>96</xdr:row>
      <xdr:rowOff>13826</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37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30353</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14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73975</xdr:rowOff>
    </xdr:from>
    <xdr:to>
      <xdr:col>55</xdr:col>
      <xdr:colOff>50800</xdr:colOff>
      <xdr:row>98</xdr:row>
      <xdr:rowOff>4125</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70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160352</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619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134958</xdr:rowOff>
    </xdr:from>
    <xdr:to>
      <xdr:col>50</xdr:col>
      <xdr:colOff>165100</xdr:colOff>
      <xdr:row>98</xdr:row>
      <xdr:rowOff>65108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76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56235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858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112522</xdr:rowOff>
    </xdr:from>
    <xdr:to>
      <xdr:col>46</xdr:col>
      <xdr:colOff>38100</xdr:colOff>
      <xdr:row>98</xdr:row>
      <xdr:rowOff>42672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743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33799</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835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148989</xdr:rowOff>
    </xdr:from>
    <xdr:to>
      <xdr:col>41</xdr:col>
      <xdr:colOff>101600</xdr:colOff>
      <xdr:row>98</xdr:row>
      <xdr:rowOff>79139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779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70266</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87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137047</xdr:rowOff>
    </xdr:from>
    <xdr:to>
      <xdr:col>36</xdr:col>
      <xdr:colOff>165100</xdr:colOff>
      <xdr:row>98</xdr:row>
      <xdr:rowOff>67197</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767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58324</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860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34968</xdr:rowOff>
    </xdr:from>
    <xdr:to>
      <xdr:col>85</xdr:col>
      <xdr:colOff>126364</xdr:colOff>
      <xdr:row>39</xdr:row>
      <xdr:rowOff>65111</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178468"/>
          <a:ext cx="1269" cy="1573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68938</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55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65111</xdr:rowOff>
    </xdr:from>
    <xdr:to>
      <xdr:col>86</xdr:col>
      <xdr:colOff>25400</xdr:colOff>
      <xdr:row>39</xdr:row>
      <xdr:rowOff>65111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51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153095</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495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59,207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34968</xdr:rowOff>
    </xdr:from>
    <xdr:to>
      <xdr:col>86</xdr:col>
      <xdr:colOff>25400</xdr:colOff>
      <xdr:row>30</xdr:row>
      <xdr:rowOff>34968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178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161548</xdr:rowOff>
    </xdr:from>
    <xdr:to>
      <xdr:col>85</xdr:col>
      <xdr:colOff>127000</xdr:colOff>
      <xdr:row>37</xdr:row>
      <xdr:rowOff>42088</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5481300" y="6333748"/>
          <a:ext cx="838200" cy="51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126473</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27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103596</xdr:rowOff>
    </xdr:from>
    <xdr:to>
      <xdr:col>85</xdr:col>
      <xdr:colOff>177800</xdr:colOff>
      <xdr:row>37</xdr:row>
      <xdr:rowOff>33746</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75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161548</xdr:rowOff>
    </xdr:from>
    <xdr:to>
      <xdr:col>81</xdr:col>
      <xdr:colOff>50800</xdr:colOff>
      <xdr:row>37</xdr:row>
      <xdr:rowOff>144011</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333748"/>
          <a:ext cx="889000" cy="153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146213</xdr:rowOff>
    </xdr:from>
    <xdr:to>
      <xdr:col>81</xdr:col>
      <xdr:colOff>101600</xdr:colOff>
      <xdr:row>37</xdr:row>
      <xdr:rowOff>76363</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318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67490</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411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128564</xdr:rowOff>
    </xdr:from>
    <xdr:to>
      <xdr:col>76</xdr:col>
      <xdr:colOff>114300</xdr:colOff>
      <xdr:row>37</xdr:row>
      <xdr:rowOff>144011</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472214"/>
          <a:ext cx="889000" cy="15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80997</xdr:rowOff>
    </xdr:from>
    <xdr:to>
      <xdr:col>76</xdr:col>
      <xdr:colOff>165100</xdr:colOff>
      <xdr:row>37</xdr:row>
      <xdr:rowOff>11147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25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27674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028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56588</xdr:rowOff>
    </xdr:from>
    <xdr:to>
      <xdr:col>71</xdr:col>
      <xdr:colOff>177800</xdr:colOff>
      <xdr:row>37</xdr:row>
      <xdr:rowOff>128564</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400238"/>
          <a:ext cx="889000" cy="71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171229</xdr:rowOff>
    </xdr:from>
    <xdr:to>
      <xdr:col>72</xdr:col>
      <xdr:colOff>38100</xdr:colOff>
      <xdr:row>36</xdr:row>
      <xdr:rowOff>101379</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17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117906</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594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72767</xdr:rowOff>
    </xdr:from>
    <xdr:to>
      <xdr:col>67</xdr:col>
      <xdr:colOff>101600</xdr:colOff>
      <xdr:row>37</xdr:row>
      <xdr:rowOff>2917</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244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19444</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020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162738</xdr:rowOff>
    </xdr:from>
    <xdr:to>
      <xdr:col>85</xdr:col>
      <xdr:colOff>177800</xdr:colOff>
      <xdr:row>37</xdr:row>
      <xdr:rowOff>92888</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334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141165</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313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110748</xdr:rowOff>
    </xdr:from>
    <xdr:to>
      <xdr:col>81</xdr:col>
      <xdr:colOff>101600</xdr:colOff>
      <xdr:row>37</xdr:row>
      <xdr:rowOff>40898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282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57425</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058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93211</xdr:rowOff>
    </xdr:from>
    <xdr:to>
      <xdr:col>76</xdr:col>
      <xdr:colOff>165100</xdr:colOff>
      <xdr:row>38</xdr:row>
      <xdr:rowOff>23361</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436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14488</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529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77764</xdr:rowOff>
    </xdr:from>
    <xdr:to>
      <xdr:col>72</xdr:col>
      <xdr:colOff>38100</xdr:colOff>
      <xdr:row>38</xdr:row>
      <xdr:rowOff>7914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42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170491</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51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5788</xdr:rowOff>
    </xdr:from>
    <xdr:to>
      <xdr:col>67</xdr:col>
      <xdr:colOff>101600</xdr:colOff>
      <xdr:row>37</xdr:row>
      <xdr:rowOff>107388</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34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98515</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442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a:extLst>
            <a:ext uri="{FF2B5EF4-FFF2-40B4-BE49-F238E27FC236}">
              <a16:creationId xmlns:a16="http://schemas.microsoft.com/office/drawing/2014/main" id="{00000000-0008-0000-07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152095</xdr:rowOff>
    </xdr:from>
    <xdr:to>
      <xdr:col>85</xdr:col>
      <xdr:colOff>126364</xdr:colOff>
      <xdr:row>59</xdr:row>
      <xdr:rowOff>8217</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6317595" y="8724595"/>
          <a:ext cx="1269" cy="1399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12044</xdr:rowOff>
    </xdr:from>
    <xdr:ext cx="534377" cy="259045"/>
    <xdr:sp macro="" textlink="">
      <xdr:nvSpPr>
        <xdr:cNvPr id="576" name="教育費最小値テキスト">
          <a:extLst>
            <a:ext uri="{FF2B5EF4-FFF2-40B4-BE49-F238E27FC236}">
              <a16:creationId xmlns:a16="http://schemas.microsoft.com/office/drawing/2014/main" id="{00000000-0008-0000-0700-000040020000}"/>
            </a:ext>
          </a:extLst>
        </xdr:cNvPr>
        <xdr:cNvSpPr txBox="1"/>
      </xdr:nvSpPr>
      <xdr:spPr>
        <a:xfrm>
          <a:off x="16370300" y="10127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8217</xdr:rowOff>
    </xdr:from>
    <xdr:to>
      <xdr:col>86</xdr:col>
      <xdr:colOff>25400</xdr:colOff>
      <xdr:row>59</xdr:row>
      <xdr:rowOff>8217</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10123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98772</xdr:rowOff>
    </xdr:from>
    <xdr:ext cx="599010" cy="259045"/>
    <xdr:sp macro="" textlink="">
      <xdr:nvSpPr>
        <xdr:cNvPr id="578" name="教育費最大値テキスト">
          <a:extLst>
            <a:ext uri="{FF2B5EF4-FFF2-40B4-BE49-F238E27FC236}">
              <a16:creationId xmlns:a16="http://schemas.microsoft.com/office/drawing/2014/main" id="{00000000-0008-0000-0700-000042020000}"/>
            </a:ext>
          </a:extLst>
        </xdr:cNvPr>
        <xdr:cNvSpPr txBox="1"/>
      </xdr:nvSpPr>
      <xdr:spPr>
        <a:xfrm>
          <a:off x="16370300" y="8499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143,024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152095</xdr:rowOff>
    </xdr:from>
    <xdr:to>
      <xdr:col>86</xdr:col>
      <xdr:colOff>25400</xdr:colOff>
      <xdr:row>50</xdr:row>
      <xdr:rowOff>152095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8724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37986</xdr:rowOff>
    </xdr:from>
    <xdr:to>
      <xdr:col>85</xdr:col>
      <xdr:colOff>127000</xdr:colOff>
      <xdr:row>58</xdr:row>
      <xdr:rowOff>65583</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5481300" y="9982086"/>
          <a:ext cx="838200" cy="27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106456</xdr:rowOff>
    </xdr:from>
    <xdr:ext cx="534377" cy="259045"/>
    <xdr:sp macro="" textlink="">
      <xdr:nvSpPr>
        <xdr:cNvPr id="581" name="教育費平均値テキスト">
          <a:extLst>
            <a:ext uri="{FF2B5EF4-FFF2-40B4-BE49-F238E27FC236}">
              <a16:creationId xmlns:a16="http://schemas.microsoft.com/office/drawing/2014/main" id="{00000000-0008-0000-0700-000045020000}"/>
            </a:ext>
          </a:extLst>
        </xdr:cNvPr>
        <xdr:cNvSpPr txBox="1"/>
      </xdr:nvSpPr>
      <xdr:spPr>
        <a:xfrm>
          <a:off x="16370300" y="95362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83579</xdr:rowOff>
    </xdr:from>
    <xdr:to>
      <xdr:col>85</xdr:col>
      <xdr:colOff>177800</xdr:colOff>
      <xdr:row>57</xdr:row>
      <xdr:rowOff>13729</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6268700" y="9684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148336</xdr:rowOff>
    </xdr:from>
    <xdr:to>
      <xdr:col>81</xdr:col>
      <xdr:colOff>50800</xdr:colOff>
      <xdr:row>58</xdr:row>
      <xdr:rowOff>65583</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4592300" y="9749536"/>
          <a:ext cx="889000" cy="260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79528</xdr:rowOff>
    </xdr:from>
    <xdr:to>
      <xdr:col>81</xdr:col>
      <xdr:colOff>101600</xdr:colOff>
      <xdr:row>57</xdr:row>
      <xdr:rowOff>9678</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5430500" y="968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26205</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14111" y="9455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148336</xdr:rowOff>
    </xdr:from>
    <xdr:to>
      <xdr:col>76</xdr:col>
      <xdr:colOff>114300</xdr:colOff>
      <xdr:row>57</xdr:row>
      <xdr:rowOff>110528</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3703300" y="9749536"/>
          <a:ext cx="889000" cy="133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73901</xdr:rowOff>
    </xdr:from>
    <xdr:to>
      <xdr:col>76</xdr:col>
      <xdr:colOff>165100</xdr:colOff>
      <xdr:row>57</xdr:row>
      <xdr:rowOff>4051</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4541500" y="9675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20578</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4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110528</xdr:rowOff>
    </xdr:from>
    <xdr:to>
      <xdr:col>71</xdr:col>
      <xdr:colOff>177800</xdr:colOff>
      <xdr:row>57</xdr:row>
      <xdr:rowOff>145288</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2814300" y="9883178"/>
          <a:ext cx="889000" cy="34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162585</xdr:rowOff>
    </xdr:from>
    <xdr:to>
      <xdr:col>72</xdr:col>
      <xdr:colOff>38100</xdr:colOff>
      <xdr:row>56</xdr:row>
      <xdr:rowOff>92735</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3652500" y="959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109262</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9367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92151</xdr:rowOff>
    </xdr:from>
    <xdr:to>
      <xdr:col>67</xdr:col>
      <xdr:colOff>101600</xdr:colOff>
      <xdr:row>57</xdr:row>
      <xdr:rowOff>22301</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2763500" y="969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38828</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946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158636</xdr:rowOff>
    </xdr:from>
    <xdr:to>
      <xdr:col>85</xdr:col>
      <xdr:colOff>177800</xdr:colOff>
      <xdr:row>58</xdr:row>
      <xdr:rowOff>88786</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6268700" y="9931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137063</xdr:rowOff>
    </xdr:from>
    <xdr:ext cx="534377" cy="259045"/>
    <xdr:sp macro="" textlink="">
      <xdr:nvSpPr>
        <xdr:cNvPr id="600" name="教育費該当値テキスト">
          <a:extLst>
            <a:ext uri="{FF2B5EF4-FFF2-40B4-BE49-F238E27FC236}">
              <a16:creationId xmlns:a16="http://schemas.microsoft.com/office/drawing/2014/main" id="{00000000-0008-0000-0700-000058020000}"/>
            </a:ext>
          </a:extLst>
        </xdr:cNvPr>
        <xdr:cNvSpPr txBox="1"/>
      </xdr:nvSpPr>
      <xdr:spPr>
        <a:xfrm>
          <a:off x="16370300" y="9909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14783</xdr:rowOff>
    </xdr:from>
    <xdr:to>
      <xdr:col>81</xdr:col>
      <xdr:colOff>101600</xdr:colOff>
      <xdr:row>58</xdr:row>
      <xdr:rowOff>116383</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5430500" y="9958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107510</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14111" y="10051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97536</xdr:rowOff>
    </xdr:from>
    <xdr:to>
      <xdr:col>76</xdr:col>
      <xdr:colOff>165100</xdr:colOff>
      <xdr:row>57</xdr:row>
      <xdr:rowOff>27686</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4541500" y="9698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18813</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325111" y="9791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59728</xdr:rowOff>
    </xdr:from>
    <xdr:to>
      <xdr:col>72</xdr:col>
      <xdr:colOff>38100</xdr:colOff>
      <xdr:row>57</xdr:row>
      <xdr:rowOff>161328</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3652500" y="9832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152455</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3436111" y="9925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94488</xdr:rowOff>
    </xdr:from>
    <xdr:to>
      <xdr:col>67</xdr:col>
      <xdr:colOff>101600</xdr:colOff>
      <xdr:row>58</xdr:row>
      <xdr:rowOff>24638</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2763500" y="9867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15765</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547111" y="9959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3" name="災害復旧費グラフ枠">
          <a:extLst>
            <a:ext uri="{FF2B5EF4-FFF2-40B4-BE49-F238E27FC236}">
              <a16:creationId xmlns:a16="http://schemas.microsoft.com/office/drawing/2014/main" id="{00000000-0008-0000-0700-00007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104191</xdr:rowOff>
    </xdr:from>
    <xdr:to>
      <xdr:col>85</xdr:col>
      <xdr:colOff>126364</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6317595" y="12105691"/>
          <a:ext cx="1269" cy="1537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5" name="災害復旧費最小値テキスト">
          <a:extLst>
            <a:ext uri="{FF2B5EF4-FFF2-40B4-BE49-F238E27FC236}">
              <a16:creationId xmlns:a16="http://schemas.microsoft.com/office/drawing/2014/main" id="{00000000-0008-0000-0700-00007B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50868</xdr:rowOff>
    </xdr:from>
    <xdr:ext cx="599010" cy="259045"/>
    <xdr:sp macro="" textlink="">
      <xdr:nvSpPr>
        <xdr:cNvPr id="637" name="災害復旧費最大値テキスト">
          <a:extLst>
            <a:ext uri="{FF2B5EF4-FFF2-40B4-BE49-F238E27FC236}">
              <a16:creationId xmlns:a16="http://schemas.microsoft.com/office/drawing/2014/main" id="{00000000-0008-0000-0700-00007D020000}"/>
            </a:ext>
          </a:extLst>
        </xdr:cNvPr>
        <xdr:cNvSpPr txBox="1"/>
      </xdr:nvSpPr>
      <xdr:spPr>
        <a:xfrm>
          <a:off x="16370300" y="11880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141,262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104191</xdr:rowOff>
    </xdr:from>
    <xdr:to>
      <xdr:col>86</xdr:col>
      <xdr:colOff>25400</xdr:colOff>
      <xdr:row>70</xdr:row>
      <xdr:rowOff>104191</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2105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135477</xdr:rowOff>
    </xdr:from>
    <xdr:to>
      <xdr:col>85</xdr:col>
      <xdr:colOff>127000</xdr:colOff>
      <xdr:row>79</xdr:row>
      <xdr:rowOff>84139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5481300" y="13508577"/>
          <a:ext cx="838200" cy="120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12009</xdr:rowOff>
    </xdr:from>
    <xdr:ext cx="469744" cy="259045"/>
    <xdr:sp macro="" textlink="">
      <xdr:nvSpPr>
        <xdr:cNvPr id="640" name="災害復旧費平均値テキスト">
          <a:extLst>
            <a:ext uri="{FF2B5EF4-FFF2-40B4-BE49-F238E27FC236}">
              <a16:creationId xmlns:a16="http://schemas.microsoft.com/office/drawing/2014/main" id="{00000000-0008-0000-0700-000080020000}"/>
            </a:ext>
          </a:extLst>
        </xdr:cNvPr>
        <xdr:cNvSpPr txBox="1"/>
      </xdr:nvSpPr>
      <xdr:spPr>
        <a:xfrm>
          <a:off x="16370300" y="133851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160582</xdr:rowOff>
    </xdr:from>
    <xdr:to>
      <xdr:col>85</xdr:col>
      <xdr:colOff>177800</xdr:colOff>
      <xdr:row>79</xdr:row>
      <xdr:rowOff>90732</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6268700" y="1353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135477</xdr:rowOff>
    </xdr:from>
    <xdr:to>
      <xdr:col>81</xdr:col>
      <xdr:colOff>50800</xdr:colOff>
      <xdr:row>78</xdr:row>
      <xdr:rowOff>158848</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4592300" y="13508577"/>
          <a:ext cx="889000" cy="23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171228</xdr:rowOff>
    </xdr:from>
    <xdr:to>
      <xdr:col>81</xdr:col>
      <xdr:colOff>101600</xdr:colOff>
      <xdr:row>79</xdr:row>
      <xdr:rowOff>101378</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5430500" y="1354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92505</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46428" y="13637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156573</xdr:rowOff>
    </xdr:from>
    <xdr:to>
      <xdr:col>76</xdr:col>
      <xdr:colOff>114300</xdr:colOff>
      <xdr:row>78</xdr:row>
      <xdr:rowOff>158848</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3703300" y="13529673"/>
          <a:ext cx="889000" cy="2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10001</xdr:rowOff>
    </xdr:from>
    <xdr:to>
      <xdr:col>76</xdr:col>
      <xdr:colOff>165100</xdr:colOff>
      <xdr:row>79</xdr:row>
      <xdr:rowOff>111601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4541500" y="13554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102728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357428" y="13647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156573</xdr:rowOff>
    </xdr:from>
    <xdr:to>
      <xdr:col>71</xdr:col>
      <xdr:colOff>177800</xdr:colOff>
      <xdr:row>79</xdr:row>
      <xdr:rowOff>29885</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flipV="1">
          <a:off x="12814300" y="13529673"/>
          <a:ext cx="889000" cy="44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166581</xdr:rowOff>
    </xdr:from>
    <xdr:to>
      <xdr:col>72</xdr:col>
      <xdr:colOff>38100</xdr:colOff>
      <xdr:row>79</xdr:row>
      <xdr:rowOff>96731</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3652500" y="13539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87858</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468428" y="13632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153464</xdr:rowOff>
    </xdr:from>
    <xdr:to>
      <xdr:col>67</xdr:col>
      <xdr:colOff>101600</xdr:colOff>
      <xdr:row>79</xdr:row>
      <xdr:rowOff>83614</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2763500" y="1352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74741</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579428" y="13619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33339</xdr:rowOff>
    </xdr:from>
    <xdr:to>
      <xdr:col>85</xdr:col>
      <xdr:colOff>177800</xdr:colOff>
      <xdr:row>79</xdr:row>
      <xdr:rowOff>134939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6268700" y="1357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139009</xdr:rowOff>
    </xdr:from>
    <xdr:ext cx="469744" cy="259045"/>
    <xdr:sp macro="" textlink="">
      <xdr:nvSpPr>
        <xdr:cNvPr id="659" name="災害復旧費該当値テキスト">
          <a:extLst>
            <a:ext uri="{FF2B5EF4-FFF2-40B4-BE49-F238E27FC236}">
              <a16:creationId xmlns:a16="http://schemas.microsoft.com/office/drawing/2014/main" id="{00000000-0008-0000-0700-000093020000}"/>
            </a:ext>
          </a:extLst>
        </xdr:cNvPr>
        <xdr:cNvSpPr txBox="1"/>
      </xdr:nvSpPr>
      <xdr:spPr>
        <a:xfrm>
          <a:off x="16370300" y="13512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84677</xdr:rowOff>
    </xdr:from>
    <xdr:to>
      <xdr:col>81</xdr:col>
      <xdr:colOff>101600</xdr:colOff>
      <xdr:row>79</xdr:row>
      <xdr:rowOff>14827</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5430500" y="13457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31354</xdr:rowOff>
    </xdr:from>
    <xdr:ext cx="534377"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5214111" y="13233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108048</xdr:rowOff>
    </xdr:from>
    <xdr:to>
      <xdr:col>76</xdr:col>
      <xdr:colOff>165100</xdr:colOff>
      <xdr:row>79</xdr:row>
      <xdr:rowOff>38198</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4541500" y="13481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54725</xdr:rowOff>
    </xdr:from>
    <xdr:ext cx="534377"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4325111" y="13256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105773</xdr:rowOff>
    </xdr:from>
    <xdr:to>
      <xdr:col>72</xdr:col>
      <xdr:colOff>38100</xdr:colOff>
      <xdr:row>79</xdr:row>
      <xdr:rowOff>35923</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3652500" y="13478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52450</xdr:rowOff>
    </xdr:from>
    <xdr:ext cx="534377"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3436111" y="13254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150535</xdr:rowOff>
    </xdr:from>
    <xdr:to>
      <xdr:col>67</xdr:col>
      <xdr:colOff>101600</xdr:colOff>
      <xdr:row>79</xdr:row>
      <xdr:rowOff>80685</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2763500" y="1352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97212</xdr:rowOff>
    </xdr:from>
    <xdr:ext cx="469744"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579428" y="13298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0" name="公債費グラフ枠">
          <a:extLst>
            <a:ext uri="{FF2B5EF4-FFF2-40B4-BE49-F238E27FC236}">
              <a16:creationId xmlns:a16="http://schemas.microsoft.com/office/drawing/2014/main" id="{00000000-0008-0000-0700-0000B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127668</xdr:rowOff>
    </xdr:from>
    <xdr:to>
      <xdr:col>85</xdr:col>
      <xdr:colOff>126364</xdr:colOff>
      <xdr:row>98</xdr:row>
      <xdr:rowOff>118525</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6317595" y="15729618"/>
          <a:ext cx="1269" cy="1191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122352</xdr:rowOff>
    </xdr:from>
    <xdr:ext cx="534377" cy="259045"/>
    <xdr:sp macro="" textlink="">
      <xdr:nvSpPr>
        <xdr:cNvPr id="692" name="公債費最小値テキスト">
          <a:extLst>
            <a:ext uri="{FF2B5EF4-FFF2-40B4-BE49-F238E27FC236}">
              <a16:creationId xmlns:a16="http://schemas.microsoft.com/office/drawing/2014/main" id="{00000000-0008-0000-0700-0000B4020000}"/>
            </a:ext>
          </a:extLst>
        </xdr:cNvPr>
        <xdr:cNvSpPr txBox="1"/>
      </xdr:nvSpPr>
      <xdr:spPr>
        <a:xfrm>
          <a:off x="16370300" y="1692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118525</xdr:rowOff>
    </xdr:from>
    <xdr:to>
      <xdr:col>86</xdr:col>
      <xdr:colOff>25400</xdr:colOff>
      <xdr:row>98</xdr:row>
      <xdr:rowOff>118525</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6920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74345</xdr:rowOff>
    </xdr:from>
    <xdr:ext cx="599010" cy="259045"/>
    <xdr:sp macro="" textlink="">
      <xdr:nvSpPr>
        <xdr:cNvPr id="694" name="公債費最大値テキスト">
          <a:extLst>
            <a:ext uri="{FF2B5EF4-FFF2-40B4-BE49-F238E27FC236}">
              <a16:creationId xmlns:a16="http://schemas.microsoft.com/office/drawing/2014/main" id="{00000000-0008-0000-0700-0000B6020000}"/>
            </a:ext>
          </a:extLst>
        </xdr:cNvPr>
        <xdr:cNvSpPr txBox="1"/>
      </xdr:nvSpPr>
      <xdr:spPr>
        <a:xfrm>
          <a:off x="16370300" y="15504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127668</xdr:rowOff>
    </xdr:from>
    <xdr:to>
      <xdr:col>86</xdr:col>
      <xdr:colOff>25400</xdr:colOff>
      <xdr:row>91</xdr:row>
      <xdr:rowOff>127668</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5729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137322</xdr:rowOff>
    </xdr:from>
    <xdr:to>
      <xdr:col>85</xdr:col>
      <xdr:colOff>127000</xdr:colOff>
      <xdr:row>97</xdr:row>
      <xdr:rowOff>143061</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5481300" y="16767972"/>
          <a:ext cx="838200" cy="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128122</xdr:rowOff>
    </xdr:from>
    <xdr:ext cx="534377" cy="259045"/>
    <xdr:sp macro="" textlink="">
      <xdr:nvSpPr>
        <xdr:cNvPr id="697" name="公債費平均値テキスト">
          <a:extLst>
            <a:ext uri="{FF2B5EF4-FFF2-40B4-BE49-F238E27FC236}">
              <a16:creationId xmlns:a16="http://schemas.microsoft.com/office/drawing/2014/main" id="{00000000-0008-0000-0700-0000B9020000}"/>
            </a:ext>
          </a:extLst>
        </xdr:cNvPr>
        <xdr:cNvSpPr txBox="1"/>
      </xdr:nvSpPr>
      <xdr:spPr>
        <a:xfrm>
          <a:off x="16370300" y="16415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105245</xdr:rowOff>
    </xdr:from>
    <xdr:to>
      <xdr:col>85</xdr:col>
      <xdr:colOff>177800</xdr:colOff>
      <xdr:row>97</xdr:row>
      <xdr:rowOff>35395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6268700" y="16564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143061</xdr:rowOff>
    </xdr:from>
    <xdr:to>
      <xdr:col>81</xdr:col>
      <xdr:colOff>50800</xdr:colOff>
      <xdr:row>97</xdr:row>
      <xdr:rowOff>147107</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4592300" y="16773711"/>
          <a:ext cx="889000" cy="4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74887</xdr:rowOff>
    </xdr:from>
    <xdr:to>
      <xdr:col>81</xdr:col>
      <xdr:colOff>101600</xdr:colOff>
      <xdr:row>97</xdr:row>
      <xdr:rowOff>5037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5430500" y="1653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21564</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30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147107</xdr:rowOff>
    </xdr:from>
    <xdr:to>
      <xdr:col>76</xdr:col>
      <xdr:colOff>114300</xdr:colOff>
      <xdr:row>97</xdr:row>
      <xdr:rowOff>149347</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3703300" y="16777757"/>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92100</xdr:rowOff>
    </xdr:from>
    <xdr:to>
      <xdr:col>76</xdr:col>
      <xdr:colOff>165100</xdr:colOff>
      <xdr:row>97</xdr:row>
      <xdr:rowOff>22250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4541500" y="1655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38777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325111" y="1632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149347</xdr:rowOff>
    </xdr:from>
    <xdr:to>
      <xdr:col>71</xdr:col>
      <xdr:colOff>177800</xdr:colOff>
      <xdr:row>98</xdr:row>
      <xdr:rowOff>1436</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2814300" y="16779997"/>
          <a:ext cx="889000" cy="23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111044</xdr:rowOff>
    </xdr:from>
    <xdr:to>
      <xdr:col>72</xdr:col>
      <xdr:colOff>38100</xdr:colOff>
      <xdr:row>97</xdr:row>
      <xdr:rowOff>41194</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3652500" y="165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57721</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436111" y="16345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110099</xdr:rowOff>
    </xdr:from>
    <xdr:to>
      <xdr:col>67</xdr:col>
      <xdr:colOff>101600</xdr:colOff>
      <xdr:row>97</xdr:row>
      <xdr:rowOff>40249</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2763500" y="16569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56776</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547111" y="1634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86522</xdr:rowOff>
    </xdr:from>
    <xdr:to>
      <xdr:col>85</xdr:col>
      <xdr:colOff>177800</xdr:colOff>
      <xdr:row>98</xdr:row>
      <xdr:rowOff>16672</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6268700" y="1671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64949</xdr:rowOff>
    </xdr:from>
    <xdr:ext cx="534377" cy="259045"/>
    <xdr:sp macro="" textlink="">
      <xdr:nvSpPr>
        <xdr:cNvPr id="716" name="公債費該当値テキスト">
          <a:extLst>
            <a:ext uri="{FF2B5EF4-FFF2-40B4-BE49-F238E27FC236}">
              <a16:creationId xmlns:a16="http://schemas.microsoft.com/office/drawing/2014/main" id="{00000000-0008-0000-0700-0000CC020000}"/>
            </a:ext>
          </a:extLst>
        </xdr:cNvPr>
        <xdr:cNvSpPr txBox="1"/>
      </xdr:nvSpPr>
      <xdr:spPr>
        <a:xfrm>
          <a:off x="16370300" y="1669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92261</xdr:rowOff>
    </xdr:from>
    <xdr:to>
      <xdr:col>81</xdr:col>
      <xdr:colOff>101600</xdr:colOff>
      <xdr:row>98</xdr:row>
      <xdr:rowOff>22411</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5430500" y="1672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13538</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5214111" y="16815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96307</xdr:rowOff>
    </xdr:from>
    <xdr:to>
      <xdr:col>76</xdr:col>
      <xdr:colOff>165100</xdr:colOff>
      <xdr:row>98</xdr:row>
      <xdr:rowOff>26457</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4541500" y="16726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17584</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4325111" y="16819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98547</xdr:rowOff>
    </xdr:from>
    <xdr:to>
      <xdr:col>72</xdr:col>
      <xdr:colOff>38100</xdr:colOff>
      <xdr:row>98</xdr:row>
      <xdr:rowOff>28697</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3652500" y="16729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19824</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3436111" y="16821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122086</xdr:rowOff>
    </xdr:from>
    <xdr:to>
      <xdr:col>67</xdr:col>
      <xdr:colOff>101600</xdr:colOff>
      <xdr:row>98</xdr:row>
      <xdr:rowOff>52236</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2763500" y="1675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43363</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2547111" y="16845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112268</xdr:rowOff>
    </xdr:from>
    <xdr:to>
      <xdr:col>116</xdr:col>
      <xdr:colOff>62864</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255768"/>
          <a:ext cx="1269"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155465</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6705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58945</xdr:rowOff>
    </xdr:from>
    <xdr:ext cx="378565"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5030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112268</xdr:rowOff>
    </xdr:from>
    <xdr:to>
      <xdr:col>116</xdr:col>
      <xdr:colOff>152400</xdr:colOff>
      <xdr:row>30</xdr:row>
      <xdr:rowOff>112268</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25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72915</xdr:rowOff>
    </xdr:from>
    <xdr:ext cx="313932"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41656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50038</xdr:rowOff>
    </xdr:from>
    <xdr:to>
      <xdr:col>116</xdr:col>
      <xdr:colOff>114300</xdr:colOff>
      <xdr:row>38</xdr:row>
      <xdr:rowOff>151638</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565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107188</xdr:rowOff>
    </xdr:from>
    <xdr:to>
      <xdr:col>112</xdr:col>
      <xdr:colOff>38100</xdr:colOff>
      <xdr:row>38</xdr:row>
      <xdr:rowOff>37338</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45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53865</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66333" y="62260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52324</xdr:rowOff>
    </xdr:from>
    <xdr:to>
      <xdr:col>107</xdr:col>
      <xdr:colOff>101600</xdr:colOff>
      <xdr:row>38</xdr:row>
      <xdr:rowOff>153924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170451</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77333" y="63426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56896</xdr:rowOff>
    </xdr:from>
    <xdr:to>
      <xdr:col>98</xdr:col>
      <xdr:colOff>38100</xdr:colOff>
      <xdr:row>38</xdr:row>
      <xdr:rowOff>158496</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5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3573</xdr:rowOff>
    </xdr:from>
    <xdr:ext cx="313932"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99333" y="63472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28465</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5435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tx1"/>
              </a:solidFill>
              <a:effectLst/>
              <a:latin typeface="+mn-lt"/>
              <a:ea typeface="+mn-ea"/>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類似団体内平均値と比べて、民生費がかなり低い水準で推移しているのは、町内に民間保育所がなく、民間保育所に係る扶助費が生じないことによるものであると思われる。また、町域の大部分を山林と住宅が占めており、大規模な法人もないことなどから、労働費、農林水産業費、商工費もかなり低い水準で推移し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衛生費は新型コロナウイルスワクチン接種体制確保事業の減や一部事務組合負担金の減により減少し、類似団体内平均を下回った。</a:t>
          </a:r>
          <a:endPar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教育費に関しては、町内の児童生徒数の減少などにより低い水準で推移している。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総務費は</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4</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年度に実施した</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デジタル田園都市国家構想交付金を活用したスマートシティ推進事業</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が終了</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したことにより</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している。また。消防費は箕面市に委託することにより低い水準で推移していたが、元町職員の退職者の</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人件費や車両、設備の更新負担の</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増により増加</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傾向にあり</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、平均値に近い数字となった。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今後は高齢化に伴い、医療・福祉関係の社会保障費等の民生費の増加</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や、学校再編や公共施設再編にかかる公債費の増加が見込まれる。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大阪府豊能町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財政調整基金の取崩しは会計年度末時点で行うこととしており、出納整理期間中の収支見込みが厳しくなることも想定し、財政調整基金を取り崩したものの、地方交付税の増額等により実質単年度収支はプラス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少子高齢化と人口減少により、町税の減少傾向はこれからも続くため、普通交付税や交付金などの金額次第で収支が左右される状況が続くと考えられる。そのため、人口増加等による安定した収入確保と歳出削減を継続することが、今後の課題となってい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大阪府豊能町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本町の特別会計は全ての会計において黒字の状態が続いているが、一般会計からの繰入金で黒字を維持している状況である。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本町は面積の大部分を山間部が占めており、家々が点在する集落も多い。結果として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戸あたりの下水道管路延長が比較的長くなり、施設の整備費や維持管理費が高くなる傾向にある。施設整備費などの軽減を図るため、施設の損傷や劣化が進行する前に適切な対策を行い、施設維持管理費にかかる総額を抑えていく必要が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また、本町では高齢化が急速に進む傾向にあり、それに伴い、今後も医療給付費や介護給付費などが増加する傾向にある。繰出金の軽減を図るため、疾病予防と健康増進、介護予防に取り組む必要がある。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628" t="s">
        <v>76</v>
      </c>
      <c r="C1" s="628"/>
      <c r="D1" s="628"/>
      <c r="E1" s="628"/>
      <c r="F1" s="628"/>
      <c r="G1" s="628"/>
      <c r="H1" s="628"/>
      <c r="I1" s="628"/>
      <c r="J1" s="628"/>
      <c r="K1" s="628"/>
      <c r="L1" s="628"/>
      <c r="M1" s="628"/>
      <c r="N1" s="628"/>
      <c r="O1" s="628"/>
      <c r="P1" s="628"/>
      <c r="Q1" s="628"/>
      <c r="R1" s="628"/>
      <c r="S1" s="628"/>
      <c r="T1" s="628"/>
      <c r="U1" s="628"/>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181"/>
      <c r="DK1" s="181"/>
      <c r="DL1" s="181"/>
      <c r="DM1" s="181"/>
      <c r="DN1" s="181"/>
      <c r="DO1" s="181"/>
    </row>
    <row r="2" spans="1:119" ht="24" thickBot="1" x14ac:dyDescent="0.25">
      <c r="B2" s="182" t="s">
        <v>77</v>
      </c>
      <c r="C2" s="182"/>
      <c r="D2" s="183"/>
    </row>
    <row r="3" spans="1:119" ht="18.75" customHeight="1" thickBot="1" x14ac:dyDescent="0.25">
      <c r="A3" s="181"/>
      <c r="B3" s="629" t="s">
        <v>78</v>
      </c>
      <c r="C3" s="630"/>
      <c r="D3" s="630"/>
      <c r="E3" s="631"/>
      <c r="F3" s="631"/>
      <c r="G3" s="631"/>
      <c r="H3" s="631"/>
      <c r="I3" s="631"/>
      <c r="J3" s="631"/>
      <c r="K3" s="631"/>
      <c r="L3" s="631" t="s">
        <v>79</v>
      </c>
      <c r="M3" s="631"/>
      <c r="N3" s="631"/>
      <c r="O3" s="631"/>
      <c r="P3" s="631"/>
      <c r="Q3" s="631"/>
      <c r="R3" s="634"/>
      <c r="S3" s="634"/>
      <c r="T3" s="634"/>
      <c r="U3" s="634"/>
      <c r="V3" s="635"/>
      <c r="W3" s="525" t="s">
        <v>80</v>
      </c>
      <c r="X3" s="526"/>
      <c r="Y3" s="526"/>
      <c r="Z3" s="526"/>
      <c r="AA3" s="526"/>
      <c r="AB3" s="630"/>
      <c r="AC3" s="634" t="s">
        <v>81</v>
      </c>
      <c r="AD3" s="526"/>
      <c r="AE3" s="526"/>
      <c r="AF3" s="526"/>
      <c r="AG3" s="526"/>
      <c r="AH3" s="526"/>
      <c r="AI3" s="526"/>
      <c r="AJ3" s="526"/>
      <c r="AK3" s="526"/>
      <c r="AL3" s="596"/>
      <c r="AM3" s="525" t="s">
        <v>82</v>
      </c>
      <c r="AN3" s="526"/>
      <c r="AO3" s="526"/>
      <c r="AP3" s="526"/>
      <c r="AQ3" s="526"/>
      <c r="AR3" s="526"/>
      <c r="AS3" s="526"/>
      <c r="AT3" s="526"/>
      <c r="AU3" s="526"/>
      <c r="AV3" s="526"/>
      <c r="AW3" s="526"/>
      <c r="AX3" s="596"/>
      <c r="AY3" s="588" t="s">
        <v>1</v>
      </c>
      <c r="AZ3" s="589"/>
      <c r="BA3" s="589"/>
      <c r="BB3" s="589"/>
      <c r="BC3" s="589"/>
      <c r="BD3" s="589"/>
      <c r="BE3" s="589"/>
      <c r="BF3" s="589"/>
      <c r="BG3" s="589"/>
      <c r="BH3" s="589"/>
      <c r="BI3" s="589"/>
      <c r="BJ3" s="589"/>
      <c r="BK3" s="589"/>
      <c r="BL3" s="589"/>
      <c r="BM3" s="638"/>
      <c r="BN3" s="525" t="s">
        <v>83</v>
      </c>
      <c r="BO3" s="526"/>
      <c r="BP3" s="526"/>
      <c r="BQ3" s="526"/>
      <c r="BR3" s="526"/>
      <c r="BS3" s="526"/>
      <c r="BT3" s="526"/>
      <c r="BU3" s="596"/>
      <c r="BV3" s="525" t="s">
        <v>84</v>
      </c>
      <c r="BW3" s="526"/>
      <c r="BX3" s="526"/>
      <c r="BY3" s="526"/>
      <c r="BZ3" s="526"/>
      <c r="CA3" s="526"/>
      <c r="CB3" s="526"/>
      <c r="CC3" s="596"/>
      <c r="CD3" s="588" t="s">
        <v>1</v>
      </c>
      <c r="CE3" s="589"/>
      <c r="CF3" s="589"/>
      <c r="CG3" s="589"/>
      <c r="CH3" s="589"/>
      <c r="CI3" s="589"/>
      <c r="CJ3" s="589"/>
      <c r="CK3" s="589"/>
      <c r="CL3" s="589"/>
      <c r="CM3" s="589"/>
      <c r="CN3" s="589"/>
      <c r="CO3" s="589"/>
      <c r="CP3" s="589"/>
      <c r="CQ3" s="589"/>
      <c r="CR3" s="589"/>
      <c r="CS3" s="638"/>
      <c r="CT3" s="525" t="s">
        <v>85</v>
      </c>
      <c r="CU3" s="526"/>
      <c r="CV3" s="526"/>
      <c r="CW3" s="526"/>
      <c r="CX3" s="526"/>
      <c r="CY3" s="526"/>
      <c r="CZ3" s="526"/>
      <c r="DA3" s="596"/>
      <c r="DB3" s="525" t="s">
        <v>86</v>
      </c>
      <c r="DC3" s="526"/>
      <c r="DD3" s="526"/>
      <c r="DE3" s="526"/>
      <c r="DF3" s="526"/>
      <c r="DG3" s="526"/>
      <c r="DH3" s="526"/>
      <c r="DI3" s="596"/>
    </row>
    <row r="4" spans="1:119" ht="18.75" customHeight="1" x14ac:dyDescent="0.2">
      <c r="A4" s="181"/>
      <c r="B4" s="604"/>
      <c r="C4" s="605"/>
      <c r="D4" s="605"/>
      <c r="E4" s="606"/>
      <c r="F4" s="606"/>
      <c r="G4" s="606"/>
      <c r="H4" s="606"/>
      <c r="I4" s="606"/>
      <c r="J4" s="606"/>
      <c r="K4" s="606"/>
      <c r="L4" s="606"/>
      <c r="M4" s="606"/>
      <c r="N4" s="606"/>
      <c r="O4" s="606"/>
      <c r="P4" s="606"/>
      <c r="Q4" s="606"/>
      <c r="R4" s="610"/>
      <c r="S4" s="610"/>
      <c r="T4" s="610"/>
      <c r="U4" s="610"/>
      <c r="V4" s="611"/>
      <c r="W4" s="597"/>
      <c r="X4" s="407"/>
      <c r="Y4" s="407"/>
      <c r="Z4" s="407"/>
      <c r="AA4" s="407"/>
      <c r="AB4" s="605"/>
      <c r="AC4" s="610"/>
      <c r="AD4" s="407"/>
      <c r="AE4" s="407"/>
      <c r="AF4" s="407"/>
      <c r="AG4" s="407"/>
      <c r="AH4" s="407"/>
      <c r="AI4" s="407"/>
      <c r="AJ4" s="407"/>
      <c r="AK4" s="407"/>
      <c r="AL4" s="598"/>
      <c r="AM4" s="547"/>
      <c r="AN4" s="445"/>
      <c r="AO4" s="445"/>
      <c r="AP4" s="445"/>
      <c r="AQ4" s="445"/>
      <c r="AR4" s="445"/>
      <c r="AS4" s="445"/>
      <c r="AT4" s="445"/>
      <c r="AU4" s="445"/>
      <c r="AV4" s="445"/>
      <c r="AW4" s="445"/>
      <c r="AX4" s="637"/>
      <c r="AY4" s="482" t="s">
        <v>87</v>
      </c>
      <c r="AZ4" s="483"/>
      <c r="BA4" s="483"/>
      <c r="BB4" s="483"/>
      <c r="BC4" s="483"/>
      <c r="BD4" s="483"/>
      <c r="BE4" s="483"/>
      <c r="BF4" s="483"/>
      <c r="BG4" s="483"/>
      <c r="BH4" s="483"/>
      <c r="BI4" s="483"/>
      <c r="BJ4" s="483"/>
      <c r="BK4" s="483"/>
      <c r="BL4" s="483"/>
      <c r="BM4" s="484"/>
      <c r="BN4" s="485">
        <v>7938573</v>
      </c>
      <c r="BO4" s="486"/>
      <c r="BP4" s="486"/>
      <c r="BQ4" s="486"/>
      <c r="BR4" s="486"/>
      <c r="BS4" s="486"/>
      <c r="BT4" s="486"/>
      <c r="BU4" s="487"/>
      <c r="BV4" s="485">
        <v>8817926</v>
      </c>
      <c r="BW4" s="486"/>
      <c r="BX4" s="486"/>
      <c r="BY4" s="486"/>
      <c r="BZ4" s="486"/>
      <c r="CA4" s="486"/>
      <c r="CB4" s="486"/>
      <c r="CC4" s="487"/>
      <c r="CD4" s="622" t="s">
        <v>88</v>
      </c>
      <c r="CE4" s="623"/>
      <c r="CF4" s="623"/>
      <c r="CG4" s="623"/>
      <c r="CH4" s="623"/>
      <c r="CI4" s="623"/>
      <c r="CJ4" s="623"/>
      <c r="CK4" s="623"/>
      <c r="CL4" s="623"/>
      <c r="CM4" s="623"/>
      <c r="CN4" s="623"/>
      <c r="CO4" s="623"/>
      <c r="CP4" s="623"/>
      <c r="CQ4" s="623"/>
      <c r="CR4" s="623"/>
      <c r="CS4" s="624"/>
      <c r="CT4" s="625">
        <v>8.6</v>
      </c>
      <c r="CU4" s="626"/>
      <c r="CV4" s="626"/>
      <c r="CW4" s="626"/>
      <c r="CX4" s="626"/>
      <c r="CY4" s="626"/>
      <c r="CZ4" s="626"/>
      <c r="DA4" s="627"/>
      <c r="DB4" s="625">
        <v>7.1</v>
      </c>
      <c r="DC4" s="626"/>
      <c r="DD4" s="626"/>
      <c r="DE4" s="626"/>
      <c r="DF4" s="626"/>
      <c r="DG4" s="626"/>
      <c r="DH4" s="626"/>
      <c r="DI4" s="627"/>
    </row>
    <row r="5" spans="1:119" ht="18.75" customHeight="1" x14ac:dyDescent="0.2">
      <c r="A5" s="181"/>
      <c r="B5" s="632"/>
      <c r="C5" s="446"/>
      <c r="D5" s="446"/>
      <c r="E5" s="633"/>
      <c r="F5" s="633"/>
      <c r="G5" s="633"/>
      <c r="H5" s="633"/>
      <c r="I5" s="633"/>
      <c r="J5" s="633"/>
      <c r="K5" s="633"/>
      <c r="L5" s="633"/>
      <c r="M5" s="633"/>
      <c r="N5" s="633"/>
      <c r="O5" s="633"/>
      <c r="P5" s="633"/>
      <c r="Q5" s="633"/>
      <c r="R5" s="444"/>
      <c r="S5" s="444"/>
      <c r="T5" s="444"/>
      <c r="U5" s="444"/>
      <c r="V5" s="636"/>
      <c r="W5" s="547"/>
      <c r="X5" s="445"/>
      <c r="Y5" s="445"/>
      <c r="Z5" s="445"/>
      <c r="AA5" s="445"/>
      <c r="AB5" s="446"/>
      <c r="AC5" s="444"/>
      <c r="AD5" s="445"/>
      <c r="AE5" s="445"/>
      <c r="AF5" s="445"/>
      <c r="AG5" s="445"/>
      <c r="AH5" s="445"/>
      <c r="AI5" s="445"/>
      <c r="AJ5" s="445"/>
      <c r="AK5" s="445"/>
      <c r="AL5" s="637"/>
      <c r="AM5" s="513" t="s">
        <v>89</v>
      </c>
      <c r="AN5" s="413"/>
      <c r="AO5" s="413"/>
      <c r="AP5" s="413"/>
      <c r="AQ5" s="413"/>
      <c r="AR5" s="413"/>
      <c r="AS5" s="413"/>
      <c r="AT5" s="414"/>
      <c r="AU5" s="514" t="s">
        <v>90</v>
      </c>
      <c r="AV5" s="515"/>
      <c r="AW5" s="515"/>
      <c r="AX5" s="515"/>
      <c r="AY5" s="470" t="s">
        <v>91</v>
      </c>
      <c r="AZ5" s="471"/>
      <c r="BA5" s="471"/>
      <c r="BB5" s="471"/>
      <c r="BC5" s="471"/>
      <c r="BD5" s="471"/>
      <c r="BE5" s="471"/>
      <c r="BF5" s="471"/>
      <c r="BG5" s="471"/>
      <c r="BH5" s="471"/>
      <c r="BI5" s="471"/>
      <c r="BJ5" s="471"/>
      <c r="BK5" s="471"/>
      <c r="BL5" s="471"/>
      <c r="BM5" s="472"/>
      <c r="BN5" s="456">
        <v>7362274</v>
      </c>
      <c r="BO5" s="457"/>
      <c r="BP5" s="457"/>
      <c r="BQ5" s="457"/>
      <c r="BR5" s="457"/>
      <c r="BS5" s="457"/>
      <c r="BT5" s="457"/>
      <c r="BU5" s="458"/>
      <c r="BV5" s="456">
        <v>8339185</v>
      </c>
      <c r="BW5" s="457"/>
      <c r="BX5" s="457"/>
      <c r="BY5" s="457"/>
      <c r="BZ5" s="457"/>
      <c r="CA5" s="457"/>
      <c r="CB5" s="457"/>
      <c r="CC5" s="458"/>
      <c r="CD5" s="496" t="s">
        <v>92</v>
      </c>
      <c r="CE5" s="416"/>
      <c r="CF5" s="416"/>
      <c r="CG5" s="416"/>
      <c r="CH5" s="416"/>
      <c r="CI5" s="416"/>
      <c r="CJ5" s="416"/>
      <c r="CK5" s="416"/>
      <c r="CL5" s="416"/>
      <c r="CM5" s="416"/>
      <c r="CN5" s="416"/>
      <c r="CO5" s="416"/>
      <c r="CP5" s="416"/>
      <c r="CQ5" s="416"/>
      <c r="CR5" s="416"/>
      <c r="CS5" s="497"/>
      <c r="CT5" s="453">
        <v>92</v>
      </c>
      <c r="CU5" s="454"/>
      <c r="CV5" s="454"/>
      <c r="CW5" s="454"/>
      <c r="CX5" s="454"/>
      <c r="CY5" s="454"/>
      <c r="CZ5" s="454"/>
      <c r="DA5" s="455"/>
      <c r="DB5" s="453">
        <v>97.2</v>
      </c>
      <c r="DC5" s="454"/>
      <c r="DD5" s="454"/>
      <c r="DE5" s="454"/>
      <c r="DF5" s="454"/>
      <c r="DG5" s="454"/>
      <c r="DH5" s="454"/>
      <c r="DI5" s="455"/>
    </row>
    <row r="6" spans="1:119" ht="18.75" customHeight="1" x14ac:dyDescent="0.2">
      <c r="A6" s="181"/>
      <c r="B6" s="602" t="s">
        <v>93</v>
      </c>
      <c r="C6" s="443"/>
      <c r="D6" s="443"/>
      <c r="E6" s="603"/>
      <c r="F6" s="603"/>
      <c r="G6" s="603"/>
      <c r="H6" s="603"/>
      <c r="I6" s="603"/>
      <c r="J6" s="603"/>
      <c r="K6" s="603"/>
      <c r="L6" s="603" t="s">
        <v>94</v>
      </c>
      <c r="M6" s="603"/>
      <c r="N6" s="603"/>
      <c r="O6" s="603"/>
      <c r="P6" s="603"/>
      <c r="Q6" s="603"/>
      <c r="R6" s="441"/>
      <c r="S6" s="441"/>
      <c r="T6" s="441"/>
      <c r="U6" s="441"/>
      <c r="V6" s="609"/>
      <c r="W6" s="546" t="s">
        <v>95</v>
      </c>
      <c r="X6" s="442"/>
      <c r="Y6" s="442"/>
      <c r="Z6" s="442"/>
      <c r="AA6" s="442"/>
      <c r="AB6" s="443"/>
      <c r="AC6" s="614" t="s">
        <v>96</v>
      </c>
      <c r="AD6" s="615"/>
      <c r="AE6" s="615"/>
      <c r="AF6" s="615"/>
      <c r="AG6" s="615"/>
      <c r="AH6" s="615"/>
      <c r="AI6" s="615"/>
      <c r="AJ6" s="615"/>
      <c r="AK6" s="615"/>
      <c r="AL6" s="616"/>
      <c r="AM6" s="513" t="s">
        <v>97</v>
      </c>
      <c r="AN6" s="413"/>
      <c r="AO6" s="413"/>
      <c r="AP6" s="413"/>
      <c r="AQ6" s="413"/>
      <c r="AR6" s="413"/>
      <c r="AS6" s="413"/>
      <c r="AT6" s="414"/>
      <c r="AU6" s="514" t="s">
        <v>90</v>
      </c>
      <c r="AV6" s="515"/>
      <c r="AW6" s="515"/>
      <c r="AX6" s="515"/>
      <c r="AY6" s="470" t="s">
        <v>98</v>
      </c>
      <c r="AZ6" s="471"/>
      <c r="BA6" s="471"/>
      <c r="BB6" s="471"/>
      <c r="BC6" s="471"/>
      <c r="BD6" s="471"/>
      <c r="BE6" s="471"/>
      <c r="BF6" s="471"/>
      <c r="BG6" s="471"/>
      <c r="BH6" s="471"/>
      <c r="BI6" s="471"/>
      <c r="BJ6" s="471"/>
      <c r="BK6" s="471"/>
      <c r="BL6" s="471"/>
      <c r="BM6" s="472"/>
      <c r="BN6" s="456">
        <v>576299</v>
      </c>
      <c r="BO6" s="457"/>
      <c r="BP6" s="457"/>
      <c r="BQ6" s="457"/>
      <c r="BR6" s="457"/>
      <c r="BS6" s="457"/>
      <c r="BT6" s="457"/>
      <c r="BU6" s="458"/>
      <c r="BV6" s="456">
        <v>478741</v>
      </c>
      <c r="BW6" s="457"/>
      <c r="BX6" s="457"/>
      <c r="BY6" s="457"/>
      <c r="BZ6" s="457"/>
      <c r="CA6" s="457"/>
      <c r="CB6" s="457"/>
      <c r="CC6" s="458"/>
      <c r="CD6" s="496" t="s">
        <v>99</v>
      </c>
      <c r="CE6" s="416"/>
      <c r="CF6" s="416"/>
      <c r="CG6" s="416"/>
      <c r="CH6" s="416"/>
      <c r="CI6" s="416"/>
      <c r="CJ6" s="416"/>
      <c r="CK6" s="416"/>
      <c r="CL6" s="416"/>
      <c r="CM6" s="416"/>
      <c r="CN6" s="416"/>
      <c r="CO6" s="416"/>
      <c r="CP6" s="416"/>
      <c r="CQ6" s="416"/>
      <c r="CR6" s="416"/>
      <c r="CS6" s="497"/>
      <c r="CT6" s="599">
        <v>92.6</v>
      </c>
      <c r="CU6" s="600"/>
      <c r="CV6" s="600"/>
      <c r="CW6" s="600"/>
      <c r="CX6" s="600"/>
      <c r="CY6" s="600"/>
      <c r="CZ6" s="600"/>
      <c r="DA6" s="601"/>
      <c r="DB6" s="599">
        <v>98.7</v>
      </c>
      <c r="DC6" s="600"/>
      <c r="DD6" s="600"/>
      <c r="DE6" s="600"/>
      <c r="DF6" s="600"/>
      <c r="DG6" s="600"/>
      <c r="DH6" s="600"/>
      <c r="DI6" s="601"/>
    </row>
    <row r="7" spans="1:119" ht="18.75" customHeight="1" x14ac:dyDescent="0.2">
      <c r="A7" s="181"/>
      <c r="B7" s="604"/>
      <c r="C7" s="605"/>
      <c r="D7" s="605"/>
      <c r="E7" s="606"/>
      <c r="F7" s="606"/>
      <c r="G7" s="606"/>
      <c r="H7" s="606"/>
      <c r="I7" s="606"/>
      <c r="J7" s="606"/>
      <c r="K7" s="606"/>
      <c r="L7" s="606"/>
      <c r="M7" s="606"/>
      <c r="N7" s="606"/>
      <c r="O7" s="606"/>
      <c r="P7" s="606"/>
      <c r="Q7" s="606"/>
      <c r="R7" s="610"/>
      <c r="S7" s="610"/>
      <c r="T7" s="610"/>
      <c r="U7" s="610"/>
      <c r="V7" s="611"/>
      <c r="W7" s="597"/>
      <c r="X7" s="407"/>
      <c r="Y7" s="407"/>
      <c r="Z7" s="407"/>
      <c r="AA7" s="407"/>
      <c r="AB7" s="605"/>
      <c r="AC7" s="617"/>
      <c r="AD7" s="408"/>
      <c r="AE7" s="408"/>
      <c r="AF7" s="408"/>
      <c r="AG7" s="408"/>
      <c r="AH7" s="408"/>
      <c r="AI7" s="408"/>
      <c r="AJ7" s="408"/>
      <c r="AK7" s="408"/>
      <c r="AL7" s="618"/>
      <c r="AM7" s="513" t="s">
        <v>100</v>
      </c>
      <c r="AN7" s="413"/>
      <c r="AO7" s="413"/>
      <c r="AP7" s="413"/>
      <c r="AQ7" s="413"/>
      <c r="AR7" s="413"/>
      <c r="AS7" s="413"/>
      <c r="AT7" s="414"/>
      <c r="AU7" s="514" t="s">
        <v>90</v>
      </c>
      <c r="AV7" s="515"/>
      <c r="AW7" s="515"/>
      <c r="AX7" s="515"/>
      <c r="AY7" s="470" t="s">
        <v>101</v>
      </c>
      <c r="AZ7" s="471"/>
      <c r="BA7" s="471"/>
      <c r="BB7" s="471"/>
      <c r="BC7" s="471"/>
      <c r="BD7" s="471"/>
      <c r="BE7" s="471"/>
      <c r="BF7" s="471"/>
      <c r="BG7" s="471"/>
      <c r="BH7" s="471"/>
      <c r="BI7" s="471"/>
      <c r="BJ7" s="471"/>
      <c r="BK7" s="471"/>
      <c r="BL7" s="471"/>
      <c r="BM7" s="472"/>
      <c r="BN7" s="456">
        <v>137245</v>
      </c>
      <c r="BO7" s="457"/>
      <c r="BP7" s="457"/>
      <c r="BQ7" s="457"/>
      <c r="BR7" s="457"/>
      <c r="BS7" s="457"/>
      <c r="BT7" s="457"/>
      <c r="BU7" s="458"/>
      <c r="BV7" s="456">
        <v>130493</v>
      </c>
      <c r="BW7" s="457"/>
      <c r="BX7" s="457"/>
      <c r="BY7" s="457"/>
      <c r="BZ7" s="457"/>
      <c r="CA7" s="457"/>
      <c r="CB7" s="457"/>
      <c r="CC7" s="458"/>
      <c r="CD7" s="496" t="s">
        <v>102</v>
      </c>
      <c r="CE7" s="416"/>
      <c r="CF7" s="416"/>
      <c r="CG7" s="416"/>
      <c r="CH7" s="416"/>
      <c r="CI7" s="416"/>
      <c r="CJ7" s="416"/>
      <c r="CK7" s="416"/>
      <c r="CL7" s="416"/>
      <c r="CM7" s="416"/>
      <c r="CN7" s="416"/>
      <c r="CO7" s="416"/>
      <c r="CP7" s="416"/>
      <c r="CQ7" s="416"/>
      <c r="CR7" s="416"/>
      <c r="CS7" s="497"/>
      <c r="CT7" s="456">
        <v>5088160</v>
      </c>
      <c r="CU7" s="457"/>
      <c r="CV7" s="457"/>
      <c r="CW7" s="457"/>
      <c r="CX7" s="457"/>
      <c r="CY7" s="457"/>
      <c r="CZ7" s="457"/>
      <c r="DA7" s="458"/>
      <c r="DB7" s="456">
        <v>4887035</v>
      </c>
      <c r="DC7" s="457"/>
      <c r="DD7" s="457"/>
      <c r="DE7" s="457"/>
      <c r="DF7" s="457"/>
      <c r="DG7" s="457"/>
      <c r="DH7" s="457"/>
      <c r="DI7" s="458"/>
    </row>
    <row r="8" spans="1:119" ht="18.75" customHeight="1" thickBot="1" x14ac:dyDescent="0.25">
      <c r="A8" s="181"/>
      <c r="B8" s="607"/>
      <c r="C8" s="552"/>
      <c r="D8" s="552"/>
      <c r="E8" s="608"/>
      <c r="F8" s="608"/>
      <c r="G8" s="608"/>
      <c r="H8" s="608"/>
      <c r="I8" s="608"/>
      <c r="J8" s="608"/>
      <c r="K8" s="608"/>
      <c r="L8" s="608"/>
      <c r="M8" s="608"/>
      <c r="N8" s="608"/>
      <c r="O8" s="608"/>
      <c r="P8" s="608"/>
      <c r="Q8" s="608"/>
      <c r="R8" s="612"/>
      <c r="S8" s="612"/>
      <c r="T8" s="612"/>
      <c r="U8" s="612"/>
      <c r="V8" s="613"/>
      <c r="W8" s="527"/>
      <c r="X8" s="528"/>
      <c r="Y8" s="528"/>
      <c r="Z8" s="528"/>
      <c r="AA8" s="528"/>
      <c r="AB8" s="552"/>
      <c r="AC8" s="619"/>
      <c r="AD8" s="620"/>
      <c r="AE8" s="620"/>
      <c r="AF8" s="620"/>
      <c r="AG8" s="620"/>
      <c r="AH8" s="620"/>
      <c r="AI8" s="620"/>
      <c r="AJ8" s="620"/>
      <c r="AK8" s="620"/>
      <c r="AL8" s="621"/>
      <c r="AM8" s="513" t="s">
        <v>103</v>
      </c>
      <c r="AN8" s="413"/>
      <c r="AO8" s="413"/>
      <c r="AP8" s="413"/>
      <c r="AQ8" s="413"/>
      <c r="AR8" s="413"/>
      <c r="AS8" s="413"/>
      <c r="AT8" s="414"/>
      <c r="AU8" s="514" t="s">
        <v>104</v>
      </c>
      <c r="AV8" s="515"/>
      <c r="AW8" s="515"/>
      <c r="AX8" s="515"/>
      <c r="AY8" s="470" t="s">
        <v>105</v>
      </c>
      <c r="AZ8" s="471"/>
      <c r="BA8" s="471"/>
      <c r="BB8" s="471"/>
      <c r="BC8" s="471"/>
      <c r="BD8" s="471"/>
      <c r="BE8" s="471"/>
      <c r="BF8" s="471"/>
      <c r="BG8" s="471"/>
      <c r="BH8" s="471"/>
      <c r="BI8" s="471"/>
      <c r="BJ8" s="471"/>
      <c r="BK8" s="471"/>
      <c r="BL8" s="471"/>
      <c r="BM8" s="472"/>
      <c r="BN8" s="456">
        <v>439054</v>
      </c>
      <c r="BO8" s="457"/>
      <c r="BP8" s="457"/>
      <c r="BQ8" s="457"/>
      <c r="BR8" s="457"/>
      <c r="BS8" s="457"/>
      <c r="BT8" s="457"/>
      <c r="BU8" s="458"/>
      <c r="BV8" s="456">
        <v>348248</v>
      </c>
      <c r="BW8" s="457"/>
      <c r="BX8" s="457"/>
      <c r="BY8" s="457"/>
      <c r="BZ8" s="457"/>
      <c r="CA8" s="457"/>
      <c r="CB8" s="457"/>
      <c r="CC8" s="458"/>
      <c r="CD8" s="496" t="s">
        <v>106</v>
      </c>
      <c r="CE8" s="416"/>
      <c r="CF8" s="416"/>
      <c r="CG8" s="416"/>
      <c r="CH8" s="416"/>
      <c r="CI8" s="416"/>
      <c r="CJ8" s="416"/>
      <c r="CK8" s="416"/>
      <c r="CL8" s="416"/>
      <c r="CM8" s="416"/>
      <c r="CN8" s="416"/>
      <c r="CO8" s="416"/>
      <c r="CP8" s="416"/>
      <c r="CQ8" s="416"/>
      <c r="CR8" s="416"/>
      <c r="CS8" s="497"/>
      <c r="CT8" s="559">
        <v>0.4</v>
      </c>
      <c r="CU8" s="560"/>
      <c r="CV8" s="560"/>
      <c r="CW8" s="560"/>
      <c r="CX8" s="560"/>
      <c r="CY8" s="560"/>
      <c r="CZ8" s="560"/>
      <c r="DA8" s="561"/>
      <c r="DB8" s="559">
        <v>0.41</v>
      </c>
      <c r="DC8" s="560"/>
      <c r="DD8" s="560"/>
      <c r="DE8" s="560"/>
      <c r="DF8" s="560"/>
      <c r="DG8" s="560"/>
      <c r="DH8" s="560"/>
      <c r="DI8" s="561"/>
    </row>
    <row r="9" spans="1:119" ht="18.75" customHeight="1" thickBot="1" x14ac:dyDescent="0.25">
      <c r="A9" s="181"/>
      <c r="B9" s="588" t="s">
        <v>107</v>
      </c>
      <c r="C9" s="589"/>
      <c r="D9" s="589"/>
      <c r="E9" s="589"/>
      <c r="F9" s="589"/>
      <c r="G9" s="589"/>
      <c r="H9" s="589"/>
      <c r="I9" s="589"/>
      <c r="J9" s="589"/>
      <c r="K9" s="507"/>
      <c r="L9" s="590" t="s">
        <v>108</v>
      </c>
      <c r="M9" s="591"/>
      <c r="N9" s="591"/>
      <c r="O9" s="591"/>
      <c r="P9" s="591"/>
      <c r="Q9" s="592"/>
      <c r="R9" s="593">
        <v>18279</v>
      </c>
      <c r="S9" s="594"/>
      <c r="T9" s="594"/>
      <c r="U9" s="594"/>
      <c r="V9" s="595"/>
      <c r="W9" s="525" t="s">
        <v>109</v>
      </c>
      <c r="X9" s="526"/>
      <c r="Y9" s="526"/>
      <c r="Z9" s="526"/>
      <c r="AA9" s="526"/>
      <c r="AB9" s="526"/>
      <c r="AC9" s="526"/>
      <c r="AD9" s="526"/>
      <c r="AE9" s="526"/>
      <c r="AF9" s="526"/>
      <c r="AG9" s="526"/>
      <c r="AH9" s="526"/>
      <c r="AI9" s="526"/>
      <c r="AJ9" s="526"/>
      <c r="AK9" s="526"/>
      <c r="AL9" s="596"/>
      <c r="AM9" s="513" t="s">
        <v>110</v>
      </c>
      <c r="AN9" s="413"/>
      <c r="AO9" s="413"/>
      <c r="AP9" s="413"/>
      <c r="AQ9" s="413"/>
      <c r="AR9" s="413"/>
      <c r="AS9" s="413"/>
      <c r="AT9" s="414"/>
      <c r="AU9" s="514" t="s">
        <v>90</v>
      </c>
      <c r="AV9" s="515"/>
      <c r="AW9" s="515"/>
      <c r="AX9" s="515"/>
      <c r="AY9" s="470" t="s">
        <v>111</v>
      </c>
      <c r="AZ9" s="471"/>
      <c r="BA9" s="471"/>
      <c r="BB9" s="471"/>
      <c r="BC9" s="471"/>
      <c r="BD9" s="471"/>
      <c r="BE9" s="471"/>
      <c r="BF9" s="471"/>
      <c r="BG9" s="471"/>
      <c r="BH9" s="471"/>
      <c r="BI9" s="471"/>
      <c r="BJ9" s="471"/>
      <c r="BK9" s="471"/>
      <c r="BL9" s="471"/>
      <c r="BM9" s="472"/>
      <c r="BN9" s="456">
        <v>90806</v>
      </c>
      <c r="BO9" s="457"/>
      <c r="BP9" s="457"/>
      <c r="BQ9" s="457"/>
      <c r="BR9" s="457"/>
      <c r="BS9" s="457"/>
      <c r="BT9" s="457"/>
      <c r="BU9" s="458"/>
      <c r="BV9" s="456">
        <v>-56856</v>
      </c>
      <c r="BW9" s="457"/>
      <c r="BX9" s="457"/>
      <c r="BY9" s="457"/>
      <c r="BZ9" s="457"/>
      <c r="CA9" s="457"/>
      <c r="CB9" s="457"/>
      <c r="CC9" s="458"/>
      <c r="CD9" s="496" t="s">
        <v>112</v>
      </c>
      <c r="CE9" s="416"/>
      <c r="CF9" s="416"/>
      <c r="CG9" s="416"/>
      <c r="CH9" s="416"/>
      <c r="CI9" s="416"/>
      <c r="CJ9" s="416"/>
      <c r="CK9" s="416"/>
      <c r="CL9" s="416"/>
      <c r="CM9" s="416"/>
      <c r="CN9" s="416"/>
      <c r="CO9" s="416"/>
      <c r="CP9" s="416"/>
      <c r="CQ9" s="416"/>
      <c r="CR9" s="416"/>
      <c r="CS9" s="497"/>
      <c r="CT9" s="453">
        <v>9.4</v>
      </c>
      <c r="CU9" s="454"/>
      <c r="CV9" s="454"/>
      <c r="CW9" s="454"/>
      <c r="CX9" s="454"/>
      <c r="CY9" s="454"/>
      <c r="CZ9" s="454"/>
      <c r="DA9" s="455"/>
      <c r="DB9" s="453">
        <v>9.1999999999999993</v>
      </c>
      <c r="DC9" s="454"/>
      <c r="DD9" s="454"/>
      <c r="DE9" s="454"/>
      <c r="DF9" s="454"/>
      <c r="DG9" s="454"/>
      <c r="DH9" s="454"/>
      <c r="DI9" s="455"/>
    </row>
    <row r="10" spans="1:119" ht="18.75" customHeight="1" thickBot="1" x14ac:dyDescent="0.25">
      <c r="A10" s="181"/>
      <c r="B10" s="588"/>
      <c r="C10" s="589"/>
      <c r="D10" s="589"/>
      <c r="E10" s="589"/>
      <c r="F10" s="589"/>
      <c r="G10" s="589"/>
      <c r="H10" s="589"/>
      <c r="I10" s="589"/>
      <c r="J10" s="589"/>
      <c r="K10" s="507"/>
      <c r="L10" s="412" t="s">
        <v>113</v>
      </c>
      <c r="M10" s="413"/>
      <c r="N10" s="413"/>
      <c r="O10" s="413"/>
      <c r="P10" s="413"/>
      <c r="Q10" s="414"/>
      <c r="R10" s="409">
        <v>19934</v>
      </c>
      <c r="S10" s="410"/>
      <c r="T10" s="410"/>
      <c r="U10" s="410"/>
      <c r="V10" s="469"/>
      <c r="W10" s="597"/>
      <c r="X10" s="407"/>
      <c r="Y10" s="407"/>
      <c r="Z10" s="407"/>
      <c r="AA10" s="407"/>
      <c r="AB10" s="407"/>
      <c r="AC10" s="407"/>
      <c r="AD10" s="407"/>
      <c r="AE10" s="407"/>
      <c r="AF10" s="407"/>
      <c r="AG10" s="407"/>
      <c r="AH10" s="407"/>
      <c r="AI10" s="407"/>
      <c r="AJ10" s="407"/>
      <c r="AK10" s="407"/>
      <c r="AL10" s="598"/>
      <c r="AM10" s="513" t="s">
        <v>114</v>
      </c>
      <c r="AN10" s="413"/>
      <c r="AO10" s="413"/>
      <c r="AP10" s="413"/>
      <c r="AQ10" s="413"/>
      <c r="AR10" s="413"/>
      <c r="AS10" s="413"/>
      <c r="AT10" s="414"/>
      <c r="AU10" s="514" t="s">
        <v>104</v>
      </c>
      <c r="AV10" s="515"/>
      <c r="AW10" s="515"/>
      <c r="AX10" s="515"/>
      <c r="AY10" s="470" t="s">
        <v>115</v>
      </c>
      <c r="AZ10" s="471"/>
      <c r="BA10" s="471"/>
      <c r="BB10" s="471"/>
      <c r="BC10" s="471"/>
      <c r="BD10" s="471"/>
      <c r="BE10" s="471"/>
      <c r="BF10" s="471"/>
      <c r="BG10" s="471"/>
      <c r="BH10" s="471"/>
      <c r="BI10" s="471"/>
      <c r="BJ10" s="471"/>
      <c r="BK10" s="471"/>
      <c r="BL10" s="471"/>
      <c r="BM10" s="472"/>
      <c r="BN10" s="456">
        <v>350155</v>
      </c>
      <c r="BO10" s="457"/>
      <c r="BP10" s="457"/>
      <c r="BQ10" s="457"/>
      <c r="BR10" s="457"/>
      <c r="BS10" s="457"/>
      <c r="BT10" s="457"/>
      <c r="BU10" s="458"/>
      <c r="BV10" s="456">
        <v>406968</v>
      </c>
      <c r="BW10" s="457"/>
      <c r="BX10" s="457"/>
      <c r="BY10" s="457"/>
      <c r="BZ10" s="457"/>
      <c r="CA10" s="457"/>
      <c r="CB10" s="457"/>
      <c r="CC10" s="458"/>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88"/>
      <c r="C11" s="589"/>
      <c r="D11" s="589"/>
      <c r="E11" s="589"/>
      <c r="F11" s="589"/>
      <c r="G11" s="589"/>
      <c r="H11" s="589"/>
      <c r="I11" s="589"/>
      <c r="J11" s="589"/>
      <c r="K11" s="507"/>
      <c r="L11" s="417" t="s">
        <v>117</v>
      </c>
      <c r="M11" s="418"/>
      <c r="N11" s="418"/>
      <c r="O11" s="418"/>
      <c r="P11" s="418"/>
      <c r="Q11" s="419"/>
      <c r="R11" s="585" t="s">
        <v>118</v>
      </c>
      <c r="S11" s="586"/>
      <c r="T11" s="586"/>
      <c r="U11" s="586"/>
      <c r="V11" s="587"/>
      <c r="W11" s="597"/>
      <c r="X11" s="407"/>
      <c r="Y11" s="407"/>
      <c r="Z11" s="407"/>
      <c r="AA11" s="407"/>
      <c r="AB11" s="407"/>
      <c r="AC11" s="407"/>
      <c r="AD11" s="407"/>
      <c r="AE11" s="407"/>
      <c r="AF11" s="407"/>
      <c r="AG11" s="407"/>
      <c r="AH11" s="407"/>
      <c r="AI11" s="407"/>
      <c r="AJ11" s="407"/>
      <c r="AK11" s="407"/>
      <c r="AL11" s="598"/>
      <c r="AM11" s="513" t="s">
        <v>119</v>
      </c>
      <c r="AN11" s="413"/>
      <c r="AO11" s="413"/>
      <c r="AP11" s="413"/>
      <c r="AQ11" s="413"/>
      <c r="AR11" s="413"/>
      <c r="AS11" s="413"/>
      <c r="AT11" s="414"/>
      <c r="AU11" s="514" t="s">
        <v>90</v>
      </c>
      <c r="AV11" s="515"/>
      <c r="AW11" s="515"/>
      <c r="AX11" s="515"/>
      <c r="AY11" s="470" t="s">
        <v>120</v>
      </c>
      <c r="AZ11" s="471"/>
      <c r="BA11" s="471"/>
      <c r="BB11" s="471"/>
      <c r="BC11" s="471"/>
      <c r="BD11" s="471"/>
      <c r="BE11" s="471"/>
      <c r="BF11" s="471"/>
      <c r="BG11" s="471"/>
      <c r="BH11" s="471"/>
      <c r="BI11" s="471"/>
      <c r="BJ11" s="471"/>
      <c r="BK11" s="471"/>
      <c r="BL11" s="471"/>
      <c r="BM11" s="472"/>
      <c r="BN11" s="456">
        <v>0</v>
      </c>
      <c r="BO11" s="457"/>
      <c r="BP11" s="457"/>
      <c r="BQ11" s="457"/>
      <c r="BR11" s="457"/>
      <c r="BS11" s="457"/>
      <c r="BT11" s="457"/>
      <c r="BU11" s="458"/>
      <c r="BV11" s="456">
        <v>0</v>
      </c>
      <c r="BW11" s="457"/>
      <c r="BX11" s="457"/>
      <c r="BY11" s="457"/>
      <c r="BZ11" s="457"/>
      <c r="CA11" s="457"/>
      <c r="CB11" s="457"/>
      <c r="CC11" s="458"/>
      <c r="CD11" s="496" t="s">
        <v>121</v>
      </c>
      <c r="CE11" s="416"/>
      <c r="CF11" s="416"/>
      <c r="CG11" s="416"/>
      <c r="CH11" s="416"/>
      <c r="CI11" s="416"/>
      <c r="CJ11" s="416"/>
      <c r="CK11" s="416"/>
      <c r="CL11" s="416"/>
      <c r="CM11" s="416"/>
      <c r="CN11" s="416"/>
      <c r="CO11" s="416"/>
      <c r="CP11" s="416"/>
      <c r="CQ11" s="416"/>
      <c r="CR11" s="416"/>
      <c r="CS11" s="497"/>
      <c r="CT11" s="559" t="s">
        <v>122</v>
      </c>
      <c r="CU11" s="560"/>
      <c r="CV11" s="560"/>
      <c r="CW11" s="560"/>
      <c r="CX11" s="560"/>
      <c r="CY11" s="560"/>
      <c r="CZ11" s="560"/>
      <c r="DA11" s="561"/>
      <c r="DB11" s="559" t="s">
        <v>122</v>
      </c>
      <c r="DC11" s="560"/>
      <c r="DD11" s="560"/>
      <c r="DE11" s="560"/>
      <c r="DF11" s="560"/>
      <c r="DG11" s="560"/>
      <c r="DH11" s="560"/>
      <c r="DI11" s="561"/>
    </row>
    <row r="12" spans="1:119" ht="18.75" customHeight="1" x14ac:dyDescent="0.2">
      <c r="A12" s="181"/>
      <c r="B12" s="562" t="s">
        <v>123</v>
      </c>
      <c r="C12" s="563"/>
      <c r="D12" s="563"/>
      <c r="E12" s="563"/>
      <c r="F12" s="563"/>
      <c r="G12" s="563"/>
      <c r="H12" s="563"/>
      <c r="I12" s="563"/>
      <c r="J12" s="563"/>
      <c r="K12" s="564"/>
      <c r="L12" s="571" t="s">
        <v>124</v>
      </c>
      <c r="M12" s="572"/>
      <c r="N12" s="572"/>
      <c r="O12" s="572"/>
      <c r="P12" s="572"/>
      <c r="Q12" s="573"/>
      <c r="R12" s="574">
        <v>18183</v>
      </c>
      <c r="S12" s="575"/>
      <c r="T12" s="575"/>
      <c r="U12" s="575"/>
      <c r="V12" s="576"/>
      <c r="W12" s="577" t="s">
        <v>1</v>
      </c>
      <c r="X12" s="515"/>
      <c r="Y12" s="515"/>
      <c r="Z12" s="515"/>
      <c r="AA12" s="515"/>
      <c r="AB12" s="578"/>
      <c r="AC12" s="579" t="s">
        <v>125</v>
      </c>
      <c r="AD12" s="580"/>
      <c r="AE12" s="580"/>
      <c r="AF12" s="580"/>
      <c r="AG12" s="581"/>
      <c r="AH12" s="579" t="s">
        <v>126</v>
      </c>
      <c r="AI12" s="580"/>
      <c r="AJ12" s="580"/>
      <c r="AK12" s="580"/>
      <c r="AL12" s="582"/>
      <c r="AM12" s="513" t="s">
        <v>127</v>
      </c>
      <c r="AN12" s="413"/>
      <c r="AO12" s="413"/>
      <c r="AP12" s="413"/>
      <c r="AQ12" s="413"/>
      <c r="AR12" s="413"/>
      <c r="AS12" s="413"/>
      <c r="AT12" s="414"/>
      <c r="AU12" s="514" t="s">
        <v>90</v>
      </c>
      <c r="AV12" s="515"/>
      <c r="AW12" s="515"/>
      <c r="AX12" s="515"/>
      <c r="AY12" s="470" t="s">
        <v>128</v>
      </c>
      <c r="AZ12" s="471"/>
      <c r="BA12" s="471"/>
      <c r="BB12" s="471"/>
      <c r="BC12" s="471"/>
      <c r="BD12" s="471"/>
      <c r="BE12" s="471"/>
      <c r="BF12" s="471"/>
      <c r="BG12" s="471"/>
      <c r="BH12" s="471"/>
      <c r="BI12" s="471"/>
      <c r="BJ12" s="471"/>
      <c r="BK12" s="471"/>
      <c r="BL12" s="471"/>
      <c r="BM12" s="472"/>
      <c r="BN12" s="456">
        <v>137600</v>
      </c>
      <c r="BO12" s="457"/>
      <c r="BP12" s="457"/>
      <c r="BQ12" s="457"/>
      <c r="BR12" s="457"/>
      <c r="BS12" s="457"/>
      <c r="BT12" s="457"/>
      <c r="BU12" s="458"/>
      <c r="BV12" s="456">
        <v>200000</v>
      </c>
      <c r="BW12" s="457"/>
      <c r="BX12" s="457"/>
      <c r="BY12" s="457"/>
      <c r="BZ12" s="457"/>
      <c r="CA12" s="457"/>
      <c r="CB12" s="457"/>
      <c r="CC12" s="458"/>
      <c r="CD12" s="496" t="s">
        <v>129</v>
      </c>
      <c r="CE12" s="416"/>
      <c r="CF12" s="416"/>
      <c r="CG12" s="416"/>
      <c r="CH12" s="416"/>
      <c r="CI12" s="416"/>
      <c r="CJ12" s="416"/>
      <c r="CK12" s="416"/>
      <c r="CL12" s="416"/>
      <c r="CM12" s="416"/>
      <c r="CN12" s="416"/>
      <c r="CO12" s="416"/>
      <c r="CP12" s="416"/>
      <c r="CQ12" s="416"/>
      <c r="CR12" s="416"/>
      <c r="CS12" s="497"/>
      <c r="CT12" s="559" t="s">
        <v>122</v>
      </c>
      <c r="CU12" s="560"/>
      <c r="CV12" s="560"/>
      <c r="CW12" s="560"/>
      <c r="CX12" s="560"/>
      <c r="CY12" s="560"/>
      <c r="CZ12" s="560"/>
      <c r="DA12" s="561"/>
      <c r="DB12" s="559" t="s">
        <v>122</v>
      </c>
      <c r="DC12" s="560"/>
      <c r="DD12" s="560"/>
      <c r="DE12" s="560"/>
      <c r="DF12" s="560"/>
      <c r="DG12" s="560"/>
      <c r="DH12" s="560"/>
      <c r="DI12" s="561"/>
    </row>
    <row r="13" spans="1:119" ht="18.75" customHeight="1" x14ac:dyDescent="0.2">
      <c r="A13" s="181"/>
      <c r="B13" s="565"/>
      <c r="C13" s="566"/>
      <c r="D13" s="566"/>
      <c r="E13" s="566"/>
      <c r="F13" s="566"/>
      <c r="G13" s="566"/>
      <c r="H13" s="566"/>
      <c r="I13" s="566"/>
      <c r="J13" s="566"/>
      <c r="K13" s="567"/>
      <c r="L13" s="190"/>
      <c r="M13" s="540" t="s">
        <v>130</v>
      </c>
      <c r="N13" s="541"/>
      <c r="O13" s="541"/>
      <c r="P13" s="541"/>
      <c r="Q13" s="542"/>
      <c r="R13" s="543">
        <v>18046</v>
      </c>
      <c r="S13" s="544"/>
      <c r="T13" s="544"/>
      <c r="U13" s="544"/>
      <c r="V13" s="545"/>
      <c r="W13" s="546" t="s">
        <v>131</v>
      </c>
      <c r="X13" s="442"/>
      <c r="Y13" s="442"/>
      <c r="Z13" s="442"/>
      <c r="AA13" s="442"/>
      <c r="AB13" s="443"/>
      <c r="AC13" s="409">
        <v>169</v>
      </c>
      <c r="AD13" s="410"/>
      <c r="AE13" s="410"/>
      <c r="AF13" s="410"/>
      <c r="AG13" s="411"/>
      <c r="AH13" s="409">
        <v>184</v>
      </c>
      <c r="AI13" s="410"/>
      <c r="AJ13" s="410"/>
      <c r="AK13" s="410"/>
      <c r="AL13" s="469"/>
      <c r="AM13" s="513" t="s">
        <v>132</v>
      </c>
      <c r="AN13" s="413"/>
      <c r="AO13" s="413"/>
      <c r="AP13" s="413"/>
      <c r="AQ13" s="413"/>
      <c r="AR13" s="413"/>
      <c r="AS13" s="413"/>
      <c r="AT13" s="414"/>
      <c r="AU13" s="514" t="s">
        <v>104</v>
      </c>
      <c r="AV13" s="515"/>
      <c r="AW13" s="515"/>
      <c r="AX13" s="515"/>
      <c r="AY13" s="470" t="s">
        <v>133</v>
      </c>
      <c r="AZ13" s="471"/>
      <c r="BA13" s="471"/>
      <c r="BB13" s="471"/>
      <c r="BC13" s="471"/>
      <c r="BD13" s="471"/>
      <c r="BE13" s="471"/>
      <c r="BF13" s="471"/>
      <c r="BG13" s="471"/>
      <c r="BH13" s="471"/>
      <c r="BI13" s="471"/>
      <c r="BJ13" s="471"/>
      <c r="BK13" s="471"/>
      <c r="BL13" s="471"/>
      <c r="BM13" s="472"/>
      <c r="BN13" s="456">
        <v>303361</v>
      </c>
      <c r="BO13" s="457"/>
      <c r="BP13" s="457"/>
      <c r="BQ13" s="457"/>
      <c r="BR13" s="457"/>
      <c r="BS13" s="457"/>
      <c r="BT13" s="457"/>
      <c r="BU13" s="458"/>
      <c r="BV13" s="456">
        <v>150112</v>
      </c>
      <c r="BW13" s="457"/>
      <c r="BX13" s="457"/>
      <c r="BY13" s="457"/>
      <c r="BZ13" s="457"/>
      <c r="CA13" s="457"/>
      <c r="CB13" s="457"/>
      <c r="CC13" s="458"/>
      <c r="CD13" s="496" t="s">
        <v>134</v>
      </c>
      <c r="CE13" s="416"/>
      <c r="CF13" s="416"/>
      <c r="CG13" s="416"/>
      <c r="CH13" s="416"/>
      <c r="CI13" s="416"/>
      <c r="CJ13" s="416"/>
      <c r="CK13" s="416"/>
      <c r="CL13" s="416"/>
      <c r="CM13" s="416"/>
      <c r="CN13" s="416"/>
      <c r="CO13" s="416"/>
      <c r="CP13" s="416"/>
      <c r="CQ13" s="416"/>
      <c r="CR13" s="416"/>
      <c r="CS13" s="497"/>
      <c r="CT13" s="453">
        <v>5.5</v>
      </c>
      <c r="CU13" s="454"/>
      <c r="CV13" s="454"/>
      <c r="CW13" s="454"/>
      <c r="CX13" s="454"/>
      <c r="CY13" s="454"/>
      <c r="CZ13" s="454"/>
      <c r="DA13" s="455"/>
      <c r="DB13" s="453">
        <v>5.8</v>
      </c>
      <c r="DC13" s="454"/>
      <c r="DD13" s="454"/>
      <c r="DE13" s="454"/>
      <c r="DF13" s="454"/>
      <c r="DG13" s="454"/>
      <c r="DH13" s="454"/>
      <c r="DI13" s="455"/>
    </row>
    <row r="14" spans="1:119" ht="18.75" customHeight="1" thickBot="1" x14ac:dyDescent="0.25">
      <c r="A14" s="181"/>
      <c r="B14" s="565"/>
      <c r="C14" s="566"/>
      <c r="D14" s="566"/>
      <c r="E14" s="566"/>
      <c r="F14" s="566"/>
      <c r="G14" s="566"/>
      <c r="H14" s="566"/>
      <c r="I14" s="566"/>
      <c r="J14" s="566"/>
      <c r="K14" s="567"/>
      <c r="L14" s="530" t="s">
        <v>135</v>
      </c>
      <c r="M14" s="583"/>
      <c r="N14" s="583"/>
      <c r="O14" s="583"/>
      <c r="P14" s="583"/>
      <c r="Q14" s="584"/>
      <c r="R14" s="543">
        <v>18526</v>
      </c>
      <c r="S14" s="544"/>
      <c r="T14" s="544"/>
      <c r="U14" s="544"/>
      <c r="V14" s="545"/>
      <c r="W14" s="547"/>
      <c r="X14" s="445"/>
      <c r="Y14" s="445"/>
      <c r="Z14" s="445"/>
      <c r="AA14" s="445"/>
      <c r="AB14" s="446"/>
      <c r="AC14" s="536">
        <v>2.4</v>
      </c>
      <c r="AD14" s="537"/>
      <c r="AE14" s="537"/>
      <c r="AF14" s="537"/>
      <c r="AG14" s="538"/>
      <c r="AH14" s="536">
        <v>2.2999999999999998</v>
      </c>
      <c r="AI14" s="537"/>
      <c r="AJ14" s="537"/>
      <c r="AK14" s="537"/>
      <c r="AL14" s="539"/>
      <c r="AM14" s="513"/>
      <c r="AN14" s="413"/>
      <c r="AO14" s="413"/>
      <c r="AP14" s="413"/>
      <c r="AQ14" s="413"/>
      <c r="AR14" s="413"/>
      <c r="AS14" s="413"/>
      <c r="AT14" s="414"/>
      <c r="AU14" s="514"/>
      <c r="AV14" s="515"/>
      <c r="AW14" s="515"/>
      <c r="AX14" s="515"/>
      <c r="AY14" s="470"/>
      <c r="AZ14" s="471"/>
      <c r="BA14" s="471"/>
      <c r="BB14" s="471"/>
      <c r="BC14" s="471"/>
      <c r="BD14" s="471"/>
      <c r="BE14" s="471"/>
      <c r="BF14" s="471"/>
      <c r="BG14" s="471"/>
      <c r="BH14" s="471"/>
      <c r="BI14" s="471"/>
      <c r="BJ14" s="471"/>
      <c r="BK14" s="471"/>
      <c r="BL14" s="471"/>
      <c r="BM14" s="472"/>
      <c r="BN14" s="456"/>
      <c r="BO14" s="457"/>
      <c r="BP14" s="457"/>
      <c r="BQ14" s="457"/>
      <c r="BR14" s="457"/>
      <c r="BS14" s="457"/>
      <c r="BT14" s="457"/>
      <c r="BU14" s="458"/>
      <c r="BV14" s="456"/>
      <c r="BW14" s="457"/>
      <c r="BX14" s="457"/>
      <c r="BY14" s="457"/>
      <c r="BZ14" s="457"/>
      <c r="CA14" s="457"/>
      <c r="CB14" s="457"/>
      <c r="CC14" s="458"/>
      <c r="CD14" s="493" t="s">
        <v>136</v>
      </c>
      <c r="CE14" s="494"/>
      <c r="CF14" s="494"/>
      <c r="CG14" s="494"/>
      <c r="CH14" s="494"/>
      <c r="CI14" s="494"/>
      <c r="CJ14" s="494"/>
      <c r="CK14" s="494"/>
      <c r="CL14" s="494"/>
      <c r="CM14" s="494"/>
      <c r="CN14" s="494"/>
      <c r="CO14" s="494"/>
      <c r="CP14" s="494"/>
      <c r="CQ14" s="494"/>
      <c r="CR14" s="494"/>
      <c r="CS14" s="495"/>
      <c r="CT14" s="553" t="s">
        <v>122</v>
      </c>
      <c r="CU14" s="554"/>
      <c r="CV14" s="554"/>
      <c r="CW14" s="554"/>
      <c r="CX14" s="554"/>
      <c r="CY14" s="554"/>
      <c r="CZ14" s="554"/>
      <c r="DA14" s="555"/>
      <c r="DB14" s="553" t="s">
        <v>122</v>
      </c>
      <c r="DC14" s="554"/>
      <c r="DD14" s="554"/>
      <c r="DE14" s="554"/>
      <c r="DF14" s="554"/>
      <c r="DG14" s="554"/>
      <c r="DH14" s="554"/>
      <c r="DI14" s="555"/>
    </row>
    <row r="15" spans="1:119" ht="18.75" customHeight="1" x14ac:dyDescent="0.2">
      <c r="A15" s="181"/>
      <c r="B15" s="565"/>
      <c r="C15" s="566"/>
      <c r="D15" s="566"/>
      <c r="E15" s="566"/>
      <c r="F15" s="566"/>
      <c r="G15" s="566"/>
      <c r="H15" s="566"/>
      <c r="I15" s="566"/>
      <c r="J15" s="566"/>
      <c r="K15" s="567"/>
      <c r="L15" s="190"/>
      <c r="M15" s="540" t="s">
        <v>130</v>
      </c>
      <c r="N15" s="541"/>
      <c r="O15" s="541"/>
      <c r="P15" s="541"/>
      <c r="Q15" s="542"/>
      <c r="R15" s="543">
        <v>18388</v>
      </c>
      <c r="S15" s="544"/>
      <c r="T15" s="544"/>
      <c r="U15" s="544"/>
      <c r="V15" s="545"/>
      <c r="W15" s="546" t="s">
        <v>137</v>
      </c>
      <c r="X15" s="442"/>
      <c r="Y15" s="442"/>
      <c r="Z15" s="442"/>
      <c r="AA15" s="442"/>
      <c r="AB15" s="443"/>
      <c r="AC15" s="409">
        <v>1235</v>
      </c>
      <c r="AD15" s="410"/>
      <c r="AE15" s="410"/>
      <c r="AF15" s="410"/>
      <c r="AG15" s="411"/>
      <c r="AH15" s="409">
        <v>1473</v>
      </c>
      <c r="AI15" s="410"/>
      <c r="AJ15" s="410"/>
      <c r="AK15" s="410"/>
      <c r="AL15" s="469"/>
      <c r="AM15" s="513"/>
      <c r="AN15" s="413"/>
      <c r="AO15" s="413"/>
      <c r="AP15" s="413"/>
      <c r="AQ15" s="413"/>
      <c r="AR15" s="413"/>
      <c r="AS15" s="413"/>
      <c r="AT15" s="414"/>
      <c r="AU15" s="514"/>
      <c r="AV15" s="515"/>
      <c r="AW15" s="515"/>
      <c r="AX15" s="515"/>
      <c r="AY15" s="482" t="s">
        <v>138</v>
      </c>
      <c r="AZ15" s="483"/>
      <c r="BA15" s="483"/>
      <c r="BB15" s="483"/>
      <c r="BC15" s="483"/>
      <c r="BD15" s="483"/>
      <c r="BE15" s="483"/>
      <c r="BF15" s="483"/>
      <c r="BG15" s="483"/>
      <c r="BH15" s="483"/>
      <c r="BI15" s="483"/>
      <c r="BJ15" s="483"/>
      <c r="BK15" s="483"/>
      <c r="BL15" s="483"/>
      <c r="BM15" s="484"/>
      <c r="BN15" s="485">
        <v>1781988</v>
      </c>
      <c r="BO15" s="486"/>
      <c r="BP15" s="486"/>
      <c r="BQ15" s="486"/>
      <c r="BR15" s="486"/>
      <c r="BS15" s="486"/>
      <c r="BT15" s="486"/>
      <c r="BU15" s="487"/>
      <c r="BV15" s="485">
        <v>1762371</v>
      </c>
      <c r="BW15" s="486"/>
      <c r="BX15" s="486"/>
      <c r="BY15" s="486"/>
      <c r="BZ15" s="486"/>
      <c r="CA15" s="486"/>
      <c r="CB15" s="486"/>
      <c r="CC15" s="487"/>
      <c r="CD15" s="556" t="s">
        <v>139</v>
      </c>
      <c r="CE15" s="557"/>
      <c r="CF15" s="557"/>
      <c r="CG15" s="557"/>
      <c r="CH15" s="557"/>
      <c r="CI15" s="557"/>
      <c r="CJ15" s="557"/>
      <c r="CK15" s="557"/>
      <c r="CL15" s="557"/>
      <c r="CM15" s="557"/>
      <c r="CN15" s="557"/>
      <c r="CO15" s="557"/>
      <c r="CP15" s="557"/>
      <c r="CQ15" s="557"/>
      <c r="CR15" s="557"/>
      <c r="CS15" s="558"/>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65"/>
      <c r="C16" s="566"/>
      <c r="D16" s="566"/>
      <c r="E16" s="566"/>
      <c r="F16" s="566"/>
      <c r="G16" s="566"/>
      <c r="H16" s="566"/>
      <c r="I16" s="566"/>
      <c r="J16" s="566"/>
      <c r="K16" s="567"/>
      <c r="L16" s="530" t="s">
        <v>140</v>
      </c>
      <c r="M16" s="531"/>
      <c r="N16" s="531"/>
      <c r="O16" s="531"/>
      <c r="P16" s="531"/>
      <c r="Q16" s="532"/>
      <c r="R16" s="533" t="s">
        <v>141</v>
      </c>
      <c r="S16" s="534"/>
      <c r="T16" s="534"/>
      <c r="U16" s="534"/>
      <c r="V16" s="535"/>
      <c r="W16" s="547"/>
      <c r="X16" s="445"/>
      <c r="Y16" s="445"/>
      <c r="Z16" s="445"/>
      <c r="AA16" s="445"/>
      <c r="AB16" s="446"/>
      <c r="AC16" s="536">
        <v>17.3</v>
      </c>
      <c r="AD16" s="537"/>
      <c r="AE16" s="537"/>
      <c r="AF16" s="537"/>
      <c r="AG16" s="538"/>
      <c r="AH16" s="536">
        <v>18.3</v>
      </c>
      <c r="AI16" s="537"/>
      <c r="AJ16" s="537"/>
      <c r="AK16" s="537"/>
      <c r="AL16" s="539"/>
      <c r="AM16" s="513"/>
      <c r="AN16" s="413"/>
      <c r="AO16" s="413"/>
      <c r="AP16" s="413"/>
      <c r="AQ16" s="413"/>
      <c r="AR16" s="413"/>
      <c r="AS16" s="413"/>
      <c r="AT16" s="414"/>
      <c r="AU16" s="514"/>
      <c r="AV16" s="515"/>
      <c r="AW16" s="515"/>
      <c r="AX16" s="515"/>
      <c r="AY16" s="470" t="s">
        <v>142</v>
      </c>
      <c r="AZ16" s="471"/>
      <c r="BA16" s="471"/>
      <c r="BB16" s="471"/>
      <c r="BC16" s="471"/>
      <c r="BD16" s="471"/>
      <c r="BE16" s="471"/>
      <c r="BF16" s="471"/>
      <c r="BG16" s="471"/>
      <c r="BH16" s="471"/>
      <c r="BI16" s="471"/>
      <c r="BJ16" s="471"/>
      <c r="BK16" s="471"/>
      <c r="BL16" s="471"/>
      <c r="BM16" s="472"/>
      <c r="BN16" s="456">
        <v>4558885</v>
      </c>
      <c r="BO16" s="457"/>
      <c r="BP16" s="457"/>
      <c r="BQ16" s="457"/>
      <c r="BR16" s="457"/>
      <c r="BS16" s="457"/>
      <c r="BT16" s="457"/>
      <c r="BU16" s="458"/>
      <c r="BV16" s="456">
        <v>4388113</v>
      </c>
      <c r="BW16" s="457"/>
      <c r="BX16" s="457"/>
      <c r="BY16" s="457"/>
      <c r="BZ16" s="457"/>
      <c r="CA16" s="457"/>
      <c r="CB16" s="457"/>
      <c r="CC16" s="458"/>
      <c r="CD16" s="194"/>
      <c r="CE16" s="488"/>
      <c r="CF16" s="488"/>
      <c r="CG16" s="488"/>
      <c r="CH16" s="488"/>
      <c r="CI16" s="488"/>
      <c r="CJ16" s="488"/>
      <c r="CK16" s="488"/>
      <c r="CL16" s="488"/>
      <c r="CM16" s="488"/>
      <c r="CN16" s="488"/>
      <c r="CO16" s="488"/>
      <c r="CP16" s="488"/>
      <c r="CQ16" s="488"/>
      <c r="CR16" s="488"/>
      <c r="CS16" s="489"/>
      <c r="CT16" s="453"/>
      <c r="CU16" s="454"/>
      <c r="CV16" s="454"/>
      <c r="CW16" s="454"/>
      <c r="CX16" s="454"/>
      <c r="CY16" s="454"/>
      <c r="CZ16" s="454"/>
      <c r="DA16" s="455"/>
      <c r="DB16" s="453"/>
      <c r="DC16" s="454"/>
      <c r="DD16" s="454"/>
      <c r="DE16" s="454"/>
      <c r="DF16" s="454"/>
      <c r="DG16" s="454"/>
      <c r="DH16" s="454"/>
      <c r="DI16" s="455"/>
    </row>
    <row r="17" spans="1:113" ht="18.75" customHeight="1" thickBot="1" x14ac:dyDescent="0.25">
      <c r="A17" s="181"/>
      <c r="B17" s="568"/>
      <c r="C17" s="569"/>
      <c r="D17" s="569"/>
      <c r="E17" s="569"/>
      <c r="F17" s="569"/>
      <c r="G17" s="569"/>
      <c r="H17" s="569"/>
      <c r="I17" s="569"/>
      <c r="J17" s="569"/>
      <c r="K17" s="570"/>
      <c r="L17" s="195"/>
      <c r="M17" s="549" t="s">
        <v>143</v>
      </c>
      <c r="N17" s="550"/>
      <c r="O17" s="550"/>
      <c r="P17" s="550"/>
      <c r="Q17" s="551"/>
      <c r="R17" s="533" t="s">
        <v>141</v>
      </c>
      <c r="S17" s="534"/>
      <c r="T17" s="534"/>
      <c r="U17" s="534"/>
      <c r="V17" s="535"/>
      <c r="W17" s="546" t="s">
        <v>144</v>
      </c>
      <c r="X17" s="442"/>
      <c r="Y17" s="442"/>
      <c r="Z17" s="442"/>
      <c r="AA17" s="442"/>
      <c r="AB17" s="443"/>
      <c r="AC17" s="409">
        <v>5755</v>
      </c>
      <c r="AD17" s="410"/>
      <c r="AE17" s="410"/>
      <c r="AF17" s="410"/>
      <c r="AG17" s="411"/>
      <c r="AH17" s="409">
        <v>6394</v>
      </c>
      <c r="AI17" s="410"/>
      <c r="AJ17" s="410"/>
      <c r="AK17" s="410"/>
      <c r="AL17" s="469"/>
      <c r="AM17" s="513"/>
      <c r="AN17" s="413"/>
      <c r="AO17" s="413"/>
      <c r="AP17" s="413"/>
      <c r="AQ17" s="413"/>
      <c r="AR17" s="413"/>
      <c r="AS17" s="413"/>
      <c r="AT17" s="414"/>
      <c r="AU17" s="514"/>
      <c r="AV17" s="515"/>
      <c r="AW17" s="515"/>
      <c r="AX17" s="515"/>
      <c r="AY17" s="470" t="s">
        <v>145</v>
      </c>
      <c r="AZ17" s="471"/>
      <c r="BA17" s="471"/>
      <c r="BB17" s="471"/>
      <c r="BC17" s="471"/>
      <c r="BD17" s="471"/>
      <c r="BE17" s="471"/>
      <c r="BF17" s="471"/>
      <c r="BG17" s="471"/>
      <c r="BH17" s="471"/>
      <c r="BI17" s="471"/>
      <c r="BJ17" s="471"/>
      <c r="BK17" s="471"/>
      <c r="BL17" s="471"/>
      <c r="BM17" s="472"/>
      <c r="BN17" s="456">
        <v>2220865</v>
      </c>
      <c r="BO17" s="457"/>
      <c r="BP17" s="457"/>
      <c r="BQ17" s="457"/>
      <c r="BR17" s="457"/>
      <c r="BS17" s="457"/>
      <c r="BT17" s="457"/>
      <c r="BU17" s="458"/>
      <c r="BV17" s="456">
        <v>2194161</v>
      </c>
      <c r="BW17" s="457"/>
      <c r="BX17" s="457"/>
      <c r="BY17" s="457"/>
      <c r="BZ17" s="457"/>
      <c r="CA17" s="457"/>
      <c r="CB17" s="457"/>
      <c r="CC17" s="458"/>
      <c r="CD17" s="194"/>
      <c r="CE17" s="488"/>
      <c r="CF17" s="488"/>
      <c r="CG17" s="488"/>
      <c r="CH17" s="488"/>
      <c r="CI17" s="488"/>
      <c r="CJ17" s="488"/>
      <c r="CK17" s="488"/>
      <c r="CL17" s="488"/>
      <c r="CM17" s="488"/>
      <c r="CN17" s="488"/>
      <c r="CO17" s="488"/>
      <c r="CP17" s="488"/>
      <c r="CQ17" s="488"/>
      <c r="CR17" s="488"/>
      <c r="CS17" s="489"/>
      <c r="CT17" s="453"/>
      <c r="CU17" s="454"/>
      <c r="CV17" s="454"/>
      <c r="CW17" s="454"/>
      <c r="CX17" s="454"/>
      <c r="CY17" s="454"/>
      <c r="CZ17" s="454"/>
      <c r="DA17" s="455"/>
      <c r="DB17" s="453"/>
      <c r="DC17" s="454"/>
      <c r="DD17" s="454"/>
      <c r="DE17" s="454"/>
      <c r="DF17" s="454"/>
      <c r="DG17" s="454"/>
      <c r="DH17" s="454"/>
      <c r="DI17" s="455"/>
    </row>
    <row r="18" spans="1:113" ht="18.75" customHeight="1" thickBot="1" x14ac:dyDescent="0.25">
      <c r="A18" s="181"/>
      <c r="B18" s="506" t="s">
        <v>146</v>
      </c>
      <c r="C18" s="507"/>
      <c r="D18" s="507"/>
      <c r="E18" s="508"/>
      <c r="F18" s="508"/>
      <c r="G18" s="508"/>
      <c r="H18" s="508"/>
      <c r="I18" s="508"/>
      <c r="J18" s="508"/>
      <c r="K18" s="508"/>
      <c r="L18" s="509">
        <v>34.340000000000003</v>
      </c>
      <c r="M18" s="509"/>
      <c r="N18" s="509"/>
      <c r="O18" s="509"/>
      <c r="P18" s="509"/>
      <c r="Q18" s="509"/>
      <c r="R18" s="510"/>
      <c r="S18" s="510"/>
      <c r="T18" s="510"/>
      <c r="U18" s="510"/>
      <c r="V18" s="511"/>
      <c r="W18" s="527"/>
      <c r="X18" s="528"/>
      <c r="Y18" s="528"/>
      <c r="Z18" s="528"/>
      <c r="AA18" s="528"/>
      <c r="AB18" s="552"/>
      <c r="AC18" s="426">
        <v>80.400000000000006</v>
      </c>
      <c r="AD18" s="427"/>
      <c r="AE18" s="427"/>
      <c r="AF18" s="427"/>
      <c r="AG18" s="512"/>
      <c r="AH18" s="426">
        <v>79.400000000000006</v>
      </c>
      <c r="AI18" s="427"/>
      <c r="AJ18" s="427"/>
      <c r="AK18" s="427"/>
      <c r="AL18" s="428"/>
      <c r="AM18" s="513"/>
      <c r="AN18" s="413"/>
      <c r="AO18" s="413"/>
      <c r="AP18" s="413"/>
      <c r="AQ18" s="413"/>
      <c r="AR18" s="413"/>
      <c r="AS18" s="413"/>
      <c r="AT18" s="414"/>
      <c r="AU18" s="514"/>
      <c r="AV18" s="515"/>
      <c r="AW18" s="515"/>
      <c r="AX18" s="515"/>
      <c r="AY18" s="470" t="s">
        <v>147</v>
      </c>
      <c r="AZ18" s="471"/>
      <c r="BA18" s="471"/>
      <c r="BB18" s="471"/>
      <c r="BC18" s="471"/>
      <c r="BD18" s="471"/>
      <c r="BE18" s="471"/>
      <c r="BF18" s="471"/>
      <c r="BG18" s="471"/>
      <c r="BH18" s="471"/>
      <c r="BI18" s="471"/>
      <c r="BJ18" s="471"/>
      <c r="BK18" s="471"/>
      <c r="BL18" s="471"/>
      <c r="BM18" s="472"/>
      <c r="BN18" s="456">
        <v>4717948</v>
      </c>
      <c r="BO18" s="457"/>
      <c r="BP18" s="457"/>
      <c r="BQ18" s="457"/>
      <c r="BR18" s="457"/>
      <c r="BS18" s="457"/>
      <c r="BT18" s="457"/>
      <c r="BU18" s="458"/>
      <c r="BV18" s="456">
        <v>4791913</v>
      </c>
      <c r="BW18" s="457"/>
      <c r="BX18" s="457"/>
      <c r="BY18" s="457"/>
      <c r="BZ18" s="457"/>
      <c r="CA18" s="457"/>
      <c r="CB18" s="457"/>
      <c r="CC18" s="458"/>
      <c r="CD18" s="194"/>
      <c r="CE18" s="488"/>
      <c r="CF18" s="488"/>
      <c r="CG18" s="488"/>
      <c r="CH18" s="488"/>
      <c r="CI18" s="488"/>
      <c r="CJ18" s="488"/>
      <c r="CK18" s="488"/>
      <c r="CL18" s="488"/>
      <c r="CM18" s="488"/>
      <c r="CN18" s="488"/>
      <c r="CO18" s="488"/>
      <c r="CP18" s="488"/>
      <c r="CQ18" s="488"/>
      <c r="CR18" s="488"/>
      <c r="CS18" s="489"/>
      <c r="CT18" s="453"/>
      <c r="CU18" s="454"/>
      <c r="CV18" s="454"/>
      <c r="CW18" s="454"/>
      <c r="CX18" s="454"/>
      <c r="CY18" s="454"/>
      <c r="CZ18" s="454"/>
      <c r="DA18" s="455"/>
      <c r="DB18" s="453"/>
      <c r="DC18" s="454"/>
      <c r="DD18" s="454"/>
      <c r="DE18" s="454"/>
      <c r="DF18" s="454"/>
      <c r="DG18" s="454"/>
      <c r="DH18" s="454"/>
      <c r="DI18" s="455"/>
    </row>
    <row r="19" spans="1:113" ht="18.75" customHeight="1" thickBot="1" x14ac:dyDescent="0.25">
      <c r="A19" s="181"/>
      <c r="B19" s="506" t="s">
        <v>148</v>
      </c>
      <c r="C19" s="507"/>
      <c r="D19" s="507"/>
      <c r="E19" s="508"/>
      <c r="F19" s="508"/>
      <c r="G19" s="508"/>
      <c r="H19" s="508"/>
      <c r="I19" s="508"/>
      <c r="J19" s="508"/>
      <c r="K19" s="508"/>
      <c r="L19" s="516">
        <v>532</v>
      </c>
      <c r="M19" s="516"/>
      <c r="N19" s="516"/>
      <c r="O19" s="516"/>
      <c r="P19" s="516"/>
      <c r="Q19" s="516"/>
      <c r="R19" s="517"/>
      <c r="S19" s="517"/>
      <c r="T19" s="517"/>
      <c r="U19" s="517"/>
      <c r="V19" s="518"/>
      <c r="W19" s="525"/>
      <c r="X19" s="526"/>
      <c r="Y19" s="526"/>
      <c r="Z19" s="526"/>
      <c r="AA19" s="526"/>
      <c r="AB19" s="526"/>
      <c r="AC19" s="529"/>
      <c r="AD19" s="529"/>
      <c r="AE19" s="529"/>
      <c r="AF19" s="529"/>
      <c r="AG19" s="529"/>
      <c r="AH19" s="529"/>
      <c r="AI19" s="529"/>
      <c r="AJ19" s="529"/>
      <c r="AK19" s="529"/>
      <c r="AL19" s="548"/>
      <c r="AM19" s="513"/>
      <c r="AN19" s="413"/>
      <c r="AO19" s="413"/>
      <c r="AP19" s="413"/>
      <c r="AQ19" s="413"/>
      <c r="AR19" s="413"/>
      <c r="AS19" s="413"/>
      <c r="AT19" s="414"/>
      <c r="AU19" s="514"/>
      <c r="AV19" s="515"/>
      <c r="AW19" s="515"/>
      <c r="AX19" s="515"/>
      <c r="AY19" s="470" t="s">
        <v>149</v>
      </c>
      <c r="AZ19" s="471"/>
      <c r="BA19" s="471"/>
      <c r="BB19" s="471"/>
      <c r="BC19" s="471"/>
      <c r="BD19" s="471"/>
      <c r="BE19" s="471"/>
      <c r="BF19" s="471"/>
      <c r="BG19" s="471"/>
      <c r="BH19" s="471"/>
      <c r="BI19" s="471"/>
      <c r="BJ19" s="471"/>
      <c r="BK19" s="471"/>
      <c r="BL19" s="471"/>
      <c r="BM19" s="472"/>
      <c r="BN19" s="456">
        <v>6328857</v>
      </c>
      <c r="BO19" s="457"/>
      <c r="BP19" s="457"/>
      <c r="BQ19" s="457"/>
      <c r="BR19" s="457"/>
      <c r="BS19" s="457"/>
      <c r="BT19" s="457"/>
      <c r="BU19" s="458"/>
      <c r="BV19" s="456">
        <v>6425529</v>
      </c>
      <c r="BW19" s="457"/>
      <c r="BX19" s="457"/>
      <c r="BY19" s="457"/>
      <c r="BZ19" s="457"/>
      <c r="CA19" s="457"/>
      <c r="CB19" s="457"/>
      <c r="CC19" s="458"/>
      <c r="CD19" s="194"/>
      <c r="CE19" s="488"/>
      <c r="CF19" s="488"/>
      <c r="CG19" s="488"/>
      <c r="CH19" s="488"/>
      <c r="CI19" s="488"/>
      <c r="CJ19" s="488"/>
      <c r="CK19" s="488"/>
      <c r="CL19" s="488"/>
      <c r="CM19" s="488"/>
      <c r="CN19" s="488"/>
      <c r="CO19" s="488"/>
      <c r="CP19" s="488"/>
      <c r="CQ19" s="488"/>
      <c r="CR19" s="488"/>
      <c r="CS19" s="489"/>
      <c r="CT19" s="453"/>
      <c r="CU19" s="454"/>
      <c r="CV19" s="454"/>
      <c r="CW19" s="454"/>
      <c r="CX19" s="454"/>
      <c r="CY19" s="454"/>
      <c r="CZ19" s="454"/>
      <c r="DA19" s="455"/>
      <c r="DB19" s="453"/>
      <c r="DC19" s="454"/>
      <c r="DD19" s="454"/>
      <c r="DE19" s="454"/>
      <c r="DF19" s="454"/>
      <c r="DG19" s="454"/>
      <c r="DH19" s="454"/>
      <c r="DI19" s="455"/>
    </row>
    <row r="20" spans="1:113" ht="18.75" customHeight="1" thickBot="1" x14ac:dyDescent="0.25">
      <c r="A20" s="181"/>
      <c r="B20" s="506" t="s">
        <v>150</v>
      </c>
      <c r="C20" s="507"/>
      <c r="D20" s="507"/>
      <c r="E20" s="508"/>
      <c r="F20" s="508"/>
      <c r="G20" s="508"/>
      <c r="H20" s="508"/>
      <c r="I20" s="508"/>
      <c r="J20" s="508"/>
      <c r="K20" s="508"/>
      <c r="L20" s="516">
        <v>7580</v>
      </c>
      <c r="M20" s="516"/>
      <c r="N20" s="516"/>
      <c r="O20" s="516"/>
      <c r="P20" s="516"/>
      <c r="Q20" s="516"/>
      <c r="R20" s="517"/>
      <c r="S20" s="517"/>
      <c r="T20" s="517"/>
      <c r="U20" s="517"/>
      <c r="V20" s="518"/>
      <c r="W20" s="527"/>
      <c r="X20" s="528"/>
      <c r="Y20" s="528"/>
      <c r="Z20" s="528"/>
      <c r="AA20" s="528"/>
      <c r="AB20" s="528"/>
      <c r="AC20" s="519"/>
      <c r="AD20" s="519"/>
      <c r="AE20" s="519"/>
      <c r="AF20" s="519"/>
      <c r="AG20" s="519"/>
      <c r="AH20" s="519"/>
      <c r="AI20" s="519"/>
      <c r="AJ20" s="519"/>
      <c r="AK20" s="519"/>
      <c r="AL20" s="520"/>
      <c r="AM20" s="521"/>
      <c r="AN20" s="418"/>
      <c r="AO20" s="418"/>
      <c r="AP20" s="418"/>
      <c r="AQ20" s="418"/>
      <c r="AR20" s="418"/>
      <c r="AS20" s="418"/>
      <c r="AT20" s="419"/>
      <c r="AU20" s="522"/>
      <c r="AV20" s="523"/>
      <c r="AW20" s="523"/>
      <c r="AX20" s="524"/>
      <c r="AY20" s="470"/>
      <c r="AZ20" s="471"/>
      <c r="BA20" s="471"/>
      <c r="BB20" s="471"/>
      <c r="BC20" s="471"/>
      <c r="BD20" s="471"/>
      <c r="BE20" s="471"/>
      <c r="BF20" s="471"/>
      <c r="BG20" s="471"/>
      <c r="BH20" s="471"/>
      <c r="BI20" s="471"/>
      <c r="BJ20" s="471"/>
      <c r="BK20" s="471"/>
      <c r="BL20" s="471"/>
      <c r="BM20" s="472"/>
      <c r="BN20" s="456"/>
      <c r="BO20" s="457"/>
      <c r="BP20" s="457"/>
      <c r="BQ20" s="457"/>
      <c r="BR20" s="457"/>
      <c r="BS20" s="457"/>
      <c r="BT20" s="457"/>
      <c r="BU20" s="458"/>
      <c r="BV20" s="456"/>
      <c r="BW20" s="457"/>
      <c r="BX20" s="457"/>
      <c r="BY20" s="457"/>
      <c r="BZ20" s="457"/>
      <c r="CA20" s="457"/>
      <c r="CB20" s="457"/>
      <c r="CC20" s="458"/>
      <c r="CD20" s="194"/>
      <c r="CE20" s="488"/>
      <c r="CF20" s="488"/>
      <c r="CG20" s="488"/>
      <c r="CH20" s="488"/>
      <c r="CI20" s="488"/>
      <c r="CJ20" s="488"/>
      <c r="CK20" s="488"/>
      <c r="CL20" s="488"/>
      <c r="CM20" s="488"/>
      <c r="CN20" s="488"/>
      <c r="CO20" s="488"/>
      <c r="CP20" s="488"/>
      <c r="CQ20" s="488"/>
      <c r="CR20" s="488"/>
      <c r="CS20" s="489"/>
      <c r="CT20" s="453"/>
      <c r="CU20" s="454"/>
      <c r="CV20" s="454"/>
      <c r="CW20" s="454"/>
      <c r="CX20" s="454"/>
      <c r="CY20" s="454"/>
      <c r="CZ20" s="454"/>
      <c r="DA20" s="455"/>
      <c r="DB20" s="453"/>
      <c r="DC20" s="454"/>
      <c r="DD20" s="454"/>
      <c r="DE20" s="454"/>
      <c r="DF20" s="454"/>
      <c r="DG20" s="454"/>
      <c r="DH20" s="454"/>
      <c r="DI20" s="455"/>
    </row>
    <row r="21" spans="1:113" ht="18.75" customHeight="1" thickBot="1" x14ac:dyDescent="0.25">
      <c r="A21" s="181"/>
      <c r="B21" s="503" t="s">
        <v>151</v>
      </c>
      <c r="C21" s="504"/>
      <c r="D21" s="504"/>
      <c r="E21" s="504"/>
      <c r="F21" s="504"/>
      <c r="G21" s="504"/>
      <c r="H21" s="504"/>
      <c r="I21" s="504"/>
      <c r="J21" s="504"/>
      <c r="K21" s="504"/>
      <c r="L21" s="504"/>
      <c r="M21" s="504"/>
      <c r="N21" s="504"/>
      <c r="O21" s="504"/>
      <c r="P21" s="504"/>
      <c r="Q21" s="504"/>
      <c r="R21" s="504"/>
      <c r="S21" s="504"/>
      <c r="T21" s="504"/>
      <c r="U21" s="504"/>
      <c r="V21" s="504"/>
      <c r="W21" s="504"/>
      <c r="X21" s="504"/>
      <c r="Y21" s="504"/>
      <c r="Z21" s="504"/>
      <c r="AA21" s="504"/>
      <c r="AB21" s="504"/>
      <c r="AC21" s="504"/>
      <c r="AD21" s="504"/>
      <c r="AE21" s="504"/>
      <c r="AF21" s="504"/>
      <c r="AG21" s="504"/>
      <c r="AH21" s="504"/>
      <c r="AI21" s="504"/>
      <c r="AJ21" s="504"/>
      <c r="AK21" s="504"/>
      <c r="AL21" s="504"/>
      <c r="AM21" s="504"/>
      <c r="AN21" s="504"/>
      <c r="AO21" s="504"/>
      <c r="AP21" s="504"/>
      <c r="AQ21" s="504"/>
      <c r="AR21" s="504"/>
      <c r="AS21" s="504"/>
      <c r="AT21" s="504"/>
      <c r="AU21" s="504"/>
      <c r="AV21" s="504"/>
      <c r="AW21" s="504"/>
      <c r="AX21" s="505"/>
      <c r="AY21" s="429"/>
      <c r="AZ21" s="430"/>
      <c r="BA21" s="430"/>
      <c r="BB21" s="430"/>
      <c r="BC21" s="430"/>
      <c r="BD21" s="430"/>
      <c r="BE21" s="430"/>
      <c r="BF21" s="430"/>
      <c r="BG21" s="430"/>
      <c r="BH21" s="430"/>
      <c r="BI21" s="430"/>
      <c r="BJ21" s="430"/>
      <c r="BK21" s="430"/>
      <c r="BL21" s="430"/>
      <c r="BM21" s="431"/>
      <c r="BN21" s="490"/>
      <c r="BO21" s="491"/>
      <c r="BP21" s="491"/>
      <c r="BQ21" s="491"/>
      <c r="BR21" s="491"/>
      <c r="BS21" s="491"/>
      <c r="BT21" s="491"/>
      <c r="BU21" s="492"/>
      <c r="BV21" s="490"/>
      <c r="BW21" s="491"/>
      <c r="BX21" s="491"/>
      <c r="BY21" s="491"/>
      <c r="BZ21" s="491"/>
      <c r="CA21" s="491"/>
      <c r="CB21" s="491"/>
      <c r="CC21" s="492"/>
      <c r="CD21" s="194"/>
      <c r="CE21" s="488"/>
      <c r="CF21" s="488"/>
      <c r="CG21" s="488"/>
      <c r="CH21" s="488"/>
      <c r="CI21" s="488"/>
      <c r="CJ21" s="488"/>
      <c r="CK21" s="488"/>
      <c r="CL21" s="488"/>
      <c r="CM21" s="488"/>
      <c r="CN21" s="488"/>
      <c r="CO21" s="488"/>
      <c r="CP21" s="488"/>
      <c r="CQ21" s="488"/>
      <c r="CR21" s="488"/>
      <c r="CS21" s="489"/>
      <c r="CT21" s="453"/>
      <c r="CU21" s="454"/>
      <c r="CV21" s="454"/>
      <c r="CW21" s="454"/>
      <c r="CX21" s="454"/>
      <c r="CY21" s="454"/>
      <c r="CZ21" s="454"/>
      <c r="DA21" s="455"/>
      <c r="DB21" s="453"/>
      <c r="DC21" s="454"/>
      <c r="DD21" s="454"/>
      <c r="DE21" s="454"/>
      <c r="DF21" s="454"/>
      <c r="DG21" s="454"/>
      <c r="DH21" s="454"/>
      <c r="DI21" s="455"/>
    </row>
    <row r="22" spans="1:113" ht="18.75" customHeight="1" x14ac:dyDescent="0.2">
      <c r="A22" s="181"/>
      <c r="B22" s="432" t="s">
        <v>152</v>
      </c>
      <c r="C22" s="433"/>
      <c r="D22" s="434"/>
      <c r="E22" s="441" t="s">
        <v>1</v>
      </c>
      <c r="F22" s="442"/>
      <c r="G22" s="442"/>
      <c r="H22" s="442"/>
      <c r="I22" s="442"/>
      <c r="J22" s="442"/>
      <c r="K22" s="443"/>
      <c r="L22" s="441" t="s">
        <v>153</v>
      </c>
      <c r="M22" s="442"/>
      <c r="N22" s="442"/>
      <c r="O22" s="442"/>
      <c r="P22" s="443"/>
      <c r="Q22" s="447" t="s">
        <v>154</v>
      </c>
      <c r="R22" s="448"/>
      <c r="S22" s="448"/>
      <c r="T22" s="448"/>
      <c r="U22" s="448"/>
      <c r="V22" s="449"/>
      <c r="W22" s="498" t="s">
        <v>155</v>
      </c>
      <c r="X22" s="433"/>
      <c r="Y22" s="434"/>
      <c r="Z22" s="441" t="s">
        <v>1</v>
      </c>
      <c r="AA22" s="442"/>
      <c r="AB22" s="442"/>
      <c r="AC22" s="442"/>
      <c r="AD22" s="442"/>
      <c r="AE22" s="442"/>
      <c r="AF22" s="442"/>
      <c r="AG22" s="443"/>
      <c r="AH22" s="459" t="s">
        <v>156</v>
      </c>
      <c r="AI22" s="442"/>
      <c r="AJ22" s="442"/>
      <c r="AK22" s="442"/>
      <c r="AL22" s="443"/>
      <c r="AM22" s="459" t="s">
        <v>157</v>
      </c>
      <c r="AN22" s="460"/>
      <c r="AO22" s="460"/>
      <c r="AP22" s="460"/>
      <c r="AQ22" s="460"/>
      <c r="AR22" s="461"/>
      <c r="AS22" s="447" t="s">
        <v>154</v>
      </c>
      <c r="AT22" s="448"/>
      <c r="AU22" s="448"/>
      <c r="AV22" s="448"/>
      <c r="AW22" s="448"/>
      <c r="AX22" s="465"/>
      <c r="AY22" s="482" t="s">
        <v>158</v>
      </c>
      <c r="AZ22" s="483"/>
      <c r="BA22" s="483"/>
      <c r="BB22" s="483"/>
      <c r="BC22" s="483"/>
      <c r="BD22" s="483"/>
      <c r="BE22" s="483"/>
      <c r="BF22" s="483"/>
      <c r="BG22" s="483"/>
      <c r="BH22" s="483"/>
      <c r="BI22" s="483"/>
      <c r="BJ22" s="483"/>
      <c r="BK22" s="483"/>
      <c r="BL22" s="483"/>
      <c r="BM22" s="484"/>
      <c r="BN22" s="485">
        <v>5159699</v>
      </c>
      <c r="BO22" s="486"/>
      <c r="BP22" s="486"/>
      <c r="BQ22" s="486"/>
      <c r="BR22" s="486"/>
      <c r="BS22" s="486"/>
      <c r="BT22" s="486"/>
      <c r="BU22" s="487"/>
      <c r="BV22" s="485">
        <v>5507052</v>
      </c>
      <c r="BW22" s="486"/>
      <c r="BX22" s="486"/>
      <c r="BY22" s="486"/>
      <c r="BZ22" s="486"/>
      <c r="CA22" s="486"/>
      <c r="CB22" s="486"/>
      <c r="CC22" s="487"/>
      <c r="CD22" s="194"/>
      <c r="CE22" s="488"/>
      <c r="CF22" s="488"/>
      <c r="CG22" s="488"/>
      <c r="CH22" s="488"/>
      <c r="CI22" s="488"/>
      <c r="CJ22" s="488"/>
      <c r="CK22" s="488"/>
      <c r="CL22" s="488"/>
      <c r="CM22" s="488"/>
      <c r="CN22" s="488"/>
      <c r="CO22" s="488"/>
      <c r="CP22" s="488"/>
      <c r="CQ22" s="488"/>
      <c r="CR22" s="488"/>
      <c r="CS22" s="489"/>
      <c r="CT22" s="453"/>
      <c r="CU22" s="454"/>
      <c r="CV22" s="454"/>
      <c r="CW22" s="454"/>
      <c r="CX22" s="454"/>
      <c r="CY22" s="454"/>
      <c r="CZ22" s="454"/>
      <c r="DA22" s="455"/>
      <c r="DB22" s="453"/>
      <c r="DC22" s="454"/>
      <c r="DD22" s="454"/>
      <c r="DE22" s="454"/>
      <c r="DF22" s="454"/>
      <c r="DG22" s="454"/>
      <c r="DH22" s="454"/>
      <c r="DI22" s="455"/>
    </row>
    <row r="23" spans="1:113" ht="18.75" customHeight="1" x14ac:dyDescent="0.2">
      <c r="A23" s="181"/>
      <c r="B23" s="435"/>
      <c r="C23" s="436"/>
      <c r="D23" s="437"/>
      <c r="E23" s="444"/>
      <c r="F23" s="445"/>
      <c r="G23" s="445"/>
      <c r="H23" s="445"/>
      <c r="I23" s="445"/>
      <c r="J23" s="445"/>
      <c r="K23" s="446"/>
      <c r="L23" s="444"/>
      <c r="M23" s="445"/>
      <c r="N23" s="445"/>
      <c r="O23" s="445"/>
      <c r="P23" s="446"/>
      <c r="Q23" s="450"/>
      <c r="R23" s="451"/>
      <c r="S23" s="451"/>
      <c r="T23" s="451"/>
      <c r="U23" s="451"/>
      <c r="V23" s="452"/>
      <c r="W23" s="499"/>
      <c r="X23" s="436"/>
      <c r="Y23" s="437"/>
      <c r="Z23" s="444"/>
      <c r="AA23" s="445"/>
      <c r="AB23" s="445"/>
      <c r="AC23" s="445"/>
      <c r="AD23" s="445"/>
      <c r="AE23" s="445"/>
      <c r="AF23" s="445"/>
      <c r="AG23" s="446"/>
      <c r="AH23" s="444"/>
      <c r="AI23" s="445"/>
      <c r="AJ23" s="445"/>
      <c r="AK23" s="445"/>
      <c r="AL23" s="446"/>
      <c r="AM23" s="462"/>
      <c r="AN23" s="463"/>
      <c r="AO23" s="463"/>
      <c r="AP23" s="463"/>
      <c r="AQ23" s="463"/>
      <c r="AR23" s="464"/>
      <c r="AS23" s="450"/>
      <c r="AT23" s="451"/>
      <c r="AU23" s="451"/>
      <c r="AV23" s="451"/>
      <c r="AW23" s="451"/>
      <c r="AX23" s="466"/>
      <c r="AY23" s="470" t="s">
        <v>159</v>
      </c>
      <c r="AZ23" s="471"/>
      <c r="BA23" s="471"/>
      <c r="BB23" s="471"/>
      <c r="BC23" s="471"/>
      <c r="BD23" s="471"/>
      <c r="BE23" s="471"/>
      <c r="BF23" s="471"/>
      <c r="BG23" s="471"/>
      <c r="BH23" s="471"/>
      <c r="BI23" s="471"/>
      <c r="BJ23" s="471"/>
      <c r="BK23" s="471"/>
      <c r="BL23" s="471"/>
      <c r="BM23" s="472"/>
      <c r="BN23" s="456">
        <v>4829797</v>
      </c>
      <c r="BO23" s="457"/>
      <c r="BP23" s="457"/>
      <c r="BQ23" s="457"/>
      <c r="BR23" s="457"/>
      <c r="BS23" s="457"/>
      <c r="BT23" s="457"/>
      <c r="BU23" s="458"/>
      <c r="BV23" s="456">
        <v>5116497</v>
      </c>
      <c r="BW23" s="457"/>
      <c r="BX23" s="457"/>
      <c r="BY23" s="457"/>
      <c r="BZ23" s="457"/>
      <c r="CA23" s="457"/>
      <c r="CB23" s="457"/>
      <c r="CC23" s="458"/>
      <c r="CD23" s="194"/>
      <c r="CE23" s="488"/>
      <c r="CF23" s="488"/>
      <c r="CG23" s="488"/>
      <c r="CH23" s="488"/>
      <c r="CI23" s="488"/>
      <c r="CJ23" s="488"/>
      <c r="CK23" s="488"/>
      <c r="CL23" s="488"/>
      <c r="CM23" s="488"/>
      <c r="CN23" s="488"/>
      <c r="CO23" s="488"/>
      <c r="CP23" s="488"/>
      <c r="CQ23" s="488"/>
      <c r="CR23" s="488"/>
      <c r="CS23" s="489"/>
      <c r="CT23" s="453"/>
      <c r="CU23" s="454"/>
      <c r="CV23" s="454"/>
      <c r="CW23" s="454"/>
      <c r="CX23" s="454"/>
      <c r="CY23" s="454"/>
      <c r="CZ23" s="454"/>
      <c r="DA23" s="455"/>
      <c r="DB23" s="453"/>
      <c r="DC23" s="454"/>
      <c r="DD23" s="454"/>
      <c r="DE23" s="454"/>
      <c r="DF23" s="454"/>
      <c r="DG23" s="454"/>
      <c r="DH23" s="454"/>
      <c r="DI23" s="455"/>
    </row>
    <row r="24" spans="1:113" ht="18.75" customHeight="1" thickBot="1" x14ac:dyDescent="0.25">
      <c r="A24" s="181"/>
      <c r="B24" s="435"/>
      <c r="C24" s="436"/>
      <c r="D24" s="437"/>
      <c r="E24" s="412" t="s">
        <v>160</v>
      </c>
      <c r="F24" s="413"/>
      <c r="G24" s="413"/>
      <c r="H24" s="413"/>
      <c r="I24" s="413"/>
      <c r="J24" s="413"/>
      <c r="K24" s="414"/>
      <c r="L24" s="409">
        <v>1</v>
      </c>
      <c r="M24" s="410"/>
      <c r="N24" s="410"/>
      <c r="O24" s="410"/>
      <c r="P24" s="411"/>
      <c r="Q24" s="409">
        <v>5740</v>
      </c>
      <c r="R24" s="410"/>
      <c r="S24" s="410"/>
      <c r="T24" s="410"/>
      <c r="U24" s="410"/>
      <c r="V24" s="411"/>
      <c r="W24" s="499"/>
      <c r="X24" s="436"/>
      <c r="Y24" s="437"/>
      <c r="Z24" s="412" t="s">
        <v>161</v>
      </c>
      <c r="AA24" s="413"/>
      <c r="AB24" s="413"/>
      <c r="AC24" s="413"/>
      <c r="AD24" s="413"/>
      <c r="AE24" s="413"/>
      <c r="AF24" s="413"/>
      <c r="AG24" s="414"/>
      <c r="AH24" s="409">
        <v>133</v>
      </c>
      <c r="AI24" s="410"/>
      <c r="AJ24" s="410"/>
      <c r="AK24" s="410"/>
      <c r="AL24" s="411"/>
      <c r="AM24" s="409">
        <v>437038</v>
      </c>
      <c r="AN24" s="410"/>
      <c r="AO24" s="410"/>
      <c r="AP24" s="410"/>
      <c r="AQ24" s="410"/>
      <c r="AR24" s="411"/>
      <c r="AS24" s="409">
        <v>3286</v>
      </c>
      <c r="AT24" s="410"/>
      <c r="AU24" s="410"/>
      <c r="AV24" s="410"/>
      <c r="AW24" s="410"/>
      <c r="AX24" s="469"/>
      <c r="AY24" s="429" t="s">
        <v>162</v>
      </c>
      <c r="AZ24" s="430"/>
      <c r="BA24" s="430"/>
      <c r="BB24" s="430"/>
      <c r="BC24" s="430"/>
      <c r="BD24" s="430"/>
      <c r="BE24" s="430"/>
      <c r="BF24" s="430"/>
      <c r="BG24" s="430"/>
      <c r="BH24" s="430"/>
      <c r="BI24" s="430"/>
      <c r="BJ24" s="430"/>
      <c r="BK24" s="430"/>
      <c r="BL24" s="430"/>
      <c r="BM24" s="431"/>
      <c r="BN24" s="456">
        <v>1837708</v>
      </c>
      <c r="BO24" s="457"/>
      <c r="BP24" s="457"/>
      <c r="BQ24" s="457"/>
      <c r="BR24" s="457"/>
      <c r="BS24" s="457"/>
      <c r="BT24" s="457"/>
      <c r="BU24" s="458"/>
      <c r="BV24" s="456">
        <v>1852941</v>
      </c>
      <c r="BW24" s="457"/>
      <c r="BX24" s="457"/>
      <c r="BY24" s="457"/>
      <c r="BZ24" s="457"/>
      <c r="CA24" s="457"/>
      <c r="CB24" s="457"/>
      <c r="CC24" s="458"/>
      <c r="CD24" s="194"/>
      <c r="CE24" s="488"/>
      <c r="CF24" s="488"/>
      <c r="CG24" s="488"/>
      <c r="CH24" s="488"/>
      <c r="CI24" s="488"/>
      <c r="CJ24" s="488"/>
      <c r="CK24" s="488"/>
      <c r="CL24" s="488"/>
      <c r="CM24" s="488"/>
      <c r="CN24" s="488"/>
      <c r="CO24" s="488"/>
      <c r="CP24" s="488"/>
      <c r="CQ24" s="488"/>
      <c r="CR24" s="488"/>
      <c r="CS24" s="489"/>
      <c r="CT24" s="453"/>
      <c r="CU24" s="454"/>
      <c r="CV24" s="454"/>
      <c r="CW24" s="454"/>
      <c r="CX24" s="454"/>
      <c r="CY24" s="454"/>
      <c r="CZ24" s="454"/>
      <c r="DA24" s="455"/>
      <c r="DB24" s="453"/>
      <c r="DC24" s="454"/>
      <c r="DD24" s="454"/>
      <c r="DE24" s="454"/>
      <c r="DF24" s="454"/>
      <c r="DG24" s="454"/>
      <c r="DH24" s="454"/>
      <c r="DI24" s="455"/>
    </row>
    <row r="25" spans="1:113" ht="18.75" customHeight="1" x14ac:dyDescent="0.2">
      <c r="A25" s="181"/>
      <c r="B25" s="435"/>
      <c r="C25" s="436"/>
      <c r="D25" s="437"/>
      <c r="E25" s="412" t="s">
        <v>163</v>
      </c>
      <c r="F25" s="413"/>
      <c r="G25" s="413"/>
      <c r="H25" s="413"/>
      <c r="I25" s="413"/>
      <c r="J25" s="413"/>
      <c r="K25" s="414"/>
      <c r="L25" s="409">
        <v>2</v>
      </c>
      <c r="M25" s="410"/>
      <c r="N25" s="410"/>
      <c r="O25" s="410"/>
      <c r="P25" s="411"/>
      <c r="Q25" s="409">
        <v>5760</v>
      </c>
      <c r="R25" s="410"/>
      <c r="S25" s="410"/>
      <c r="T25" s="410"/>
      <c r="U25" s="410"/>
      <c r="V25" s="411"/>
      <c r="W25" s="499"/>
      <c r="X25" s="436"/>
      <c r="Y25" s="437"/>
      <c r="Z25" s="412" t="s">
        <v>164</v>
      </c>
      <c r="AA25" s="413"/>
      <c r="AB25" s="413"/>
      <c r="AC25" s="413"/>
      <c r="AD25" s="413"/>
      <c r="AE25" s="413"/>
      <c r="AF25" s="413"/>
      <c r="AG25" s="414"/>
      <c r="AH25" s="409" t="s">
        <v>122</v>
      </c>
      <c r="AI25" s="410"/>
      <c r="AJ25" s="410"/>
      <c r="AK25" s="410"/>
      <c r="AL25" s="411"/>
      <c r="AM25" s="409" t="s">
        <v>122</v>
      </c>
      <c r="AN25" s="410"/>
      <c r="AO25" s="410"/>
      <c r="AP25" s="410"/>
      <c r="AQ25" s="410"/>
      <c r="AR25" s="411"/>
      <c r="AS25" s="409" t="s">
        <v>122</v>
      </c>
      <c r="AT25" s="410"/>
      <c r="AU25" s="410"/>
      <c r="AV25" s="410"/>
      <c r="AW25" s="410"/>
      <c r="AX25" s="469"/>
      <c r="AY25" s="482" t="s">
        <v>165</v>
      </c>
      <c r="AZ25" s="483"/>
      <c r="BA25" s="483"/>
      <c r="BB25" s="483"/>
      <c r="BC25" s="483"/>
      <c r="BD25" s="483"/>
      <c r="BE25" s="483"/>
      <c r="BF25" s="483"/>
      <c r="BG25" s="483"/>
      <c r="BH25" s="483"/>
      <c r="BI25" s="483"/>
      <c r="BJ25" s="483"/>
      <c r="BK25" s="483"/>
      <c r="BL25" s="483"/>
      <c r="BM25" s="484"/>
      <c r="BN25" s="485">
        <v>1252670</v>
      </c>
      <c r="BO25" s="486"/>
      <c r="BP25" s="486"/>
      <c r="BQ25" s="486"/>
      <c r="BR25" s="486"/>
      <c r="BS25" s="486"/>
      <c r="BT25" s="486"/>
      <c r="BU25" s="487"/>
      <c r="BV25" s="485">
        <v>996690</v>
      </c>
      <c r="BW25" s="486"/>
      <c r="BX25" s="486"/>
      <c r="BY25" s="486"/>
      <c r="BZ25" s="486"/>
      <c r="CA25" s="486"/>
      <c r="CB25" s="486"/>
      <c r="CC25" s="487"/>
      <c r="CD25" s="194"/>
      <c r="CE25" s="488"/>
      <c r="CF25" s="488"/>
      <c r="CG25" s="488"/>
      <c r="CH25" s="488"/>
      <c r="CI25" s="488"/>
      <c r="CJ25" s="488"/>
      <c r="CK25" s="488"/>
      <c r="CL25" s="488"/>
      <c r="CM25" s="488"/>
      <c r="CN25" s="488"/>
      <c r="CO25" s="488"/>
      <c r="CP25" s="488"/>
      <c r="CQ25" s="488"/>
      <c r="CR25" s="488"/>
      <c r="CS25" s="489"/>
      <c r="CT25" s="453"/>
      <c r="CU25" s="454"/>
      <c r="CV25" s="454"/>
      <c r="CW25" s="454"/>
      <c r="CX25" s="454"/>
      <c r="CY25" s="454"/>
      <c r="CZ25" s="454"/>
      <c r="DA25" s="455"/>
      <c r="DB25" s="453"/>
      <c r="DC25" s="454"/>
      <c r="DD25" s="454"/>
      <c r="DE25" s="454"/>
      <c r="DF25" s="454"/>
      <c r="DG25" s="454"/>
      <c r="DH25" s="454"/>
      <c r="DI25" s="455"/>
    </row>
    <row r="26" spans="1:113" ht="18.75" customHeight="1" x14ac:dyDescent="0.2">
      <c r="A26" s="181"/>
      <c r="B26" s="435"/>
      <c r="C26" s="436"/>
      <c r="D26" s="437"/>
      <c r="E26" s="412" t="s">
        <v>166</v>
      </c>
      <c r="F26" s="413"/>
      <c r="G26" s="413"/>
      <c r="H26" s="413"/>
      <c r="I26" s="413"/>
      <c r="J26" s="413"/>
      <c r="K26" s="414"/>
      <c r="L26" s="409">
        <v>1</v>
      </c>
      <c r="M26" s="410"/>
      <c r="N26" s="410"/>
      <c r="O26" s="410"/>
      <c r="P26" s="411"/>
      <c r="Q26" s="409">
        <v>5850</v>
      </c>
      <c r="R26" s="410"/>
      <c r="S26" s="410"/>
      <c r="T26" s="410"/>
      <c r="U26" s="410"/>
      <c r="V26" s="411"/>
      <c r="W26" s="499"/>
      <c r="X26" s="436"/>
      <c r="Y26" s="437"/>
      <c r="Z26" s="412" t="s">
        <v>167</v>
      </c>
      <c r="AA26" s="467"/>
      <c r="AB26" s="467"/>
      <c r="AC26" s="467"/>
      <c r="AD26" s="467"/>
      <c r="AE26" s="467"/>
      <c r="AF26" s="467"/>
      <c r="AG26" s="468"/>
      <c r="AH26" s="409">
        <v>11</v>
      </c>
      <c r="AI26" s="410"/>
      <c r="AJ26" s="410"/>
      <c r="AK26" s="410"/>
      <c r="AL26" s="411"/>
      <c r="AM26" s="409">
        <v>34650</v>
      </c>
      <c r="AN26" s="410"/>
      <c r="AO26" s="410"/>
      <c r="AP26" s="410"/>
      <c r="AQ26" s="410"/>
      <c r="AR26" s="411"/>
      <c r="AS26" s="409">
        <v>3150</v>
      </c>
      <c r="AT26" s="410"/>
      <c r="AU26" s="410"/>
      <c r="AV26" s="410"/>
      <c r="AW26" s="410"/>
      <c r="AX26" s="469"/>
      <c r="AY26" s="496" t="s">
        <v>168</v>
      </c>
      <c r="AZ26" s="416"/>
      <c r="BA26" s="416"/>
      <c r="BB26" s="416"/>
      <c r="BC26" s="416"/>
      <c r="BD26" s="416"/>
      <c r="BE26" s="416"/>
      <c r="BF26" s="416"/>
      <c r="BG26" s="416"/>
      <c r="BH26" s="416"/>
      <c r="BI26" s="416"/>
      <c r="BJ26" s="416"/>
      <c r="BK26" s="416"/>
      <c r="BL26" s="416"/>
      <c r="BM26" s="497"/>
      <c r="BN26" s="456" t="s">
        <v>122</v>
      </c>
      <c r="BO26" s="457"/>
      <c r="BP26" s="457"/>
      <c r="BQ26" s="457"/>
      <c r="BR26" s="457"/>
      <c r="BS26" s="457"/>
      <c r="BT26" s="457"/>
      <c r="BU26" s="458"/>
      <c r="BV26" s="456" t="s">
        <v>122</v>
      </c>
      <c r="BW26" s="457"/>
      <c r="BX26" s="457"/>
      <c r="BY26" s="457"/>
      <c r="BZ26" s="457"/>
      <c r="CA26" s="457"/>
      <c r="CB26" s="457"/>
      <c r="CC26" s="458"/>
      <c r="CD26" s="194"/>
      <c r="CE26" s="488"/>
      <c r="CF26" s="488"/>
      <c r="CG26" s="488"/>
      <c r="CH26" s="488"/>
      <c r="CI26" s="488"/>
      <c r="CJ26" s="488"/>
      <c r="CK26" s="488"/>
      <c r="CL26" s="488"/>
      <c r="CM26" s="488"/>
      <c r="CN26" s="488"/>
      <c r="CO26" s="488"/>
      <c r="CP26" s="488"/>
      <c r="CQ26" s="488"/>
      <c r="CR26" s="488"/>
      <c r="CS26" s="489"/>
      <c r="CT26" s="453"/>
      <c r="CU26" s="454"/>
      <c r="CV26" s="454"/>
      <c r="CW26" s="454"/>
      <c r="CX26" s="454"/>
      <c r="CY26" s="454"/>
      <c r="CZ26" s="454"/>
      <c r="DA26" s="455"/>
      <c r="DB26" s="453"/>
      <c r="DC26" s="454"/>
      <c r="DD26" s="454"/>
      <c r="DE26" s="454"/>
      <c r="DF26" s="454"/>
      <c r="DG26" s="454"/>
      <c r="DH26" s="454"/>
      <c r="DI26" s="455"/>
    </row>
    <row r="27" spans="1:113" ht="18.75" customHeight="1" thickBot="1" x14ac:dyDescent="0.25">
      <c r="A27" s="181"/>
      <c r="B27" s="435"/>
      <c r="C27" s="436"/>
      <c r="D27" s="437"/>
      <c r="E27" s="412" t="s">
        <v>169</v>
      </c>
      <c r="F27" s="413"/>
      <c r="G27" s="413"/>
      <c r="H27" s="413"/>
      <c r="I27" s="413"/>
      <c r="J27" s="413"/>
      <c r="K27" s="414"/>
      <c r="L27" s="409">
        <v>1</v>
      </c>
      <c r="M27" s="410"/>
      <c r="N27" s="410"/>
      <c r="O27" s="410"/>
      <c r="P27" s="411"/>
      <c r="Q27" s="409">
        <v>3800</v>
      </c>
      <c r="R27" s="410"/>
      <c r="S27" s="410"/>
      <c r="T27" s="410"/>
      <c r="U27" s="410"/>
      <c r="V27" s="411"/>
      <c r="W27" s="499"/>
      <c r="X27" s="436"/>
      <c r="Y27" s="437"/>
      <c r="Z27" s="412" t="s">
        <v>170</v>
      </c>
      <c r="AA27" s="413"/>
      <c r="AB27" s="413"/>
      <c r="AC27" s="413"/>
      <c r="AD27" s="413"/>
      <c r="AE27" s="413"/>
      <c r="AF27" s="413"/>
      <c r="AG27" s="414"/>
      <c r="AH27" s="409">
        <v>16</v>
      </c>
      <c r="AI27" s="410"/>
      <c r="AJ27" s="410"/>
      <c r="AK27" s="410"/>
      <c r="AL27" s="411"/>
      <c r="AM27" s="409">
        <v>54876</v>
      </c>
      <c r="AN27" s="410"/>
      <c r="AO27" s="410"/>
      <c r="AP27" s="410"/>
      <c r="AQ27" s="410"/>
      <c r="AR27" s="411"/>
      <c r="AS27" s="409">
        <v>3430</v>
      </c>
      <c r="AT27" s="410"/>
      <c r="AU27" s="410"/>
      <c r="AV27" s="410"/>
      <c r="AW27" s="410"/>
      <c r="AX27" s="469"/>
      <c r="AY27" s="493" t="s">
        <v>171</v>
      </c>
      <c r="AZ27" s="494"/>
      <c r="BA27" s="494"/>
      <c r="BB27" s="494"/>
      <c r="BC27" s="494"/>
      <c r="BD27" s="494"/>
      <c r="BE27" s="494"/>
      <c r="BF27" s="494"/>
      <c r="BG27" s="494"/>
      <c r="BH27" s="494"/>
      <c r="BI27" s="494"/>
      <c r="BJ27" s="494"/>
      <c r="BK27" s="494"/>
      <c r="BL27" s="494"/>
      <c r="BM27" s="495"/>
      <c r="BN27" s="490">
        <v>75200</v>
      </c>
      <c r="BO27" s="491"/>
      <c r="BP27" s="491"/>
      <c r="BQ27" s="491"/>
      <c r="BR27" s="491"/>
      <c r="BS27" s="491"/>
      <c r="BT27" s="491"/>
      <c r="BU27" s="492"/>
      <c r="BV27" s="490" t="s">
        <v>122</v>
      </c>
      <c r="BW27" s="491"/>
      <c r="BX27" s="491"/>
      <c r="BY27" s="491"/>
      <c r="BZ27" s="491"/>
      <c r="CA27" s="491"/>
      <c r="CB27" s="491"/>
      <c r="CC27" s="492"/>
      <c r="CD27" s="196"/>
      <c r="CE27" s="488"/>
      <c r="CF27" s="488"/>
      <c r="CG27" s="488"/>
      <c r="CH27" s="488"/>
      <c r="CI27" s="488"/>
      <c r="CJ27" s="488"/>
      <c r="CK27" s="488"/>
      <c r="CL27" s="488"/>
      <c r="CM27" s="488"/>
      <c r="CN27" s="488"/>
      <c r="CO27" s="488"/>
      <c r="CP27" s="488"/>
      <c r="CQ27" s="488"/>
      <c r="CR27" s="488"/>
      <c r="CS27" s="489"/>
      <c r="CT27" s="453"/>
      <c r="CU27" s="454"/>
      <c r="CV27" s="454"/>
      <c r="CW27" s="454"/>
      <c r="CX27" s="454"/>
      <c r="CY27" s="454"/>
      <c r="CZ27" s="454"/>
      <c r="DA27" s="455"/>
      <c r="DB27" s="453"/>
      <c r="DC27" s="454"/>
      <c r="DD27" s="454"/>
      <c r="DE27" s="454"/>
      <c r="DF27" s="454"/>
      <c r="DG27" s="454"/>
      <c r="DH27" s="454"/>
      <c r="DI27" s="455"/>
    </row>
    <row r="28" spans="1:113" ht="18.75" customHeight="1" x14ac:dyDescent="0.2">
      <c r="A28" s="181"/>
      <c r="B28" s="435"/>
      <c r="C28" s="436"/>
      <c r="D28" s="437"/>
      <c r="E28" s="412" t="s">
        <v>172</v>
      </c>
      <c r="F28" s="413"/>
      <c r="G28" s="413"/>
      <c r="H28" s="413"/>
      <c r="I28" s="413"/>
      <c r="J28" s="413"/>
      <c r="K28" s="414"/>
      <c r="L28" s="409">
        <v>1</v>
      </c>
      <c r="M28" s="410"/>
      <c r="N28" s="410"/>
      <c r="O28" s="410"/>
      <c r="P28" s="411"/>
      <c r="Q28" s="409">
        <v>3300</v>
      </c>
      <c r="R28" s="410"/>
      <c r="S28" s="410"/>
      <c r="T28" s="410"/>
      <c r="U28" s="410"/>
      <c r="V28" s="411"/>
      <c r="W28" s="499"/>
      <c r="X28" s="436"/>
      <c r="Y28" s="437"/>
      <c r="Z28" s="412" t="s">
        <v>173</v>
      </c>
      <c r="AA28" s="413"/>
      <c r="AB28" s="413"/>
      <c r="AC28" s="413"/>
      <c r="AD28" s="413"/>
      <c r="AE28" s="413"/>
      <c r="AF28" s="413"/>
      <c r="AG28" s="414"/>
      <c r="AH28" s="409" t="s">
        <v>122</v>
      </c>
      <c r="AI28" s="410"/>
      <c r="AJ28" s="410"/>
      <c r="AK28" s="410"/>
      <c r="AL28" s="411"/>
      <c r="AM28" s="409" t="s">
        <v>122</v>
      </c>
      <c r="AN28" s="410"/>
      <c r="AO28" s="410"/>
      <c r="AP28" s="410"/>
      <c r="AQ28" s="410"/>
      <c r="AR28" s="411"/>
      <c r="AS28" s="409" t="s">
        <v>122</v>
      </c>
      <c r="AT28" s="410"/>
      <c r="AU28" s="410"/>
      <c r="AV28" s="410"/>
      <c r="AW28" s="410"/>
      <c r="AX28" s="469"/>
      <c r="AY28" s="473" t="s">
        <v>174</v>
      </c>
      <c r="AZ28" s="474"/>
      <c r="BA28" s="474"/>
      <c r="BB28" s="475"/>
      <c r="BC28" s="482" t="s">
        <v>46</v>
      </c>
      <c r="BD28" s="483"/>
      <c r="BE28" s="483"/>
      <c r="BF28" s="483"/>
      <c r="BG28" s="483"/>
      <c r="BH28" s="483"/>
      <c r="BI28" s="483"/>
      <c r="BJ28" s="483"/>
      <c r="BK28" s="483"/>
      <c r="BL28" s="483"/>
      <c r="BM28" s="484"/>
      <c r="BN28" s="485">
        <v>1744239</v>
      </c>
      <c r="BO28" s="486"/>
      <c r="BP28" s="486"/>
      <c r="BQ28" s="486"/>
      <c r="BR28" s="486"/>
      <c r="BS28" s="486"/>
      <c r="BT28" s="486"/>
      <c r="BU28" s="487"/>
      <c r="BV28" s="485">
        <v>1531684</v>
      </c>
      <c r="BW28" s="486"/>
      <c r="BX28" s="486"/>
      <c r="BY28" s="486"/>
      <c r="BZ28" s="486"/>
      <c r="CA28" s="486"/>
      <c r="CB28" s="486"/>
      <c r="CC28" s="487"/>
      <c r="CD28" s="194"/>
      <c r="CE28" s="488"/>
      <c r="CF28" s="488"/>
      <c r="CG28" s="488"/>
      <c r="CH28" s="488"/>
      <c r="CI28" s="488"/>
      <c r="CJ28" s="488"/>
      <c r="CK28" s="488"/>
      <c r="CL28" s="488"/>
      <c r="CM28" s="488"/>
      <c r="CN28" s="488"/>
      <c r="CO28" s="488"/>
      <c r="CP28" s="488"/>
      <c r="CQ28" s="488"/>
      <c r="CR28" s="488"/>
      <c r="CS28" s="489"/>
      <c r="CT28" s="453"/>
      <c r="CU28" s="454"/>
      <c r="CV28" s="454"/>
      <c r="CW28" s="454"/>
      <c r="CX28" s="454"/>
      <c r="CY28" s="454"/>
      <c r="CZ28" s="454"/>
      <c r="DA28" s="455"/>
      <c r="DB28" s="453"/>
      <c r="DC28" s="454"/>
      <c r="DD28" s="454"/>
      <c r="DE28" s="454"/>
      <c r="DF28" s="454"/>
      <c r="DG28" s="454"/>
      <c r="DH28" s="454"/>
      <c r="DI28" s="455"/>
    </row>
    <row r="29" spans="1:113" ht="18.75" customHeight="1" x14ac:dyDescent="0.2">
      <c r="A29" s="181"/>
      <c r="B29" s="435"/>
      <c r="C29" s="436"/>
      <c r="D29" s="437"/>
      <c r="E29" s="412" t="s">
        <v>175</v>
      </c>
      <c r="F29" s="413"/>
      <c r="G29" s="413"/>
      <c r="H29" s="413"/>
      <c r="I29" s="413"/>
      <c r="J29" s="413"/>
      <c r="K29" s="414"/>
      <c r="L29" s="409">
        <v>10</v>
      </c>
      <c r="M29" s="410"/>
      <c r="N29" s="410"/>
      <c r="O29" s="410"/>
      <c r="P29" s="411"/>
      <c r="Q29" s="409">
        <v>3000</v>
      </c>
      <c r="R29" s="410"/>
      <c r="S29" s="410"/>
      <c r="T29" s="410"/>
      <c r="U29" s="410"/>
      <c r="V29" s="411"/>
      <c r="W29" s="500"/>
      <c r="X29" s="501"/>
      <c r="Y29" s="502"/>
      <c r="Z29" s="412" t="s">
        <v>176</v>
      </c>
      <c r="AA29" s="413"/>
      <c r="AB29" s="413"/>
      <c r="AC29" s="413"/>
      <c r="AD29" s="413"/>
      <c r="AE29" s="413"/>
      <c r="AF29" s="413"/>
      <c r="AG29" s="414"/>
      <c r="AH29" s="409">
        <v>149</v>
      </c>
      <c r="AI29" s="410"/>
      <c r="AJ29" s="410"/>
      <c r="AK29" s="410"/>
      <c r="AL29" s="411"/>
      <c r="AM29" s="409">
        <v>491914</v>
      </c>
      <c r="AN29" s="410"/>
      <c r="AO29" s="410"/>
      <c r="AP29" s="410"/>
      <c r="AQ29" s="410"/>
      <c r="AR29" s="411"/>
      <c r="AS29" s="409">
        <v>3301</v>
      </c>
      <c r="AT29" s="410"/>
      <c r="AU29" s="410"/>
      <c r="AV29" s="410"/>
      <c r="AW29" s="410"/>
      <c r="AX29" s="469"/>
      <c r="AY29" s="476"/>
      <c r="AZ29" s="477"/>
      <c r="BA29" s="477"/>
      <c r="BB29" s="478"/>
      <c r="BC29" s="470" t="s">
        <v>177</v>
      </c>
      <c r="BD29" s="471"/>
      <c r="BE29" s="471"/>
      <c r="BF29" s="471"/>
      <c r="BG29" s="471"/>
      <c r="BH29" s="471"/>
      <c r="BI29" s="471"/>
      <c r="BJ29" s="471"/>
      <c r="BK29" s="471"/>
      <c r="BL29" s="471"/>
      <c r="BM29" s="472"/>
      <c r="BN29" s="456">
        <v>102315</v>
      </c>
      <c r="BO29" s="457"/>
      <c r="BP29" s="457"/>
      <c r="BQ29" s="457"/>
      <c r="BR29" s="457"/>
      <c r="BS29" s="457"/>
      <c r="BT29" s="457"/>
      <c r="BU29" s="458"/>
      <c r="BV29" s="456">
        <v>76269</v>
      </c>
      <c r="BW29" s="457"/>
      <c r="BX29" s="457"/>
      <c r="BY29" s="457"/>
      <c r="BZ29" s="457"/>
      <c r="CA29" s="457"/>
      <c r="CB29" s="457"/>
      <c r="CC29" s="458"/>
      <c r="CD29" s="196"/>
      <c r="CE29" s="488"/>
      <c r="CF29" s="488"/>
      <c r="CG29" s="488"/>
      <c r="CH29" s="488"/>
      <c r="CI29" s="488"/>
      <c r="CJ29" s="488"/>
      <c r="CK29" s="488"/>
      <c r="CL29" s="488"/>
      <c r="CM29" s="488"/>
      <c r="CN29" s="488"/>
      <c r="CO29" s="488"/>
      <c r="CP29" s="488"/>
      <c r="CQ29" s="488"/>
      <c r="CR29" s="488"/>
      <c r="CS29" s="489"/>
      <c r="CT29" s="453"/>
      <c r="CU29" s="454"/>
      <c r="CV29" s="454"/>
      <c r="CW29" s="454"/>
      <c r="CX29" s="454"/>
      <c r="CY29" s="454"/>
      <c r="CZ29" s="454"/>
      <c r="DA29" s="455"/>
      <c r="DB29" s="453"/>
      <c r="DC29" s="454"/>
      <c r="DD29" s="454"/>
      <c r="DE29" s="454"/>
      <c r="DF29" s="454"/>
      <c r="DG29" s="454"/>
      <c r="DH29" s="454"/>
      <c r="DI29" s="455"/>
    </row>
    <row r="30" spans="1:113" ht="18.75" customHeight="1" thickBot="1" x14ac:dyDescent="0.25">
      <c r="A30" s="181"/>
      <c r="B30" s="438"/>
      <c r="C30" s="439"/>
      <c r="D30" s="440"/>
      <c r="E30" s="417"/>
      <c r="F30" s="418"/>
      <c r="G30" s="418"/>
      <c r="H30" s="418"/>
      <c r="I30" s="418"/>
      <c r="J30" s="418"/>
      <c r="K30" s="419"/>
      <c r="L30" s="420"/>
      <c r="M30" s="421"/>
      <c r="N30" s="421"/>
      <c r="O30" s="421"/>
      <c r="P30" s="422"/>
      <c r="Q30" s="420"/>
      <c r="R30" s="421"/>
      <c r="S30" s="421"/>
      <c r="T30" s="421"/>
      <c r="U30" s="421"/>
      <c r="V30" s="422"/>
      <c r="W30" s="423" t="s">
        <v>178</v>
      </c>
      <c r="X30" s="424"/>
      <c r="Y30" s="424"/>
      <c r="Z30" s="424"/>
      <c r="AA30" s="424"/>
      <c r="AB30" s="424"/>
      <c r="AC30" s="424"/>
      <c r="AD30" s="424"/>
      <c r="AE30" s="424"/>
      <c r="AF30" s="424"/>
      <c r="AG30" s="425"/>
      <c r="AH30" s="426">
        <v>98.1</v>
      </c>
      <c r="AI30" s="427"/>
      <c r="AJ30" s="427"/>
      <c r="AK30" s="427"/>
      <c r="AL30" s="427"/>
      <c r="AM30" s="427"/>
      <c r="AN30" s="427"/>
      <c r="AO30" s="427"/>
      <c r="AP30" s="427"/>
      <c r="AQ30" s="427"/>
      <c r="AR30" s="427"/>
      <c r="AS30" s="427"/>
      <c r="AT30" s="427"/>
      <c r="AU30" s="427"/>
      <c r="AV30" s="427"/>
      <c r="AW30" s="427"/>
      <c r="AX30" s="428"/>
      <c r="AY30" s="479"/>
      <c r="AZ30" s="480"/>
      <c r="BA30" s="480"/>
      <c r="BB30" s="481"/>
      <c r="BC30" s="429" t="s">
        <v>48</v>
      </c>
      <c r="BD30" s="430"/>
      <c r="BE30" s="430"/>
      <c r="BF30" s="430"/>
      <c r="BG30" s="430"/>
      <c r="BH30" s="430"/>
      <c r="BI30" s="430"/>
      <c r="BJ30" s="430"/>
      <c r="BK30" s="430"/>
      <c r="BL30" s="430"/>
      <c r="BM30" s="431"/>
      <c r="BN30" s="490">
        <v>695662</v>
      </c>
      <c r="BO30" s="491"/>
      <c r="BP30" s="491"/>
      <c r="BQ30" s="491"/>
      <c r="BR30" s="491"/>
      <c r="BS30" s="491"/>
      <c r="BT30" s="491"/>
      <c r="BU30" s="492"/>
      <c r="BV30" s="490">
        <v>747779</v>
      </c>
      <c r="BW30" s="491"/>
      <c r="BX30" s="491"/>
      <c r="BY30" s="491"/>
      <c r="BZ30" s="491"/>
      <c r="CA30" s="491"/>
      <c r="CB30" s="491"/>
      <c r="CC30" s="492"/>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415" t="s">
        <v>179</v>
      </c>
      <c r="D32" s="415"/>
      <c r="E32" s="415"/>
      <c r="F32" s="415"/>
      <c r="G32" s="415"/>
      <c r="H32" s="415"/>
      <c r="I32" s="415"/>
      <c r="J32" s="415"/>
      <c r="K32" s="415"/>
      <c r="L32" s="415"/>
      <c r="M32" s="415"/>
      <c r="N32" s="415"/>
      <c r="O32" s="415"/>
      <c r="P32" s="415"/>
      <c r="Q32" s="415"/>
      <c r="R32" s="415"/>
      <c r="S32" s="415"/>
      <c r="U32" s="416" t="s">
        <v>180</v>
      </c>
      <c r="V32" s="416"/>
      <c r="W32" s="416"/>
      <c r="X32" s="416"/>
      <c r="Y32" s="416"/>
      <c r="Z32" s="416"/>
      <c r="AA32" s="416"/>
      <c r="AB32" s="416"/>
      <c r="AC32" s="416"/>
      <c r="AD32" s="416"/>
      <c r="AE32" s="416"/>
      <c r="AF32" s="416"/>
      <c r="AG32" s="416"/>
      <c r="AH32" s="416"/>
      <c r="AI32" s="416"/>
      <c r="AJ32" s="416"/>
      <c r="AK32" s="416"/>
      <c r="AM32" s="416" t="s">
        <v>181</v>
      </c>
      <c r="AN32" s="416"/>
      <c r="AO32" s="416"/>
      <c r="AP32" s="416"/>
      <c r="AQ32" s="416"/>
      <c r="AR32" s="416"/>
      <c r="AS32" s="416"/>
      <c r="AT32" s="416"/>
      <c r="AU32" s="416"/>
      <c r="AV32" s="416"/>
      <c r="AW32" s="416"/>
      <c r="AX32" s="416"/>
      <c r="AY32" s="416"/>
      <c r="AZ32" s="416"/>
      <c r="BA32" s="416"/>
      <c r="BB32" s="416"/>
      <c r="BC32" s="416"/>
      <c r="BE32" s="416" t="s">
        <v>182</v>
      </c>
      <c r="BF32" s="416"/>
      <c r="BG32" s="416"/>
      <c r="BH32" s="416"/>
      <c r="BI32" s="416"/>
      <c r="BJ32" s="416"/>
      <c r="BK32" s="416"/>
      <c r="BL32" s="416"/>
      <c r="BM32" s="416"/>
      <c r="BN32" s="416"/>
      <c r="BO32" s="416"/>
      <c r="BP32" s="416"/>
      <c r="BQ32" s="416"/>
      <c r="BR32" s="416"/>
      <c r="BS32" s="416"/>
      <c r="BT32" s="416"/>
      <c r="BU32" s="416"/>
      <c r="BW32" s="416" t="s">
        <v>183</v>
      </c>
      <c r="BX32" s="416"/>
      <c r="BY32" s="416"/>
      <c r="BZ32" s="416"/>
      <c r="CA32" s="416"/>
      <c r="CB32" s="416"/>
      <c r="CC32" s="416"/>
      <c r="CD32" s="416"/>
      <c r="CE32" s="416"/>
      <c r="CF32" s="416"/>
      <c r="CG32" s="416"/>
      <c r="CH32" s="416"/>
      <c r="CI32" s="416"/>
      <c r="CJ32" s="416"/>
      <c r="CK32" s="416"/>
      <c r="CL32" s="416"/>
      <c r="CM32" s="416"/>
      <c r="CO32" s="416" t="s">
        <v>184</v>
      </c>
      <c r="CP32" s="416"/>
      <c r="CQ32" s="416"/>
      <c r="CR32" s="416"/>
      <c r="CS32" s="416"/>
      <c r="CT32" s="416"/>
      <c r="CU32" s="416"/>
      <c r="CV32" s="416"/>
      <c r="CW32" s="416"/>
      <c r="CX32" s="416"/>
      <c r="CY32" s="416"/>
      <c r="CZ32" s="416"/>
      <c r="DA32" s="416"/>
      <c r="DB32" s="416"/>
      <c r="DC32" s="416"/>
      <c r="DD32" s="416"/>
      <c r="DE32" s="416"/>
      <c r="DI32" s="204"/>
    </row>
    <row r="33" spans="1:113" ht="13.5" customHeight="1" x14ac:dyDescent="0.2">
      <c r="A33" s="181"/>
      <c r="B33" s="205"/>
      <c r="C33" s="408" t="s">
        <v>185</v>
      </c>
      <c r="D33" s="408"/>
      <c r="E33" s="407" t="s">
        <v>186</v>
      </c>
      <c r="F33" s="407"/>
      <c r="G33" s="407"/>
      <c r="H33" s="407"/>
      <c r="I33" s="407"/>
      <c r="J33" s="407"/>
      <c r="K33" s="407"/>
      <c r="L33" s="407"/>
      <c r="M33" s="407"/>
      <c r="N33" s="407"/>
      <c r="O33" s="407"/>
      <c r="P33" s="407"/>
      <c r="Q33" s="407"/>
      <c r="R33" s="407"/>
      <c r="S33" s="407"/>
      <c r="T33" s="206"/>
      <c r="U33" s="408" t="s">
        <v>185</v>
      </c>
      <c r="V33" s="408"/>
      <c r="W33" s="407" t="s">
        <v>186</v>
      </c>
      <c r="X33" s="407"/>
      <c r="Y33" s="407"/>
      <c r="Z33" s="407"/>
      <c r="AA33" s="407"/>
      <c r="AB33" s="407"/>
      <c r="AC33" s="407"/>
      <c r="AD33" s="407"/>
      <c r="AE33" s="407"/>
      <c r="AF33" s="407"/>
      <c r="AG33" s="407"/>
      <c r="AH33" s="407"/>
      <c r="AI33" s="407"/>
      <c r="AJ33" s="407"/>
      <c r="AK33" s="407"/>
      <c r="AL33" s="206"/>
      <c r="AM33" s="408" t="s">
        <v>185</v>
      </c>
      <c r="AN33" s="408"/>
      <c r="AO33" s="407" t="s">
        <v>186</v>
      </c>
      <c r="AP33" s="407"/>
      <c r="AQ33" s="407"/>
      <c r="AR33" s="407"/>
      <c r="AS33" s="407"/>
      <c r="AT33" s="407"/>
      <c r="AU33" s="407"/>
      <c r="AV33" s="407"/>
      <c r="AW33" s="407"/>
      <c r="AX33" s="407"/>
      <c r="AY33" s="407"/>
      <c r="AZ33" s="407"/>
      <c r="BA33" s="407"/>
      <c r="BB33" s="407"/>
      <c r="BC33" s="407"/>
      <c r="BD33" s="207"/>
      <c r="BE33" s="407" t="s">
        <v>187</v>
      </c>
      <c r="BF33" s="407"/>
      <c r="BG33" s="407" t="s">
        <v>188</v>
      </c>
      <c r="BH33" s="407"/>
      <c r="BI33" s="407"/>
      <c r="BJ33" s="407"/>
      <c r="BK33" s="407"/>
      <c r="BL33" s="407"/>
      <c r="BM33" s="407"/>
      <c r="BN33" s="407"/>
      <c r="BO33" s="407"/>
      <c r="BP33" s="407"/>
      <c r="BQ33" s="407"/>
      <c r="BR33" s="407"/>
      <c r="BS33" s="407"/>
      <c r="BT33" s="407"/>
      <c r="BU33" s="407"/>
      <c r="BV33" s="207"/>
      <c r="BW33" s="408" t="s">
        <v>187</v>
      </c>
      <c r="BX33" s="408"/>
      <c r="BY33" s="407" t="s">
        <v>189</v>
      </c>
      <c r="BZ33" s="407"/>
      <c r="CA33" s="407"/>
      <c r="CB33" s="407"/>
      <c r="CC33" s="407"/>
      <c r="CD33" s="407"/>
      <c r="CE33" s="407"/>
      <c r="CF33" s="407"/>
      <c r="CG33" s="407"/>
      <c r="CH33" s="407"/>
      <c r="CI33" s="407"/>
      <c r="CJ33" s="407"/>
      <c r="CK33" s="407"/>
      <c r="CL33" s="407"/>
      <c r="CM33" s="407"/>
      <c r="CN33" s="206"/>
      <c r="CO33" s="408" t="s">
        <v>185</v>
      </c>
      <c r="CP33" s="408"/>
      <c r="CQ33" s="407" t="s">
        <v>190</v>
      </c>
      <c r="CR33" s="407"/>
      <c r="CS33" s="407"/>
      <c r="CT33" s="407"/>
      <c r="CU33" s="407"/>
      <c r="CV33" s="407"/>
      <c r="CW33" s="407"/>
      <c r="CX33" s="407"/>
      <c r="CY33" s="407"/>
      <c r="CZ33" s="407"/>
      <c r="DA33" s="407"/>
      <c r="DB33" s="407"/>
      <c r="DC33" s="407"/>
      <c r="DD33" s="407"/>
      <c r="DE33" s="407"/>
      <c r="DF33" s="206"/>
      <c r="DG33" s="406" t="s">
        <v>191</v>
      </c>
      <c r="DH33" s="406"/>
      <c r="DI33" s="208"/>
    </row>
    <row r="34" spans="1:113" ht="32.25" customHeight="1" x14ac:dyDescent="0.2">
      <c r="A34" s="181"/>
      <c r="B34" s="205"/>
      <c r="C34" s="404">
        <f>IF(E34="","",1)</f>
        <v>1</v>
      </c>
      <c r="D34" s="404"/>
      <c r="E34" s="405" t="str">
        <f>IF('各会計、関係団体の財政状況及び健全化判断比率'!B7="","",'各会計、関係団体の財政状況及び健全化判断比率'!B7)</f>
        <v>一般会計</v>
      </c>
      <c r="F34" s="405"/>
      <c r="G34" s="405"/>
      <c r="H34" s="405"/>
      <c r="I34" s="405"/>
      <c r="J34" s="405"/>
      <c r="K34" s="405"/>
      <c r="L34" s="405"/>
      <c r="M34" s="405"/>
      <c r="N34" s="405"/>
      <c r="O34" s="405"/>
      <c r="P34" s="405"/>
      <c r="Q34" s="405"/>
      <c r="R34" s="405"/>
      <c r="S34" s="405"/>
      <c r="T34" s="181"/>
      <c r="U34" s="404">
        <f>IF(W34="","",MAX(C34:D43)+1)</f>
        <v>2</v>
      </c>
      <c r="V34" s="404"/>
      <c r="W34" s="405" t="str">
        <f>IF('各会計、関係団体の財政状況及び健全化判断比率'!B28="","",'各会計、関係団体の財政状況及び健全化判断比率'!B28)</f>
        <v>国民健康保険特別会計事業勘定</v>
      </c>
      <c r="X34" s="405"/>
      <c r="Y34" s="405"/>
      <c r="Z34" s="405"/>
      <c r="AA34" s="405"/>
      <c r="AB34" s="405"/>
      <c r="AC34" s="405"/>
      <c r="AD34" s="405"/>
      <c r="AE34" s="405"/>
      <c r="AF34" s="405"/>
      <c r="AG34" s="405"/>
      <c r="AH34" s="405"/>
      <c r="AI34" s="405"/>
      <c r="AJ34" s="405"/>
      <c r="AK34" s="405"/>
      <c r="AL34" s="181"/>
      <c r="AM34" s="404" t="str">
        <f>IF(AO34="","",MAX(C34:D43,U34:V43)+1)</f>
        <v/>
      </c>
      <c r="AN34" s="404"/>
      <c r="AO34" s="405"/>
      <c r="AP34" s="405"/>
      <c r="AQ34" s="405"/>
      <c r="AR34" s="405"/>
      <c r="AS34" s="405"/>
      <c r="AT34" s="405"/>
      <c r="AU34" s="405"/>
      <c r="AV34" s="405"/>
      <c r="AW34" s="405"/>
      <c r="AX34" s="405"/>
      <c r="AY34" s="405"/>
      <c r="AZ34" s="405"/>
      <c r="BA34" s="405"/>
      <c r="BB34" s="405"/>
      <c r="BC34" s="405"/>
      <c r="BD34" s="181"/>
      <c r="BE34" s="404">
        <f>IF(BG34="","",MAX(C34:D43,U34:V43,AM34:AN43)+1)</f>
        <v>6</v>
      </c>
      <c r="BF34" s="404"/>
      <c r="BG34" s="405" t="str">
        <f>IF('各会計、関係団体の財政状況及び健全化判断比率'!B32="","",'各会計、関係団体の財政状況及び健全化判断比率'!B32)</f>
        <v>下水道事業特別会計</v>
      </c>
      <c r="BH34" s="405"/>
      <c r="BI34" s="405"/>
      <c r="BJ34" s="405"/>
      <c r="BK34" s="405"/>
      <c r="BL34" s="405"/>
      <c r="BM34" s="405"/>
      <c r="BN34" s="405"/>
      <c r="BO34" s="405"/>
      <c r="BP34" s="405"/>
      <c r="BQ34" s="405"/>
      <c r="BR34" s="405"/>
      <c r="BS34" s="405"/>
      <c r="BT34" s="405"/>
      <c r="BU34" s="405"/>
      <c r="BV34" s="181"/>
      <c r="BW34" s="404">
        <f>IF(BY34="","",MAX(C34:D43,U34:V43,AM34:AN43,BE34:BF43)+1)</f>
        <v>7</v>
      </c>
      <c r="BX34" s="404"/>
      <c r="BY34" s="405" t="str">
        <f>IF('各会計、関係団体の財政状況及び健全化判断比率'!B68="","",'各会計、関係団体の財政状況及び健全化判断比率'!B68)</f>
        <v>豊能郡環境施設組合（一般会計）</v>
      </c>
      <c r="BZ34" s="405"/>
      <c r="CA34" s="405"/>
      <c r="CB34" s="405"/>
      <c r="CC34" s="405"/>
      <c r="CD34" s="405"/>
      <c r="CE34" s="405"/>
      <c r="CF34" s="405"/>
      <c r="CG34" s="405"/>
      <c r="CH34" s="405"/>
      <c r="CI34" s="405"/>
      <c r="CJ34" s="405"/>
      <c r="CK34" s="405"/>
      <c r="CL34" s="405"/>
      <c r="CM34" s="405"/>
      <c r="CN34" s="181"/>
      <c r="CO34" s="404" t="str">
        <f>IF(CQ34="","",MAX(C34:D43,U34:V43,AM34:AN43,BE34:BF43,BW34:BX43)+1)</f>
        <v/>
      </c>
      <c r="CP34" s="404"/>
      <c r="CQ34" s="405" t="str">
        <f>IF('各会計、関係団体の財政状況及び健全化判断比率'!BS7="","",'各会計、関係団体の財政状況及び健全化判断比率'!BS7)</f>
        <v/>
      </c>
      <c r="CR34" s="405"/>
      <c r="CS34" s="405"/>
      <c r="CT34" s="405"/>
      <c r="CU34" s="405"/>
      <c r="CV34" s="405"/>
      <c r="CW34" s="405"/>
      <c r="CX34" s="405"/>
      <c r="CY34" s="405"/>
      <c r="CZ34" s="405"/>
      <c r="DA34" s="405"/>
      <c r="DB34" s="405"/>
      <c r="DC34" s="405"/>
      <c r="DD34" s="405"/>
      <c r="DE34" s="405"/>
      <c r="DG34" s="402" t="str">
        <f>IF('各会計、関係団体の財政状況及び健全化判断比率'!BR7="","",'各会計、関係団体の財政状況及び健全化判断比率'!BR7)</f>
        <v/>
      </c>
      <c r="DH34" s="402"/>
      <c r="DI34" s="208"/>
    </row>
    <row r="35" spans="1:113" ht="32.25" customHeight="1" x14ac:dyDescent="0.2">
      <c r="A35" s="181"/>
      <c r="B35" s="205"/>
      <c r="C35" s="404" t="str">
        <f>IF(E35="","",C34+1)</f>
        <v/>
      </c>
      <c r="D35" s="404"/>
      <c r="E35" s="405" t="str">
        <f>IF('各会計、関係団体の財政状況及び健全化判断比率'!B8="","",'各会計、関係団体の財政状況及び健全化判断比率'!B8)</f>
        <v/>
      </c>
      <c r="F35" s="405"/>
      <c r="G35" s="405"/>
      <c r="H35" s="405"/>
      <c r="I35" s="405"/>
      <c r="J35" s="405"/>
      <c r="K35" s="405"/>
      <c r="L35" s="405"/>
      <c r="M35" s="405"/>
      <c r="N35" s="405"/>
      <c r="O35" s="405"/>
      <c r="P35" s="405"/>
      <c r="Q35" s="405"/>
      <c r="R35" s="405"/>
      <c r="S35" s="405"/>
      <c r="T35" s="181"/>
      <c r="U35" s="404">
        <f>IF(W35="","",U34+1)</f>
        <v>3</v>
      </c>
      <c r="V35" s="404"/>
      <c r="W35" s="405" t="str">
        <f>IF('各会計、関係団体の財政状況及び健全化判断比率'!B29="","",'各会計、関係団体の財政状況及び健全化判断比率'!B29)</f>
        <v>国民健康保険特別会計診療所施設勘定</v>
      </c>
      <c r="X35" s="405"/>
      <c r="Y35" s="405"/>
      <c r="Z35" s="405"/>
      <c r="AA35" s="405"/>
      <c r="AB35" s="405"/>
      <c r="AC35" s="405"/>
      <c r="AD35" s="405"/>
      <c r="AE35" s="405"/>
      <c r="AF35" s="405"/>
      <c r="AG35" s="405"/>
      <c r="AH35" s="405"/>
      <c r="AI35" s="405"/>
      <c r="AJ35" s="405"/>
      <c r="AK35" s="405"/>
      <c r="AL35" s="181"/>
      <c r="AM35" s="404" t="str">
        <f t="shared" ref="AM35:AM43" si="0">IF(AO35="","",AM34+1)</f>
        <v/>
      </c>
      <c r="AN35" s="404"/>
      <c r="AO35" s="405"/>
      <c r="AP35" s="405"/>
      <c r="AQ35" s="405"/>
      <c r="AR35" s="405"/>
      <c r="AS35" s="405"/>
      <c r="AT35" s="405"/>
      <c r="AU35" s="405"/>
      <c r="AV35" s="405"/>
      <c r="AW35" s="405"/>
      <c r="AX35" s="405"/>
      <c r="AY35" s="405"/>
      <c r="AZ35" s="405"/>
      <c r="BA35" s="405"/>
      <c r="BB35" s="405"/>
      <c r="BC35" s="405"/>
      <c r="BD35" s="181"/>
      <c r="BE35" s="404" t="str">
        <f t="shared" ref="BE35:BE43" si="1">IF(BG35="","",BE34+1)</f>
        <v/>
      </c>
      <c r="BF35" s="404"/>
      <c r="BG35" s="405"/>
      <c r="BH35" s="405"/>
      <c r="BI35" s="405"/>
      <c r="BJ35" s="405"/>
      <c r="BK35" s="405"/>
      <c r="BL35" s="405"/>
      <c r="BM35" s="405"/>
      <c r="BN35" s="405"/>
      <c r="BO35" s="405"/>
      <c r="BP35" s="405"/>
      <c r="BQ35" s="405"/>
      <c r="BR35" s="405"/>
      <c r="BS35" s="405"/>
      <c r="BT35" s="405"/>
      <c r="BU35" s="405"/>
      <c r="BV35" s="181"/>
      <c r="BW35" s="404">
        <f t="shared" ref="BW35:BW43" si="2">IF(BY35="","",BW34+1)</f>
        <v>8</v>
      </c>
      <c r="BX35" s="404"/>
      <c r="BY35" s="405" t="str">
        <f>IF('各会計、関係団体の財政状況及び健全化判断比率'!B69="","",'各会計、関係団体の財政状況及び健全化判断比率'!B69)</f>
        <v>猪名川上流広域ごみ処理施設組合（一般会計）</v>
      </c>
      <c r="BZ35" s="405"/>
      <c r="CA35" s="405"/>
      <c r="CB35" s="405"/>
      <c r="CC35" s="405"/>
      <c r="CD35" s="405"/>
      <c r="CE35" s="405"/>
      <c r="CF35" s="405"/>
      <c r="CG35" s="405"/>
      <c r="CH35" s="405"/>
      <c r="CI35" s="405"/>
      <c r="CJ35" s="405"/>
      <c r="CK35" s="405"/>
      <c r="CL35" s="405"/>
      <c r="CM35" s="405"/>
      <c r="CN35" s="181"/>
      <c r="CO35" s="404" t="str">
        <f t="shared" ref="CO35:CO43" si="3">IF(CQ35="","",CO34+1)</f>
        <v/>
      </c>
      <c r="CP35" s="404"/>
      <c r="CQ35" s="405" t="str">
        <f>IF('各会計、関係団体の財政状況及び健全化判断比率'!BS8="","",'各会計、関係団体の財政状況及び健全化判断比率'!BS8)</f>
        <v/>
      </c>
      <c r="CR35" s="405"/>
      <c r="CS35" s="405"/>
      <c r="CT35" s="405"/>
      <c r="CU35" s="405"/>
      <c r="CV35" s="405"/>
      <c r="CW35" s="405"/>
      <c r="CX35" s="405"/>
      <c r="CY35" s="405"/>
      <c r="CZ35" s="405"/>
      <c r="DA35" s="405"/>
      <c r="DB35" s="405"/>
      <c r="DC35" s="405"/>
      <c r="DD35" s="405"/>
      <c r="DE35" s="405"/>
      <c r="DG35" s="402" t="str">
        <f>IF('各会計、関係団体の財政状況及び健全化判断比率'!BR8="","",'各会計、関係団体の財政状況及び健全化判断比率'!BR8)</f>
        <v/>
      </c>
      <c r="DH35" s="402"/>
      <c r="DI35" s="208"/>
    </row>
    <row r="36" spans="1:113" ht="32.25" customHeight="1" x14ac:dyDescent="0.2">
      <c r="A36" s="181"/>
      <c r="B36" s="205"/>
      <c r="C36" s="404" t="str">
        <f>IF(E36="","",C35+1)</f>
        <v/>
      </c>
      <c r="D36" s="404"/>
      <c r="E36" s="405" t="str">
        <f>IF('各会計、関係団体の財政状況及び健全化判断比率'!B9="","",'各会計、関係団体の財政状況及び健全化判断比率'!B9)</f>
        <v/>
      </c>
      <c r="F36" s="405"/>
      <c r="G36" s="405"/>
      <c r="H36" s="405"/>
      <c r="I36" s="405"/>
      <c r="J36" s="405"/>
      <c r="K36" s="405"/>
      <c r="L36" s="405"/>
      <c r="M36" s="405"/>
      <c r="N36" s="405"/>
      <c r="O36" s="405"/>
      <c r="P36" s="405"/>
      <c r="Q36" s="405"/>
      <c r="R36" s="405"/>
      <c r="S36" s="405"/>
      <c r="T36" s="181"/>
      <c r="U36" s="404">
        <f t="shared" ref="U36:U43" si="4">IF(W36="","",U35+1)</f>
        <v>4</v>
      </c>
      <c r="V36" s="404"/>
      <c r="W36" s="405" t="str">
        <f>IF('各会計、関係団体の財政状況及び健全化判断比率'!B30="","",'各会計、関係団体の財政状況及び健全化判断比率'!B30)</f>
        <v>介護保険特別会計事業勘定</v>
      </c>
      <c r="X36" s="405"/>
      <c r="Y36" s="405"/>
      <c r="Z36" s="405"/>
      <c r="AA36" s="405"/>
      <c r="AB36" s="405"/>
      <c r="AC36" s="405"/>
      <c r="AD36" s="405"/>
      <c r="AE36" s="405"/>
      <c r="AF36" s="405"/>
      <c r="AG36" s="405"/>
      <c r="AH36" s="405"/>
      <c r="AI36" s="405"/>
      <c r="AJ36" s="405"/>
      <c r="AK36" s="405"/>
      <c r="AL36" s="181"/>
      <c r="AM36" s="404" t="str">
        <f t="shared" si="0"/>
        <v/>
      </c>
      <c r="AN36" s="404"/>
      <c r="AO36" s="405"/>
      <c r="AP36" s="405"/>
      <c r="AQ36" s="405"/>
      <c r="AR36" s="405"/>
      <c r="AS36" s="405"/>
      <c r="AT36" s="405"/>
      <c r="AU36" s="405"/>
      <c r="AV36" s="405"/>
      <c r="AW36" s="405"/>
      <c r="AX36" s="405"/>
      <c r="AY36" s="405"/>
      <c r="AZ36" s="405"/>
      <c r="BA36" s="405"/>
      <c r="BB36" s="405"/>
      <c r="BC36" s="405"/>
      <c r="BD36" s="181"/>
      <c r="BE36" s="404" t="str">
        <f t="shared" si="1"/>
        <v/>
      </c>
      <c r="BF36" s="404"/>
      <c r="BG36" s="405"/>
      <c r="BH36" s="405"/>
      <c r="BI36" s="405"/>
      <c r="BJ36" s="405"/>
      <c r="BK36" s="405"/>
      <c r="BL36" s="405"/>
      <c r="BM36" s="405"/>
      <c r="BN36" s="405"/>
      <c r="BO36" s="405"/>
      <c r="BP36" s="405"/>
      <c r="BQ36" s="405"/>
      <c r="BR36" s="405"/>
      <c r="BS36" s="405"/>
      <c r="BT36" s="405"/>
      <c r="BU36" s="405"/>
      <c r="BV36" s="181"/>
      <c r="BW36" s="404">
        <f t="shared" si="2"/>
        <v>9</v>
      </c>
      <c r="BX36" s="404"/>
      <c r="BY36" s="405" t="str">
        <f>IF('各会計、関係団体の財政状況及び健全化判断比率'!B70="","",'各会計、関係団体の財政状況及び健全化判断比率'!B70)</f>
        <v>大阪府後期高齢者医療広域連合
（一般会計）</v>
      </c>
      <c r="BZ36" s="405"/>
      <c r="CA36" s="405"/>
      <c r="CB36" s="405"/>
      <c r="CC36" s="405"/>
      <c r="CD36" s="405"/>
      <c r="CE36" s="405"/>
      <c r="CF36" s="405"/>
      <c r="CG36" s="405"/>
      <c r="CH36" s="405"/>
      <c r="CI36" s="405"/>
      <c r="CJ36" s="405"/>
      <c r="CK36" s="405"/>
      <c r="CL36" s="405"/>
      <c r="CM36" s="405"/>
      <c r="CN36" s="181"/>
      <c r="CO36" s="404" t="str">
        <f t="shared" si="3"/>
        <v/>
      </c>
      <c r="CP36" s="404"/>
      <c r="CQ36" s="405" t="str">
        <f>IF('各会計、関係団体の財政状況及び健全化判断比率'!BS9="","",'各会計、関係団体の財政状況及び健全化判断比率'!BS9)</f>
        <v/>
      </c>
      <c r="CR36" s="405"/>
      <c r="CS36" s="405"/>
      <c r="CT36" s="405"/>
      <c r="CU36" s="405"/>
      <c r="CV36" s="405"/>
      <c r="CW36" s="405"/>
      <c r="CX36" s="405"/>
      <c r="CY36" s="405"/>
      <c r="CZ36" s="405"/>
      <c r="DA36" s="405"/>
      <c r="DB36" s="405"/>
      <c r="DC36" s="405"/>
      <c r="DD36" s="405"/>
      <c r="DE36" s="405"/>
      <c r="DG36" s="402" t="str">
        <f>IF('各会計、関係団体の財政状況及び健全化判断比率'!BR9="","",'各会計、関係団体の財政状況及び健全化判断比率'!BR9)</f>
        <v/>
      </c>
      <c r="DH36" s="402"/>
      <c r="DI36" s="208"/>
    </row>
    <row r="37" spans="1:113" ht="32.25" customHeight="1" x14ac:dyDescent="0.2">
      <c r="A37" s="181"/>
      <c r="B37" s="205"/>
      <c r="C37" s="404" t="str">
        <f>IF(E37="","",C36+1)</f>
        <v/>
      </c>
      <c r="D37" s="404"/>
      <c r="E37" s="405" t="str">
        <f>IF('各会計、関係団体の財政状況及び健全化判断比率'!B10="","",'各会計、関係団体の財政状況及び健全化判断比率'!B10)</f>
        <v/>
      </c>
      <c r="F37" s="405"/>
      <c r="G37" s="405"/>
      <c r="H37" s="405"/>
      <c r="I37" s="405"/>
      <c r="J37" s="405"/>
      <c r="K37" s="405"/>
      <c r="L37" s="405"/>
      <c r="M37" s="405"/>
      <c r="N37" s="405"/>
      <c r="O37" s="405"/>
      <c r="P37" s="405"/>
      <c r="Q37" s="405"/>
      <c r="R37" s="405"/>
      <c r="S37" s="405"/>
      <c r="T37" s="181"/>
      <c r="U37" s="404">
        <f t="shared" si="4"/>
        <v>5</v>
      </c>
      <c r="V37" s="404"/>
      <c r="W37" s="405" t="str">
        <f>IF('各会計、関係団体の財政状況及び健全化判断比率'!B31="","",'各会計、関係団体の財政状況及び健全化判断比率'!B31)</f>
        <v>後期高齢者医療特別会計</v>
      </c>
      <c r="X37" s="405"/>
      <c r="Y37" s="405"/>
      <c r="Z37" s="405"/>
      <c r="AA37" s="405"/>
      <c r="AB37" s="405"/>
      <c r="AC37" s="405"/>
      <c r="AD37" s="405"/>
      <c r="AE37" s="405"/>
      <c r="AF37" s="405"/>
      <c r="AG37" s="405"/>
      <c r="AH37" s="405"/>
      <c r="AI37" s="405"/>
      <c r="AJ37" s="405"/>
      <c r="AK37" s="405"/>
      <c r="AL37" s="181"/>
      <c r="AM37" s="404" t="str">
        <f t="shared" si="0"/>
        <v/>
      </c>
      <c r="AN37" s="404"/>
      <c r="AO37" s="405"/>
      <c r="AP37" s="405"/>
      <c r="AQ37" s="405"/>
      <c r="AR37" s="405"/>
      <c r="AS37" s="405"/>
      <c r="AT37" s="405"/>
      <c r="AU37" s="405"/>
      <c r="AV37" s="405"/>
      <c r="AW37" s="405"/>
      <c r="AX37" s="405"/>
      <c r="AY37" s="405"/>
      <c r="AZ37" s="405"/>
      <c r="BA37" s="405"/>
      <c r="BB37" s="405"/>
      <c r="BC37" s="405"/>
      <c r="BD37" s="181"/>
      <c r="BE37" s="404" t="str">
        <f t="shared" si="1"/>
        <v/>
      </c>
      <c r="BF37" s="404"/>
      <c r="BG37" s="405"/>
      <c r="BH37" s="405"/>
      <c r="BI37" s="405"/>
      <c r="BJ37" s="405"/>
      <c r="BK37" s="405"/>
      <c r="BL37" s="405"/>
      <c r="BM37" s="405"/>
      <c r="BN37" s="405"/>
      <c r="BO37" s="405"/>
      <c r="BP37" s="405"/>
      <c r="BQ37" s="405"/>
      <c r="BR37" s="405"/>
      <c r="BS37" s="405"/>
      <c r="BT37" s="405"/>
      <c r="BU37" s="405"/>
      <c r="BV37" s="181"/>
      <c r="BW37" s="404">
        <f t="shared" si="2"/>
        <v>10</v>
      </c>
      <c r="BX37" s="404"/>
      <c r="BY37" s="405" t="str">
        <f>IF('各会計、関係団体の財政状況及び健全化判断比率'!B71="","",'各会計、関係団体の財政状況及び健全化判断比率'!B71)</f>
        <v>大阪府後期高齢者医療広域連合
（後期高齢者医療特別会計）</v>
      </c>
      <c r="BZ37" s="405"/>
      <c r="CA37" s="405"/>
      <c r="CB37" s="405"/>
      <c r="CC37" s="405"/>
      <c r="CD37" s="405"/>
      <c r="CE37" s="405"/>
      <c r="CF37" s="405"/>
      <c r="CG37" s="405"/>
      <c r="CH37" s="405"/>
      <c r="CI37" s="405"/>
      <c r="CJ37" s="405"/>
      <c r="CK37" s="405"/>
      <c r="CL37" s="405"/>
      <c r="CM37" s="405"/>
      <c r="CN37" s="181"/>
      <c r="CO37" s="404" t="str">
        <f t="shared" si="3"/>
        <v/>
      </c>
      <c r="CP37" s="404"/>
      <c r="CQ37" s="405" t="str">
        <f>IF('各会計、関係団体の財政状況及び健全化判断比率'!BS10="","",'各会計、関係団体の財政状況及び健全化判断比率'!BS10)</f>
        <v/>
      </c>
      <c r="CR37" s="405"/>
      <c r="CS37" s="405"/>
      <c r="CT37" s="405"/>
      <c r="CU37" s="405"/>
      <c r="CV37" s="405"/>
      <c r="CW37" s="405"/>
      <c r="CX37" s="405"/>
      <c r="CY37" s="405"/>
      <c r="CZ37" s="405"/>
      <c r="DA37" s="405"/>
      <c r="DB37" s="405"/>
      <c r="DC37" s="405"/>
      <c r="DD37" s="405"/>
      <c r="DE37" s="405"/>
      <c r="DG37" s="402" t="str">
        <f>IF('各会計、関係団体の財政状況及び健全化判断比率'!BR10="","",'各会計、関係団体の財政状況及び健全化判断比率'!BR10)</f>
        <v/>
      </c>
      <c r="DH37" s="402"/>
      <c r="DI37" s="208"/>
    </row>
    <row r="38" spans="1:113" ht="32.25" customHeight="1" x14ac:dyDescent="0.2">
      <c r="A38" s="181"/>
      <c r="B38" s="205"/>
      <c r="C38" s="404" t="str">
        <f t="shared" ref="C38:C43" si="5">IF(E38="","",C37+1)</f>
        <v/>
      </c>
      <c r="D38" s="404"/>
      <c r="E38" s="405" t="str">
        <f>IF('各会計、関係団体の財政状況及び健全化判断比率'!B11="","",'各会計、関係団体の財政状況及び健全化判断比率'!B11)</f>
        <v/>
      </c>
      <c r="F38" s="405"/>
      <c r="G38" s="405"/>
      <c r="H38" s="405"/>
      <c r="I38" s="405"/>
      <c r="J38" s="405"/>
      <c r="K38" s="405"/>
      <c r="L38" s="405"/>
      <c r="M38" s="405"/>
      <c r="N38" s="405"/>
      <c r="O38" s="405"/>
      <c r="P38" s="405"/>
      <c r="Q38" s="405"/>
      <c r="R38" s="405"/>
      <c r="S38" s="405"/>
      <c r="T38" s="181"/>
      <c r="U38" s="404" t="str">
        <f t="shared" si="4"/>
        <v/>
      </c>
      <c r="V38" s="404"/>
      <c r="W38" s="405"/>
      <c r="X38" s="405"/>
      <c r="Y38" s="405"/>
      <c r="Z38" s="405"/>
      <c r="AA38" s="405"/>
      <c r="AB38" s="405"/>
      <c r="AC38" s="405"/>
      <c r="AD38" s="405"/>
      <c r="AE38" s="405"/>
      <c r="AF38" s="405"/>
      <c r="AG38" s="405"/>
      <c r="AH38" s="405"/>
      <c r="AI38" s="405"/>
      <c r="AJ38" s="405"/>
      <c r="AK38" s="405"/>
      <c r="AL38" s="181"/>
      <c r="AM38" s="404" t="str">
        <f t="shared" si="0"/>
        <v/>
      </c>
      <c r="AN38" s="404"/>
      <c r="AO38" s="405"/>
      <c r="AP38" s="405"/>
      <c r="AQ38" s="405"/>
      <c r="AR38" s="405"/>
      <c r="AS38" s="405"/>
      <c r="AT38" s="405"/>
      <c r="AU38" s="405"/>
      <c r="AV38" s="405"/>
      <c r="AW38" s="405"/>
      <c r="AX38" s="405"/>
      <c r="AY38" s="405"/>
      <c r="AZ38" s="405"/>
      <c r="BA38" s="405"/>
      <c r="BB38" s="405"/>
      <c r="BC38" s="405"/>
      <c r="BD38" s="181"/>
      <c r="BE38" s="404" t="str">
        <f t="shared" si="1"/>
        <v/>
      </c>
      <c r="BF38" s="404"/>
      <c r="BG38" s="405"/>
      <c r="BH38" s="405"/>
      <c r="BI38" s="405"/>
      <c r="BJ38" s="405"/>
      <c r="BK38" s="405"/>
      <c r="BL38" s="405"/>
      <c r="BM38" s="405"/>
      <c r="BN38" s="405"/>
      <c r="BO38" s="405"/>
      <c r="BP38" s="405"/>
      <c r="BQ38" s="405"/>
      <c r="BR38" s="405"/>
      <c r="BS38" s="405"/>
      <c r="BT38" s="405"/>
      <c r="BU38" s="405"/>
      <c r="BV38" s="181"/>
      <c r="BW38" s="404">
        <f t="shared" si="2"/>
        <v>11</v>
      </c>
      <c r="BX38" s="404"/>
      <c r="BY38" s="405" t="str">
        <f>IF('各会計、関係団体の財政状況及び健全化判断比率'!B72="","",'各会計、関係団体の財政状況及び健全化判断比率'!B72)</f>
        <v>大阪広域水道企業団
水道事業会計（水道用水供給事業）</v>
      </c>
      <c r="BZ38" s="405"/>
      <c r="CA38" s="405"/>
      <c r="CB38" s="405"/>
      <c r="CC38" s="405"/>
      <c r="CD38" s="405"/>
      <c r="CE38" s="405"/>
      <c r="CF38" s="405"/>
      <c r="CG38" s="405"/>
      <c r="CH38" s="405"/>
      <c r="CI38" s="405"/>
      <c r="CJ38" s="405"/>
      <c r="CK38" s="405"/>
      <c r="CL38" s="405"/>
      <c r="CM38" s="405"/>
      <c r="CN38" s="181"/>
      <c r="CO38" s="404" t="str">
        <f t="shared" si="3"/>
        <v/>
      </c>
      <c r="CP38" s="404"/>
      <c r="CQ38" s="405" t="str">
        <f>IF('各会計、関係団体の財政状況及び健全化判断比率'!BS11="","",'各会計、関係団体の財政状況及び健全化判断比率'!BS11)</f>
        <v/>
      </c>
      <c r="CR38" s="405"/>
      <c r="CS38" s="405"/>
      <c r="CT38" s="405"/>
      <c r="CU38" s="405"/>
      <c r="CV38" s="405"/>
      <c r="CW38" s="405"/>
      <c r="CX38" s="405"/>
      <c r="CY38" s="405"/>
      <c r="CZ38" s="405"/>
      <c r="DA38" s="405"/>
      <c r="DB38" s="405"/>
      <c r="DC38" s="405"/>
      <c r="DD38" s="405"/>
      <c r="DE38" s="405"/>
      <c r="DG38" s="402" t="str">
        <f>IF('各会計、関係団体の財政状況及び健全化判断比率'!BR11="","",'各会計、関係団体の財政状況及び健全化判断比率'!BR11)</f>
        <v/>
      </c>
      <c r="DH38" s="402"/>
      <c r="DI38" s="208"/>
    </row>
    <row r="39" spans="1:113" ht="32.25" customHeight="1" x14ac:dyDescent="0.2">
      <c r="A39" s="181"/>
      <c r="B39" s="205"/>
      <c r="C39" s="404" t="str">
        <f t="shared" si="5"/>
        <v/>
      </c>
      <c r="D39" s="404"/>
      <c r="E39" s="405" t="str">
        <f>IF('各会計、関係団体の財政状況及び健全化判断比率'!B12="","",'各会計、関係団体の財政状況及び健全化判断比率'!B12)</f>
        <v/>
      </c>
      <c r="F39" s="405"/>
      <c r="G39" s="405"/>
      <c r="H39" s="405"/>
      <c r="I39" s="405"/>
      <c r="J39" s="405"/>
      <c r="K39" s="405"/>
      <c r="L39" s="405"/>
      <c r="M39" s="405"/>
      <c r="N39" s="405"/>
      <c r="O39" s="405"/>
      <c r="P39" s="405"/>
      <c r="Q39" s="405"/>
      <c r="R39" s="405"/>
      <c r="S39" s="405"/>
      <c r="T39" s="181"/>
      <c r="U39" s="404" t="str">
        <f t="shared" si="4"/>
        <v/>
      </c>
      <c r="V39" s="404"/>
      <c r="W39" s="405"/>
      <c r="X39" s="405"/>
      <c r="Y39" s="405"/>
      <c r="Z39" s="405"/>
      <c r="AA39" s="405"/>
      <c r="AB39" s="405"/>
      <c r="AC39" s="405"/>
      <c r="AD39" s="405"/>
      <c r="AE39" s="405"/>
      <c r="AF39" s="405"/>
      <c r="AG39" s="405"/>
      <c r="AH39" s="405"/>
      <c r="AI39" s="405"/>
      <c r="AJ39" s="405"/>
      <c r="AK39" s="405"/>
      <c r="AL39" s="181"/>
      <c r="AM39" s="404" t="str">
        <f t="shared" si="0"/>
        <v/>
      </c>
      <c r="AN39" s="404"/>
      <c r="AO39" s="405"/>
      <c r="AP39" s="405"/>
      <c r="AQ39" s="405"/>
      <c r="AR39" s="405"/>
      <c r="AS39" s="405"/>
      <c r="AT39" s="405"/>
      <c r="AU39" s="405"/>
      <c r="AV39" s="405"/>
      <c r="AW39" s="405"/>
      <c r="AX39" s="405"/>
      <c r="AY39" s="405"/>
      <c r="AZ39" s="405"/>
      <c r="BA39" s="405"/>
      <c r="BB39" s="405"/>
      <c r="BC39" s="405"/>
      <c r="BD39" s="181"/>
      <c r="BE39" s="404" t="str">
        <f t="shared" si="1"/>
        <v/>
      </c>
      <c r="BF39" s="404"/>
      <c r="BG39" s="405"/>
      <c r="BH39" s="405"/>
      <c r="BI39" s="405"/>
      <c r="BJ39" s="405"/>
      <c r="BK39" s="405"/>
      <c r="BL39" s="405"/>
      <c r="BM39" s="405"/>
      <c r="BN39" s="405"/>
      <c r="BO39" s="405"/>
      <c r="BP39" s="405"/>
      <c r="BQ39" s="405"/>
      <c r="BR39" s="405"/>
      <c r="BS39" s="405"/>
      <c r="BT39" s="405"/>
      <c r="BU39" s="405"/>
      <c r="BV39" s="181"/>
      <c r="BW39" s="404">
        <f t="shared" si="2"/>
        <v>12</v>
      </c>
      <c r="BX39" s="404"/>
      <c r="BY39" s="405" t="str">
        <f>IF('各会計、関係団体の財政状況及び健全化判断比率'!B73="","",'各会計、関係団体の財政状況及び健全化判断比率'!B73)</f>
        <v>大阪広域水道企業団
水道事業会計（市町村域水道事業）
豊能水道事業</v>
      </c>
      <c r="BZ39" s="405"/>
      <c r="CA39" s="405"/>
      <c r="CB39" s="405"/>
      <c r="CC39" s="405"/>
      <c r="CD39" s="405"/>
      <c r="CE39" s="405"/>
      <c r="CF39" s="405"/>
      <c r="CG39" s="405"/>
      <c r="CH39" s="405"/>
      <c r="CI39" s="405"/>
      <c r="CJ39" s="405"/>
      <c r="CK39" s="405"/>
      <c r="CL39" s="405"/>
      <c r="CM39" s="405"/>
      <c r="CN39" s="181"/>
      <c r="CO39" s="404" t="str">
        <f t="shared" si="3"/>
        <v/>
      </c>
      <c r="CP39" s="404"/>
      <c r="CQ39" s="405" t="str">
        <f>IF('各会計、関係団体の財政状況及び健全化判断比率'!BS12="","",'各会計、関係団体の財政状況及び健全化判断比率'!BS12)</f>
        <v/>
      </c>
      <c r="CR39" s="405"/>
      <c r="CS39" s="405"/>
      <c r="CT39" s="405"/>
      <c r="CU39" s="405"/>
      <c r="CV39" s="405"/>
      <c r="CW39" s="405"/>
      <c r="CX39" s="405"/>
      <c r="CY39" s="405"/>
      <c r="CZ39" s="405"/>
      <c r="DA39" s="405"/>
      <c r="DB39" s="405"/>
      <c r="DC39" s="405"/>
      <c r="DD39" s="405"/>
      <c r="DE39" s="405"/>
      <c r="DG39" s="402" t="str">
        <f>IF('各会計、関係団体の財政状況及び健全化判断比率'!BR12="","",'各会計、関係団体の財政状況及び健全化判断比率'!BR12)</f>
        <v/>
      </c>
      <c r="DH39" s="402"/>
      <c r="DI39" s="208"/>
    </row>
    <row r="40" spans="1:113" ht="32.25" customHeight="1" x14ac:dyDescent="0.2">
      <c r="A40" s="181"/>
      <c r="B40" s="205"/>
      <c r="C40" s="404" t="str">
        <f t="shared" si="5"/>
        <v/>
      </c>
      <c r="D40" s="404"/>
      <c r="E40" s="405" t="str">
        <f>IF('各会計、関係団体の財政状況及び健全化判断比率'!B13="","",'各会計、関係団体の財政状況及び健全化判断比率'!B13)</f>
        <v/>
      </c>
      <c r="F40" s="405"/>
      <c r="G40" s="405"/>
      <c r="H40" s="405"/>
      <c r="I40" s="405"/>
      <c r="J40" s="405"/>
      <c r="K40" s="405"/>
      <c r="L40" s="405"/>
      <c r="M40" s="405"/>
      <c r="N40" s="405"/>
      <c r="O40" s="405"/>
      <c r="P40" s="405"/>
      <c r="Q40" s="405"/>
      <c r="R40" s="405"/>
      <c r="S40" s="405"/>
      <c r="T40" s="181"/>
      <c r="U40" s="404" t="str">
        <f t="shared" si="4"/>
        <v/>
      </c>
      <c r="V40" s="404"/>
      <c r="W40" s="405"/>
      <c r="X40" s="405"/>
      <c r="Y40" s="405"/>
      <c r="Z40" s="405"/>
      <c r="AA40" s="405"/>
      <c r="AB40" s="405"/>
      <c r="AC40" s="405"/>
      <c r="AD40" s="405"/>
      <c r="AE40" s="405"/>
      <c r="AF40" s="405"/>
      <c r="AG40" s="405"/>
      <c r="AH40" s="405"/>
      <c r="AI40" s="405"/>
      <c r="AJ40" s="405"/>
      <c r="AK40" s="405"/>
      <c r="AL40" s="181"/>
      <c r="AM40" s="404" t="str">
        <f t="shared" si="0"/>
        <v/>
      </c>
      <c r="AN40" s="404"/>
      <c r="AO40" s="405"/>
      <c r="AP40" s="405"/>
      <c r="AQ40" s="405"/>
      <c r="AR40" s="405"/>
      <c r="AS40" s="405"/>
      <c r="AT40" s="405"/>
      <c r="AU40" s="405"/>
      <c r="AV40" s="405"/>
      <c r="AW40" s="405"/>
      <c r="AX40" s="405"/>
      <c r="AY40" s="405"/>
      <c r="AZ40" s="405"/>
      <c r="BA40" s="405"/>
      <c r="BB40" s="405"/>
      <c r="BC40" s="405"/>
      <c r="BD40" s="181"/>
      <c r="BE40" s="404" t="str">
        <f t="shared" si="1"/>
        <v/>
      </c>
      <c r="BF40" s="404"/>
      <c r="BG40" s="405"/>
      <c r="BH40" s="405"/>
      <c r="BI40" s="405"/>
      <c r="BJ40" s="405"/>
      <c r="BK40" s="405"/>
      <c r="BL40" s="405"/>
      <c r="BM40" s="405"/>
      <c r="BN40" s="405"/>
      <c r="BO40" s="405"/>
      <c r="BP40" s="405"/>
      <c r="BQ40" s="405"/>
      <c r="BR40" s="405"/>
      <c r="BS40" s="405"/>
      <c r="BT40" s="405"/>
      <c r="BU40" s="405"/>
      <c r="BV40" s="181"/>
      <c r="BW40" s="404">
        <f t="shared" si="2"/>
        <v>13</v>
      </c>
      <c r="BX40" s="404"/>
      <c r="BY40" s="405" t="str">
        <f>IF('各会計、関係団体の財政状況及び健全化判断比率'!B74="","",'各会計、関係団体の財政状況及び健全化判断比率'!B74)</f>
        <v>大阪広域水道企業団
（工業用水道事業会計）</v>
      </c>
      <c r="BZ40" s="405"/>
      <c r="CA40" s="405"/>
      <c r="CB40" s="405"/>
      <c r="CC40" s="405"/>
      <c r="CD40" s="405"/>
      <c r="CE40" s="405"/>
      <c r="CF40" s="405"/>
      <c r="CG40" s="405"/>
      <c r="CH40" s="405"/>
      <c r="CI40" s="405"/>
      <c r="CJ40" s="405"/>
      <c r="CK40" s="405"/>
      <c r="CL40" s="405"/>
      <c r="CM40" s="405"/>
      <c r="CN40" s="181"/>
      <c r="CO40" s="404" t="str">
        <f t="shared" si="3"/>
        <v/>
      </c>
      <c r="CP40" s="404"/>
      <c r="CQ40" s="405" t="str">
        <f>IF('各会計、関係団体の財政状況及び健全化判断比率'!BS13="","",'各会計、関係団体の財政状況及び健全化判断比率'!BS13)</f>
        <v/>
      </c>
      <c r="CR40" s="405"/>
      <c r="CS40" s="405"/>
      <c r="CT40" s="405"/>
      <c r="CU40" s="405"/>
      <c r="CV40" s="405"/>
      <c r="CW40" s="405"/>
      <c r="CX40" s="405"/>
      <c r="CY40" s="405"/>
      <c r="CZ40" s="405"/>
      <c r="DA40" s="405"/>
      <c r="DB40" s="405"/>
      <c r="DC40" s="405"/>
      <c r="DD40" s="405"/>
      <c r="DE40" s="405"/>
      <c r="DG40" s="402" t="str">
        <f>IF('各会計、関係団体の財政状況及び健全化判断比率'!BR13="","",'各会計、関係団体の財政状況及び健全化判断比率'!BR13)</f>
        <v/>
      </c>
      <c r="DH40" s="402"/>
      <c r="DI40" s="208"/>
    </row>
    <row r="41" spans="1:113" ht="32.25" customHeight="1" x14ac:dyDescent="0.2">
      <c r="A41" s="181"/>
      <c r="B41" s="205"/>
      <c r="C41" s="404" t="str">
        <f t="shared" si="5"/>
        <v/>
      </c>
      <c r="D41" s="404"/>
      <c r="E41" s="405" t="str">
        <f>IF('各会計、関係団体の財政状況及び健全化判断比率'!B14="","",'各会計、関係団体の財政状況及び健全化判断比率'!B14)</f>
        <v/>
      </c>
      <c r="F41" s="405"/>
      <c r="G41" s="405"/>
      <c r="H41" s="405"/>
      <c r="I41" s="405"/>
      <c r="J41" s="405"/>
      <c r="K41" s="405"/>
      <c r="L41" s="405"/>
      <c r="M41" s="405"/>
      <c r="N41" s="405"/>
      <c r="O41" s="405"/>
      <c r="P41" s="405"/>
      <c r="Q41" s="405"/>
      <c r="R41" s="405"/>
      <c r="S41" s="405"/>
      <c r="T41" s="181"/>
      <c r="U41" s="404" t="str">
        <f t="shared" si="4"/>
        <v/>
      </c>
      <c r="V41" s="404"/>
      <c r="W41" s="405"/>
      <c r="X41" s="405"/>
      <c r="Y41" s="405"/>
      <c r="Z41" s="405"/>
      <c r="AA41" s="405"/>
      <c r="AB41" s="405"/>
      <c r="AC41" s="405"/>
      <c r="AD41" s="405"/>
      <c r="AE41" s="405"/>
      <c r="AF41" s="405"/>
      <c r="AG41" s="405"/>
      <c r="AH41" s="405"/>
      <c r="AI41" s="405"/>
      <c r="AJ41" s="405"/>
      <c r="AK41" s="405"/>
      <c r="AL41" s="181"/>
      <c r="AM41" s="404" t="str">
        <f t="shared" si="0"/>
        <v/>
      </c>
      <c r="AN41" s="404"/>
      <c r="AO41" s="405"/>
      <c r="AP41" s="405"/>
      <c r="AQ41" s="405"/>
      <c r="AR41" s="405"/>
      <c r="AS41" s="405"/>
      <c r="AT41" s="405"/>
      <c r="AU41" s="405"/>
      <c r="AV41" s="405"/>
      <c r="AW41" s="405"/>
      <c r="AX41" s="405"/>
      <c r="AY41" s="405"/>
      <c r="AZ41" s="405"/>
      <c r="BA41" s="405"/>
      <c r="BB41" s="405"/>
      <c r="BC41" s="405"/>
      <c r="BD41" s="181"/>
      <c r="BE41" s="404" t="str">
        <f t="shared" si="1"/>
        <v/>
      </c>
      <c r="BF41" s="404"/>
      <c r="BG41" s="405"/>
      <c r="BH41" s="405"/>
      <c r="BI41" s="405"/>
      <c r="BJ41" s="405"/>
      <c r="BK41" s="405"/>
      <c r="BL41" s="405"/>
      <c r="BM41" s="405"/>
      <c r="BN41" s="405"/>
      <c r="BO41" s="405"/>
      <c r="BP41" s="405"/>
      <c r="BQ41" s="405"/>
      <c r="BR41" s="405"/>
      <c r="BS41" s="405"/>
      <c r="BT41" s="405"/>
      <c r="BU41" s="405"/>
      <c r="BV41" s="181"/>
      <c r="BW41" s="404" t="str">
        <f t="shared" si="2"/>
        <v/>
      </c>
      <c r="BX41" s="404"/>
      <c r="BY41" s="405" t="str">
        <f>IF('各会計、関係団体の財政状況及び健全化判断比率'!B75="","",'各会計、関係団体の財政状況及び健全化判断比率'!B75)</f>
        <v/>
      </c>
      <c r="BZ41" s="405"/>
      <c r="CA41" s="405"/>
      <c r="CB41" s="405"/>
      <c r="CC41" s="405"/>
      <c r="CD41" s="405"/>
      <c r="CE41" s="405"/>
      <c r="CF41" s="405"/>
      <c r="CG41" s="405"/>
      <c r="CH41" s="405"/>
      <c r="CI41" s="405"/>
      <c r="CJ41" s="405"/>
      <c r="CK41" s="405"/>
      <c r="CL41" s="405"/>
      <c r="CM41" s="405"/>
      <c r="CN41" s="181"/>
      <c r="CO41" s="404" t="str">
        <f t="shared" si="3"/>
        <v/>
      </c>
      <c r="CP41" s="404"/>
      <c r="CQ41" s="405" t="str">
        <f>IF('各会計、関係団体の財政状況及び健全化判断比率'!BS14="","",'各会計、関係団体の財政状況及び健全化判断比率'!BS14)</f>
        <v/>
      </c>
      <c r="CR41" s="405"/>
      <c r="CS41" s="405"/>
      <c r="CT41" s="405"/>
      <c r="CU41" s="405"/>
      <c r="CV41" s="405"/>
      <c r="CW41" s="405"/>
      <c r="CX41" s="405"/>
      <c r="CY41" s="405"/>
      <c r="CZ41" s="405"/>
      <c r="DA41" s="405"/>
      <c r="DB41" s="405"/>
      <c r="DC41" s="405"/>
      <c r="DD41" s="405"/>
      <c r="DE41" s="405"/>
      <c r="DG41" s="402" t="str">
        <f>IF('各会計、関係団体の財政状況及び健全化判断比率'!BR14="","",'各会計、関係団体の財政状況及び健全化判断比率'!BR14)</f>
        <v/>
      </c>
      <c r="DH41" s="402"/>
      <c r="DI41" s="208"/>
    </row>
    <row r="42" spans="1:113" ht="32.25" customHeight="1" x14ac:dyDescent="0.2">
      <c r="B42" s="205"/>
      <c r="C42" s="404" t="str">
        <f t="shared" si="5"/>
        <v/>
      </c>
      <c r="D42" s="404"/>
      <c r="E42" s="405" t="str">
        <f>IF('各会計、関係団体の財政状況及び健全化判断比率'!B15="","",'各会計、関係団体の財政状況及び健全化判断比率'!B15)</f>
        <v/>
      </c>
      <c r="F42" s="405"/>
      <c r="G42" s="405"/>
      <c r="H42" s="405"/>
      <c r="I42" s="405"/>
      <c r="J42" s="405"/>
      <c r="K42" s="405"/>
      <c r="L42" s="405"/>
      <c r="M42" s="405"/>
      <c r="N42" s="405"/>
      <c r="O42" s="405"/>
      <c r="P42" s="405"/>
      <c r="Q42" s="405"/>
      <c r="R42" s="405"/>
      <c r="S42" s="405"/>
      <c r="T42" s="181"/>
      <c r="U42" s="404" t="str">
        <f t="shared" si="4"/>
        <v/>
      </c>
      <c r="V42" s="404"/>
      <c r="W42" s="405"/>
      <c r="X42" s="405"/>
      <c r="Y42" s="405"/>
      <c r="Z42" s="405"/>
      <c r="AA42" s="405"/>
      <c r="AB42" s="405"/>
      <c r="AC42" s="405"/>
      <c r="AD42" s="405"/>
      <c r="AE42" s="405"/>
      <c r="AF42" s="405"/>
      <c r="AG42" s="405"/>
      <c r="AH42" s="405"/>
      <c r="AI42" s="405"/>
      <c r="AJ42" s="405"/>
      <c r="AK42" s="405"/>
      <c r="AL42" s="181"/>
      <c r="AM42" s="404" t="str">
        <f t="shared" si="0"/>
        <v/>
      </c>
      <c r="AN42" s="404"/>
      <c r="AO42" s="405"/>
      <c r="AP42" s="405"/>
      <c r="AQ42" s="405"/>
      <c r="AR42" s="405"/>
      <c r="AS42" s="405"/>
      <c r="AT42" s="405"/>
      <c r="AU42" s="405"/>
      <c r="AV42" s="405"/>
      <c r="AW42" s="405"/>
      <c r="AX42" s="405"/>
      <c r="AY42" s="405"/>
      <c r="AZ42" s="405"/>
      <c r="BA42" s="405"/>
      <c r="BB42" s="405"/>
      <c r="BC42" s="405"/>
      <c r="BD42" s="181"/>
      <c r="BE42" s="404" t="str">
        <f t="shared" si="1"/>
        <v/>
      </c>
      <c r="BF42" s="404"/>
      <c r="BG42" s="405"/>
      <c r="BH42" s="405"/>
      <c r="BI42" s="405"/>
      <c r="BJ42" s="405"/>
      <c r="BK42" s="405"/>
      <c r="BL42" s="405"/>
      <c r="BM42" s="405"/>
      <c r="BN42" s="405"/>
      <c r="BO42" s="405"/>
      <c r="BP42" s="405"/>
      <c r="BQ42" s="405"/>
      <c r="BR42" s="405"/>
      <c r="BS42" s="405"/>
      <c r="BT42" s="405"/>
      <c r="BU42" s="405"/>
      <c r="BV42" s="181"/>
      <c r="BW42" s="404" t="str">
        <f t="shared" si="2"/>
        <v/>
      </c>
      <c r="BX42" s="404"/>
      <c r="BY42" s="405" t="str">
        <f>IF('各会計、関係団体の財政状況及び健全化判断比率'!B76="","",'各会計、関係団体の財政状況及び健全化判断比率'!B76)</f>
        <v/>
      </c>
      <c r="BZ42" s="405"/>
      <c r="CA42" s="405"/>
      <c r="CB42" s="405"/>
      <c r="CC42" s="405"/>
      <c r="CD42" s="405"/>
      <c r="CE42" s="405"/>
      <c r="CF42" s="405"/>
      <c r="CG42" s="405"/>
      <c r="CH42" s="405"/>
      <c r="CI42" s="405"/>
      <c r="CJ42" s="405"/>
      <c r="CK42" s="405"/>
      <c r="CL42" s="405"/>
      <c r="CM42" s="405"/>
      <c r="CN42" s="181"/>
      <c r="CO42" s="404" t="str">
        <f t="shared" si="3"/>
        <v/>
      </c>
      <c r="CP42" s="404"/>
      <c r="CQ42" s="405" t="str">
        <f>IF('各会計、関係団体の財政状況及び健全化判断比率'!BS15="","",'各会計、関係団体の財政状況及び健全化判断比率'!BS15)</f>
        <v/>
      </c>
      <c r="CR42" s="405"/>
      <c r="CS42" s="405"/>
      <c r="CT42" s="405"/>
      <c r="CU42" s="405"/>
      <c r="CV42" s="405"/>
      <c r="CW42" s="405"/>
      <c r="CX42" s="405"/>
      <c r="CY42" s="405"/>
      <c r="CZ42" s="405"/>
      <c r="DA42" s="405"/>
      <c r="DB42" s="405"/>
      <c r="DC42" s="405"/>
      <c r="DD42" s="405"/>
      <c r="DE42" s="405"/>
      <c r="DG42" s="402" t="str">
        <f>IF('各会計、関係団体の財政状況及び健全化判断比率'!BR15="","",'各会計、関係団体の財政状況及び健全化判断比率'!BR15)</f>
        <v/>
      </c>
      <c r="DH42" s="402"/>
      <c r="DI42" s="208"/>
    </row>
    <row r="43" spans="1:113" ht="32.25" customHeight="1" x14ac:dyDescent="0.2">
      <c r="B43" s="205"/>
      <c r="C43" s="404" t="str">
        <f t="shared" si="5"/>
        <v/>
      </c>
      <c r="D43" s="404"/>
      <c r="E43" s="405" t="str">
        <f>IF('各会計、関係団体の財政状況及び健全化判断比率'!B16="","",'各会計、関係団体の財政状況及び健全化判断比率'!B16)</f>
        <v/>
      </c>
      <c r="F43" s="405"/>
      <c r="G43" s="405"/>
      <c r="H43" s="405"/>
      <c r="I43" s="405"/>
      <c r="J43" s="405"/>
      <c r="K43" s="405"/>
      <c r="L43" s="405"/>
      <c r="M43" s="405"/>
      <c r="N43" s="405"/>
      <c r="O43" s="405"/>
      <c r="P43" s="405"/>
      <c r="Q43" s="405"/>
      <c r="R43" s="405"/>
      <c r="S43" s="405"/>
      <c r="T43" s="181"/>
      <c r="U43" s="404" t="str">
        <f t="shared" si="4"/>
        <v/>
      </c>
      <c r="V43" s="404"/>
      <c r="W43" s="405"/>
      <c r="X43" s="405"/>
      <c r="Y43" s="405"/>
      <c r="Z43" s="405"/>
      <c r="AA43" s="405"/>
      <c r="AB43" s="405"/>
      <c r="AC43" s="405"/>
      <c r="AD43" s="405"/>
      <c r="AE43" s="405"/>
      <c r="AF43" s="405"/>
      <c r="AG43" s="405"/>
      <c r="AH43" s="405"/>
      <c r="AI43" s="405"/>
      <c r="AJ43" s="405"/>
      <c r="AK43" s="405"/>
      <c r="AL43" s="181"/>
      <c r="AM43" s="404" t="str">
        <f t="shared" si="0"/>
        <v/>
      </c>
      <c r="AN43" s="404"/>
      <c r="AO43" s="405"/>
      <c r="AP43" s="405"/>
      <c r="AQ43" s="405"/>
      <c r="AR43" s="405"/>
      <c r="AS43" s="405"/>
      <c r="AT43" s="405"/>
      <c r="AU43" s="405"/>
      <c r="AV43" s="405"/>
      <c r="AW43" s="405"/>
      <c r="AX43" s="405"/>
      <c r="AY43" s="405"/>
      <c r="AZ43" s="405"/>
      <c r="BA43" s="405"/>
      <c r="BB43" s="405"/>
      <c r="BC43" s="405"/>
      <c r="BD43" s="181"/>
      <c r="BE43" s="404" t="str">
        <f t="shared" si="1"/>
        <v/>
      </c>
      <c r="BF43" s="404"/>
      <c r="BG43" s="405"/>
      <c r="BH43" s="405"/>
      <c r="BI43" s="405"/>
      <c r="BJ43" s="405"/>
      <c r="BK43" s="405"/>
      <c r="BL43" s="405"/>
      <c r="BM43" s="405"/>
      <c r="BN43" s="405"/>
      <c r="BO43" s="405"/>
      <c r="BP43" s="405"/>
      <c r="BQ43" s="405"/>
      <c r="BR43" s="405"/>
      <c r="BS43" s="405"/>
      <c r="BT43" s="405"/>
      <c r="BU43" s="405"/>
      <c r="BV43" s="181"/>
      <c r="BW43" s="404" t="str">
        <f t="shared" si="2"/>
        <v/>
      </c>
      <c r="BX43" s="404"/>
      <c r="BY43" s="405" t="str">
        <f>IF('各会計、関係団体の財政状況及び健全化判断比率'!B77="","",'各会計、関係団体の財政状況及び健全化判断比率'!B77)</f>
        <v/>
      </c>
      <c r="BZ43" s="405"/>
      <c r="CA43" s="405"/>
      <c r="CB43" s="405"/>
      <c r="CC43" s="405"/>
      <c r="CD43" s="405"/>
      <c r="CE43" s="405"/>
      <c r="CF43" s="405"/>
      <c r="CG43" s="405"/>
      <c r="CH43" s="405"/>
      <c r="CI43" s="405"/>
      <c r="CJ43" s="405"/>
      <c r="CK43" s="405"/>
      <c r="CL43" s="405"/>
      <c r="CM43" s="405"/>
      <c r="CN43" s="181"/>
      <c r="CO43" s="404" t="str">
        <f t="shared" si="3"/>
        <v/>
      </c>
      <c r="CP43" s="404"/>
      <c r="CQ43" s="405" t="str">
        <f>IF('各会計、関係団体の財政状況及び健全化判断比率'!BS16="","",'各会計、関係団体の財政状況及び健全化判断比率'!BS16)</f>
        <v/>
      </c>
      <c r="CR43" s="405"/>
      <c r="CS43" s="405"/>
      <c r="CT43" s="405"/>
      <c r="CU43" s="405"/>
      <c r="CV43" s="405"/>
      <c r="CW43" s="405"/>
      <c r="CX43" s="405"/>
      <c r="CY43" s="405"/>
      <c r="CZ43" s="405"/>
      <c r="DA43" s="405"/>
      <c r="DB43" s="405"/>
      <c r="DC43" s="405"/>
      <c r="DD43" s="405"/>
      <c r="DE43" s="405"/>
      <c r="DG43" s="402" t="str">
        <f>IF('各会計、関係団体の財政状況及び健全化判断比率'!BR16="","",'各会計、関係団体の財政状況及び健全化判断比率'!BR16)</f>
        <v/>
      </c>
      <c r="DH43" s="402"/>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192</v>
      </c>
      <c r="E46" s="401" t="s">
        <v>193</v>
      </c>
      <c r="F46" s="401"/>
      <c r="G46" s="401"/>
      <c r="H46" s="401"/>
      <c r="I46" s="401"/>
      <c r="J46" s="401"/>
      <c r="K46" s="401"/>
      <c r="L46" s="401"/>
      <c r="M46" s="401"/>
      <c r="N46" s="401"/>
      <c r="O46" s="401"/>
      <c r="P46" s="401"/>
      <c r="Q46" s="401"/>
      <c r="R46" s="401"/>
      <c r="S46" s="401"/>
      <c r="T46" s="401"/>
      <c r="U46" s="401"/>
      <c r="V46" s="401"/>
      <c r="W46" s="401"/>
      <c r="X46" s="401"/>
      <c r="Y46" s="401"/>
      <c r="Z46" s="401"/>
      <c r="AA46" s="401"/>
      <c r="AB46" s="401"/>
      <c r="AC46" s="401"/>
      <c r="AD46" s="401"/>
      <c r="AE46" s="401"/>
      <c r="AF46" s="401"/>
      <c r="AG46" s="401"/>
      <c r="AH46" s="401"/>
      <c r="AI46" s="401"/>
      <c r="AJ46" s="401"/>
      <c r="AK46" s="401"/>
      <c r="AL46" s="401"/>
      <c r="AM46" s="401"/>
      <c r="AN46" s="401"/>
      <c r="AO46" s="401"/>
      <c r="AP46" s="401"/>
      <c r="AQ46" s="401"/>
      <c r="AR46" s="401"/>
      <c r="AS46" s="401"/>
      <c r="AT46" s="401"/>
      <c r="AU46" s="401"/>
      <c r="AV46" s="401"/>
      <c r="AW46" s="401"/>
      <c r="AX46" s="401"/>
      <c r="AY46" s="401"/>
      <c r="AZ46" s="401"/>
      <c r="BA46" s="401"/>
      <c r="BB46" s="401"/>
      <c r="BC46" s="401"/>
      <c r="BD46" s="401"/>
      <c r="BE46" s="401"/>
      <c r="BF46" s="401"/>
      <c r="BG46" s="401"/>
      <c r="BH46" s="401"/>
      <c r="BI46" s="401"/>
      <c r="BJ46" s="401"/>
      <c r="BK46" s="401"/>
      <c r="BL46" s="401"/>
      <c r="BM46" s="401"/>
      <c r="BN46" s="401"/>
      <c r="BO46" s="401"/>
      <c r="BP46" s="401"/>
      <c r="BQ46" s="401"/>
      <c r="BR46" s="401"/>
      <c r="BS46" s="401"/>
      <c r="BT46" s="401"/>
      <c r="BU46" s="401"/>
      <c r="BV46" s="401"/>
      <c r="BW46" s="401"/>
      <c r="BX46" s="401"/>
      <c r="BY46" s="401"/>
      <c r="BZ46" s="401"/>
      <c r="CA46" s="401"/>
      <c r="CB46" s="401"/>
      <c r="CC46" s="401"/>
      <c r="CD46" s="401"/>
      <c r="CE46" s="401"/>
      <c r="CF46" s="401"/>
      <c r="CG46" s="401"/>
      <c r="CH46" s="401"/>
      <c r="CI46" s="401"/>
      <c r="CJ46" s="401"/>
      <c r="CK46" s="401"/>
      <c r="CL46" s="401"/>
      <c r="CM46" s="401"/>
      <c r="CN46" s="401"/>
      <c r="CO46" s="401"/>
      <c r="CP46" s="401"/>
      <c r="CQ46" s="401"/>
      <c r="CR46" s="401"/>
      <c r="CS46" s="401"/>
      <c r="CT46" s="401"/>
      <c r="CU46" s="401"/>
      <c r="CV46" s="401"/>
      <c r="CW46" s="401"/>
      <c r="CX46" s="401"/>
      <c r="CY46" s="401"/>
      <c r="CZ46" s="401"/>
      <c r="DA46" s="401"/>
      <c r="DB46" s="401"/>
      <c r="DC46" s="401"/>
      <c r="DD46" s="401"/>
      <c r="DE46" s="401"/>
      <c r="DF46" s="401"/>
      <c r="DG46" s="401"/>
      <c r="DH46" s="401"/>
      <c r="DI46" s="401"/>
    </row>
    <row r="47" spans="1:113" x14ac:dyDescent="0.2">
      <c r="E47" s="401" t="s">
        <v>194</v>
      </c>
      <c r="F47" s="401"/>
      <c r="G47" s="401"/>
      <c r="H47" s="401"/>
      <c r="I47" s="401"/>
      <c r="J47" s="401"/>
      <c r="K47" s="401"/>
      <c r="L47" s="401"/>
      <c r="M47" s="401"/>
      <c r="N47" s="401"/>
      <c r="O47" s="401"/>
      <c r="P47" s="401"/>
      <c r="Q47" s="401"/>
      <c r="R47" s="401"/>
      <c r="S47" s="401"/>
      <c r="T47" s="401"/>
      <c r="U47" s="401"/>
      <c r="V47" s="401"/>
      <c r="W47" s="401"/>
      <c r="X47" s="401"/>
      <c r="Y47" s="401"/>
      <c r="Z47" s="401"/>
      <c r="AA47" s="401"/>
      <c r="AB47" s="401"/>
      <c r="AC47" s="401"/>
      <c r="AD47" s="401"/>
      <c r="AE47" s="401"/>
      <c r="AF47" s="401"/>
      <c r="AG47" s="401"/>
      <c r="AH47" s="401"/>
      <c r="AI47" s="401"/>
      <c r="AJ47" s="401"/>
      <c r="AK47" s="401"/>
      <c r="AL47" s="401"/>
      <c r="AM47" s="401"/>
      <c r="AN47" s="401"/>
      <c r="AO47" s="401"/>
      <c r="AP47" s="401"/>
      <c r="AQ47" s="401"/>
      <c r="AR47" s="401"/>
      <c r="AS47" s="401"/>
      <c r="AT47" s="401"/>
      <c r="AU47" s="401"/>
      <c r="AV47" s="401"/>
      <c r="AW47" s="401"/>
      <c r="AX47" s="401"/>
      <c r="AY47" s="401"/>
      <c r="AZ47" s="401"/>
      <c r="BA47" s="401"/>
      <c r="BB47" s="401"/>
      <c r="BC47" s="401"/>
      <c r="BD47" s="401"/>
      <c r="BE47" s="401"/>
      <c r="BF47" s="401"/>
      <c r="BG47" s="401"/>
      <c r="BH47" s="401"/>
      <c r="BI47" s="401"/>
      <c r="BJ47" s="401"/>
      <c r="BK47" s="401"/>
      <c r="BL47" s="401"/>
      <c r="BM47" s="401"/>
      <c r="BN47" s="401"/>
      <c r="BO47" s="401"/>
      <c r="BP47" s="401"/>
      <c r="BQ47" s="401"/>
      <c r="BR47" s="401"/>
      <c r="BS47" s="401"/>
      <c r="BT47" s="401"/>
      <c r="BU47" s="401"/>
      <c r="BV47" s="401"/>
      <c r="BW47" s="401"/>
      <c r="BX47" s="401"/>
      <c r="BY47" s="401"/>
      <c r="BZ47" s="401"/>
      <c r="CA47" s="401"/>
      <c r="CB47" s="401"/>
      <c r="CC47" s="401"/>
      <c r="CD47" s="401"/>
      <c r="CE47" s="401"/>
      <c r="CF47" s="401"/>
      <c r="CG47" s="401"/>
      <c r="CH47" s="401"/>
      <c r="CI47" s="401"/>
      <c r="CJ47" s="401"/>
      <c r="CK47" s="401"/>
      <c r="CL47" s="401"/>
      <c r="CM47" s="401"/>
      <c r="CN47" s="401"/>
      <c r="CO47" s="401"/>
      <c r="CP47" s="401"/>
      <c r="CQ47" s="401"/>
      <c r="CR47" s="401"/>
      <c r="CS47" s="401"/>
      <c r="CT47" s="401"/>
      <c r="CU47" s="401"/>
      <c r="CV47" s="401"/>
      <c r="CW47" s="401"/>
      <c r="CX47" s="401"/>
      <c r="CY47" s="401"/>
      <c r="CZ47" s="401"/>
      <c r="DA47" s="401"/>
      <c r="DB47" s="401"/>
      <c r="DC47" s="401"/>
      <c r="DD47" s="401"/>
      <c r="DE47" s="401"/>
      <c r="DF47" s="401"/>
      <c r="DG47" s="401"/>
      <c r="DH47" s="401"/>
      <c r="DI47" s="401"/>
    </row>
    <row r="48" spans="1:113" x14ac:dyDescent="0.2">
      <c r="E48" s="401" t="s">
        <v>195</v>
      </c>
      <c r="F48" s="401"/>
      <c r="G48" s="401"/>
      <c r="H48" s="401"/>
      <c r="I48" s="401"/>
      <c r="J48" s="401"/>
      <c r="K48" s="401"/>
      <c r="L48" s="401"/>
      <c r="M48" s="401"/>
      <c r="N48" s="401"/>
      <c r="O48" s="401"/>
      <c r="P48" s="401"/>
      <c r="Q48" s="401"/>
      <c r="R48" s="401"/>
      <c r="S48" s="401"/>
      <c r="T48" s="401"/>
      <c r="U48" s="401"/>
      <c r="V48" s="401"/>
      <c r="W48" s="401"/>
      <c r="X48" s="401"/>
      <c r="Y48" s="401"/>
      <c r="Z48" s="401"/>
      <c r="AA48" s="401"/>
      <c r="AB48" s="401"/>
      <c r="AC48" s="401"/>
      <c r="AD48" s="401"/>
      <c r="AE48" s="401"/>
      <c r="AF48" s="401"/>
      <c r="AG48" s="401"/>
      <c r="AH48" s="401"/>
      <c r="AI48" s="401"/>
      <c r="AJ48" s="401"/>
      <c r="AK48" s="401"/>
      <c r="AL48" s="401"/>
      <c r="AM48" s="401"/>
      <c r="AN48" s="401"/>
      <c r="AO48" s="401"/>
      <c r="AP48" s="401"/>
      <c r="AQ48" s="401"/>
      <c r="AR48" s="401"/>
      <c r="AS48" s="401"/>
      <c r="AT48" s="401"/>
      <c r="AU48" s="401"/>
      <c r="AV48" s="401"/>
      <c r="AW48" s="401"/>
      <c r="AX48" s="401"/>
      <c r="AY48" s="401"/>
      <c r="AZ48" s="401"/>
      <c r="BA48" s="401"/>
      <c r="BB48" s="401"/>
      <c r="BC48" s="401"/>
      <c r="BD48" s="401"/>
      <c r="BE48" s="401"/>
      <c r="BF48" s="401"/>
      <c r="BG48" s="401"/>
      <c r="BH48" s="401"/>
      <c r="BI48" s="401"/>
      <c r="BJ48" s="401"/>
      <c r="BK48" s="401"/>
      <c r="BL48" s="401"/>
      <c r="BM48" s="401"/>
      <c r="BN48" s="401"/>
      <c r="BO48" s="401"/>
      <c r="BP48" s="401"/>
      <c r="BQ48" s="401"/>
      <c r="BR48" s="401"/>
      <c r="BS48" s="401"/>
      <c r="BT48" s="401"/>
      <c r="BU48" s="401"/>
      <c r="BV48" s="401"/>
      <c r="BW48" s="401"/>
      <c r="BX48" s="401"/>
      <c r="BY48" s="401"/>
      <c r="BZ48" s="401"/>
      <c r="CA48" s="401"/>
      <c r="CB48" s="401"/>
      <c r="CC48" s="401"/>
      <c r="CD48" s="401"/>
      <c r="CE48" s="401"/>
      <c r="CF48" s="401"/>
      <c r="CG48" s="401"/>
      <c r="CH48" s="401"/>
      <c r="CI48" s="401"/>
      <c r="CJ48" s="401"/>
      <c r="CK48" s="401"/>
      <c r="CL48" s="401"/>
      <c r="CM48" s="401"/>
      <c r="CN48" s="401"/>
      <c r="CO48" s="401"/>
      <c r="CP48" s="401"/>
      <c r="CQ48" s="401"/>
      <c r="CR48" s="401"/>
      <c r="CS48" s="401"/>
      <c r="CT48" s="401"/>
      <c r="CU48" s="401"/>
      <c r="CV48" s="401"/>
      <c r="CW48" s="401"/>
      <c r="CX48" s="401"/>
      <c r="CY48" s="401"/>
      <c r="CZ48" s="401"/>
      <c r="DA48" s="401"/>
      <c r="DB48" s="401"/>
      <c r="DC48" s="401"/>
      <c r="DD48" s="401"/>
      <c r="DE48" s="401"/>
      <c r="DF48" s="401"/>
      <c r="DG48" s="401"/>
      <c r="DH48" s="401"/>
      <c r="DI48" s="401"/>
    </row>
    <row r="49" spans="5:113" x14ac:dyDescent="0.2">
      <c r="E49" s="403" t="s">
        <v>196</v>
      </c>
      <c r="F49" s="403"/>
      <c r="G49" s="403"/>
      <c r="H49" s="403"/>
      <c r="I49" s="403"/>
      <c r="J49" s="403"/>
      <c r="K49" s="403"/>
      <c r="L49" s="403"/>
      <c r="M49" s="403"/>
      <c r="N49" s="403"/>
      <c r="O49" s="403"/>
      <c r="P49" s="403"/>
      <c r="Q49" s="403"/>
      <c r="R49" s="403"/>
      <c r="S49" s="403"/>
      <c r="T49" s="403"/>
      <c r="U49" s="403"/>
      <c r="V49" s="403"/>
      <c r="W49" s="403"/>
      <c r="X49" s="403"/>
      <c r="Y49" s="403"/>
      <c r="Z49" s="403"/>
      <c r="AA49" s="403"/>
      <c r="AB49" s="403"/>
      <c r="AC49" s="403"/>
      <c r="AD49" s="403"/>
      <c r="AE49" s="403"/>
      <c r="AF49" s="403"/>
      <c r="AG49" s="403"/>
      <c r="AH49" s="403"/>
      <c r="AI49" s="403"/>
      <c r="AJ49" s="403"/>
      <c r="AK49" s="403"/>
      <c r="AL49" s="403"/>
      <c r="AM49" s="403"/>
      <c r="AN49" s="403"/>
      <c r="AO49" s="403"/>
      <c r="AP49" s="403"/>
      <c r="AQ49" s="403"/>
      <c r="AR49" s="403"/>
      <c r="AS49" s="403"/>
      <c r="AT49" s="403"/>
      <c r="AU49" s="403"/>
      <c r="AV49" s="403"/>
      <c r="AW49" s="403"/>
      <c r="AX49" s="403"/>
      <c r="AY49" s="403"/>
      <c r="AZ49" s="403"/>
      <c r="BA49" s="403"/>
      <c r="BB49" s="403"/>
      <c r="BC49" s="403"/>
      <c r="BD49" s="403"/>
      <c r="BE49" s="403"/>
      <c r="BF49" s="403"/>
      <c r="BG49" s="403"/>
      <c r="BH49" s="403"/>
      <c r="BI49" s="403"/>
      <c r="BJ49" s="403"/>
      <c r="BK49" s="403"/>
      <c r="BL49" s="403"/>
      <c r="BM49" s="403"/>
      <c r="BN49" s="403"/>
      <c r="BO49" s="403"/>
      <c r="BP49" s="403"/>
      <c r="BQ49" s="403"/>
      <c r="BR49" s="403"/>
      <c r="BS49" s="403"/>
      <c r="BT49" s="403"/>
      <c r="BU49" s="403"/>
      <c r="BV49" s="403"/>
      <c r="BW49" s="403"/>
      <c r="BX49" s="403"/>
      <c r="BY49" s="403"/>
      <c r="BZ49" s="403"/>
      <c r="CA49" s="403"/>
      <c r="CB49" s="403"/>
      <c r="CC49" s="403"/>
      <c r="CD49" s="403"/>
      <c r="CE49" s="403"/>
      <c r="CF49" s="403"/>
      <c r="CG49" s="403"/>
      <c r="CH49" s="403"/>
      <c r="CI49" s="403"/>
      <c r="CJ49" s="403"/>
      <c r="CK49" s="403"/>
      <c r="CL49" s="403"/>
      <c r="CM49" s="403"/>
      <c r="CN49" s="403"/>
      <c r="CO49" s="403"/>
      <c r="CP49" s="403"/>
      <c r="CQ49" s="403"/>
      <c r="CR49" s="403"/>
      <c r="CS49" s="403"/>
      <c r="CT49" s="403"/>
      <c r="CU49" s="403"/>
      <c r="CV49" s="403"/>
      <c r="CW49" s="403"/>
      <c r="CX49" s="403"/>
      <c r="CY49" s="403"/>
      <c r="CZ49" s="403"/>
      <c r="DA49" s="403"/>
      <c r="DB49" s="403"/>
      <c r="DC49" s="403"/>
      <c r="DD49" s="403"/>
      <c r="DE49" s="403"/>
      <c r="DF49" s="403"/>
      <c r="DG49" s="403"/>
      <c r="DH49" s="403"/>
      <c r="DI49" s="403"/>
    </row>
    <row r="50" spans="5:113" x14ac:dyDescent="0.2">
      <c r="E50" s="401" t="s">
        <v>197</v>
      </c>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401"/>
      <c r="AI50" s="401"/>
      <c r="AJ50" s="401"/>
      <c r="AK50" s="401"/>
      <c r="AL50" s="401"/>
      <c r="AM50" s="401"/>
      <c r="AN50" s="401"/>
      <c r="AO50" s="401"/>
      <c r="AP50" s="401"/>
      <c r="AQ50" s="401"/>
      <c r="AR50" s="401"/>
      <c r="AS50" s="401"/>
      <c r="AT50" s="401"/>
      <c r="AU50" s="401"/>
      <c r="AV50" s="401"/>
      <c r="AW50" s="401"/>
      <c r="AX50" s="401"/>
      <c r="AY50" s="401"/>
      <c r="AZ50" s="401"/>
      <c r="BA50" s="401"/>
      <c r="BB50" s="401"/>
      <c r="BC50" s="401"/>
      <c r="BD50" s="401"/>
      <c r="BE50" s="401"/>
      <c r="BF50" s="401"/>
      <c r="BG50" s="401"/>
      <c r="BH50" s="401"/>
      <c r="BI50" s="401"/>
      <c r="BJ50" s="401"/>
      <c r="BK50" s="401"/>
      <c r="BL50" s="401"/>
      <c r="BM50" s="401"/>
      <c r="BN50" s="401"/>
      <c r="BO50" s="401"/>
      <c r="BP50" s="401"/>
      <c r="BQ50" s="401"/>
      <c r="BR50" s="401"/>
      <c r="BS50" s="401"/>
      <c r="BT50" s="401"/>
      <c r="BU50" s="401"/>
      <c r="BV50" s="401"/>
      <c r="BW50" s="401"/>
      <c r="BX50" s="401"/>
      <c r="BY50" s="401"/>
      <c r="BZ50" s="401"/>
      <c r="CA50" s="401"/>
      <c r="CB50" s="401"/>
      <c r="CC50" s="401"/>
      <c r="CD50" s="401"/>
      <c r="CE50" s="401"/>
      <c r="CF50" s="401"/>
      <c r="CG50" s="401"/>
      <c r="CH50" s="401"/>
      <c r="CI50" s="401"/>
      <c r="CJ50" s="401"/>
      <c r="CK50" s="401"/>
      <c r="CL50" s="401"/>
      <c r="CM50" s="401"/>
      <c r="CN50" s="401"/>
      <c r="CO50" s="401"/>
      <c r="CP50" s="401"/>
      <c r="CQ50" s="401"/>
      <c r="CR50" s="401"/>
      <c r="CS50" s="401"/>
      <c r="CT50" s="401"/>
      <c r="CU50" s="401"/>
      <c r="CV50" s="401"/>
      <c r="CW50" s="401"/>
      <c r="CX50" s="401"/>
      <c r="CY50" s="401"/>
      <c r="CZ50" s="401"/>
      <c r="DA50" s="401"/>
      <c r="DB50" s="401"/>
      <c r="DC50" s="401"/>
      <c r="DD50" s="401"/>
      <c r="DE50" s="401"/>
      <c r="DF50" s="401"/>
      <c r="DG50" s="401"/>
      <c r="DH50" s="401"/>
      <c r="DI50" s="401"/>
    </row>
    <row r="51" spans="5:113" x14ac:dyDescent="0.2">
      <c r="E51" s="401" t="s">
        <v>198</v>
      </c>
      <c r="F51" s="401"/>
      <c r="G51" s="401"/>
      <c r="H51" s="401"/>
      <c r="I51" s="401"/>
      <c r="J51" s="401"/>
      <c r="K51" s="401"/>
      <c r="L51" s="401"/>
      <c r="M51" s="401"/>
      <c r="N51" s="401"/>
      <c r="O51" s="401"/>
      <c r="P51" s="401"/>
      <c r="Q51" s="401"/>
      <c r="R51" s="401"/>
      <c r="S51" s="401"/>
      <c r="T51" s="401"/>
      <c r="U51" s="401"/>
      <c r="V51" s="401"/>
      <c r="W51" s="401"/>
      <c r="X51" s="401"/>
      <c r="Y51" s="401"/>
      <c r="Z51" s="401"/>
      <c r="AA51" s="401"/>
      <c r="AB51" s="401"/>
      <c r="AC51" s="401"/>
      <c r="AD51" s="401"/>
      <c r="AE51" s="401"/>
      <c r="AF51" s="401"/>
      <c r="AG51" s="401"/>
      <c r="AH51" s="401"/>
      <c r="AI51" s="401"/>
      <c r="AJ51" s="401"/>
      <c r="AK51" s="401"/>
      <c r="AL51" s="401"/>
      <c r="AM51" s="401"/>
      <c r="AN51" s="401"/>
      <c r="AO51" s="401"/>
      <c r="AP51" s="401"/>
      <c r="AQ51" s="401"/>
      <c r="AR51" s="401"/>
      <c r="AS51" s="401"/>
      <c r="AT51" s="401"/>
      <c r="AU51" s="401"/>
      <c r="AV51" s="401"/>
      <c r="AW51" s="401"/>
      <c r="AX51" s="401"/>
      <c r="AY51" s="401"/>
      <c r="AZ51" s="401"/>
      <c r="BA51" s="401"/>
      <c r="BB51" s="401"/>
      <c r="BC51" s="401"/>
      <c r="BD51" s="401"/>
      <c r="BE51" s="401"/>
      <c r="BF51" s="401"/>
      <c r="BG51" s="401"/>
      <c r="BH51" s="401"/>
      <c r="BI51" s="401"/>
      <c r="BJ51" s="401"/>
      <c r="BK51" s="401"/>
      <c r="BL51" s="401"/>
      <c r="BM51" s="401"/>
      <c r="BN51" s="401"/>
      <c r="BO51" s="401"/>
      <c r="BP51" s="401"/>
      <c r="BQ51" s="401"/>
      <c r="BR51" s="401"/>
      <c r="BS51" s="401"/>
      <c r="BT51" s="401"/>
      <c r="BU51" s="401"/>
      <c r="BV51" s="401"/>
      <c r="BW51" s="401"/>
      <c r="BX51" s="401"/>
      <c r="BY51" s="401"/>
      <c r="BZ51" s="401"/>
      <c r="CA51" s="401"/>
      <c r="CB51" s="401"/>
      <c r="CC51" s="401"/>
      <c r="CD51" s="401"/>
      <c r="CE51" s="401"/>
      <c r="CF51" s="401"/>
      <c r="CG51" s="401"/>
      <c r="CH51" s="401"/>
      <c r="CI51" s="401"/>
      <c r="CJ51" s="401"/>
      <c r="CK51" s="401"/>
      <c r="CL51" s="401"/>
      <c r="CM51" s="401"/>
      <c r="CN51" s="401"/>
      <c r="CO51" s="401"/>
      <c r="CP51" s="401"/>
      <c r="CQ51" s="401"/>
      <c r="CR51" s="401"/>
      <c r="CS51" s="401"/>
      <c r="CT51" s="401"/>
      <c r="CU51" s="401"/>
      <c r="CV51" s="401"/>
      <c r="CW51" s="401"/>
      <c r="CX51" s="401"/>
      <c r="CY51" s="401"/>
      <c r="CZ51" s="401"/>
      <c r="DA51" s="401"/>
      <c r="DB51" s="401"/>
      <c r="DC51" s="401"/>
      <c r="DD51" s="401"/>
      <c r="DE51" s="401"/>
      <c r="DF51" s="401"/>
      <c r="DG51" s="401"/>
      <c r="DH51" s="401"/>
      <c r="DI51" s="401"/>
    </row>
    <row r="52" spans="5:113" x14ac:dyDescent="0.2">
      <c r="E52" s="401" t="s">
        <v>199</v>
      </c>
      <c r="F52" s="401"/>
      <c r="G52" s="401"/>
      <c r="H52" s="401"/>
      <c r="I52" s="401"/>
      <c r="J52" s="401"/>
      <c r="K52" s="401"/>
      <c r="L52" s="401"/>
      <c r="M52" s="401"/>
      <c r="N52" s="401"/>
      <c r="O52" s="401"/>
      <c r="P52" s="401"/>
      <c r="Q52" s="401"/>
      <c r="R52" s="401"/>
      <c r="S52" s="401"/>
      <c r="T52" s="401"/>
      <c r="U52" s="401"/>
      <c r="V52" s="401"/>
      <c r="W52" s="401"/>
      <c r="X52" s="401"/>
      <c r="Y52" s="401"/>
      <c r="Z52" s="401"/>
      <c r="AA52" s="401"/>
      <c r="AB52" s="401"/>
      <c r="AC52" s="401"/>
      <c r="AD52" s="401"/>
      <c r="AE52" s="401"/>
      <c r="AF52" s="401"/>
      <c r="AG52" s="401"/>
      <c r="AH52" s="401"/>
      <c r="AI52" s="401"/>
      <c r="AJ52" s="401"/>
      <c r="AK52" s="401"/>
      <c r="AL52" s="401"/>
      <c r="AM52" s="401"/>
      <c r="AN52" s="401"/>
      <c r="AO52" s="401"/>
      <c r="AP52" s="401"/>
      <c r="AQ52" s="401"/>
      <c r="AR52" s="401"/>
      <c r="AS52" s="401"/>
      <c r="AT52" s="401"/>
      <c r="AU52" s="401"/>
      <c r="AV52" s="401"/>
      <c r="AW52" s="401"/>
      <c r="AX52" s="401"/>
      <c r="AY52" s="401"/>
      <c r="AZ52" s="401"/>
      <c r="BA52" s="401"/>
      <c r="BB52" s="401"/>
      <c r="BC52" s="401"/>
      <c r="BD52" s="401"/>
      <c r="BE52" s="401"/>
      <c r="BF52" s="401"/>
      <c r="BG52" s="401"/>
      <c r="BH52" s="401"/>
      <c r="BI52" s="401"/>
      <c r="BJ52" s="401"/>
      <c r="BK52" s="401"/>
      <c r="BL52" s="401"/>
      <c r="BM52" s="401"/>
      <c r="BN52" s="401"/>
      <c r="BO52" s="401"/>
      <c r="BP52" s="401"/>
      <c r="BQ52" s="401"/>
      <c r="BR52" s="401"/>
      <c r="BS52" s="401"/>
      <c r="BT52" s="401"/>
      <c r="BU52" s="401"/>
      <c r="BV52" s="401"/>
      <c r="BW52" s="401"/>
      <c r="BX52" s="401"/>
      <c r="BY52" s="401"/>
      <c r="BZ52" s="401"/>
      <c r="CA52" s="401"/>
      <c r="CB52" s="401"/>
      <c r="CC52" s="401"/>
      <c r="CD52" s="401"/>
      <c r="CE52" s="401"/>
      <c r="CF52" s="401"/>
      <c r="CG52" s="401"/>
      <c r="CH52" s="401"/>
      <c r="CI52" s="401"/>
      <c r="CJ52" s="401"/>
      <c r="CK52" s="401"/>
      <c r="CL52" s="401"/>
      <c r="CM52" s="401"/>
      <c r="CN52" s="401"/>
      <c r="CO52" s="401"/>
      <c r="CP52" s="401"/>
      <c r="CQ52" s="401"/>
      <c r="CR52" s="401"/>
      <c r="CS52" s="401"/>
      <c r="CT52" s="401"/>
      <c r="CU52" s="401"/>
      <c r="CV52" s="401"/>
      <c r="CW52" s="401"/>
      <c r="CX52" s="401"/>
      <c r="CY52" s="401"/>
      <c r="CZ52" s="401"/>
      <c r="DA52" s="401"/>
      <c r="DB52" s="401"/>
      <c r="DC52" s="401"/>
      <c r="DD52" s="401"/>
      <c r="DE52" s="401"/>
      <c r="DF52" s="401"/>
      <c r="DG52" s="401"/>
      <c r="DH52" s="401"/>
      <c r="DI52" s="401"/>
    </row>
    <row r="53" spans="5:113" x14ac:dyDescent="0.2">
      <c r="E53" s="401" t="s">
        <v>200</v>
      </c>
      <c r="F53" s="401"/>
      <c r="G53" s="401"/>
      <c r="H53" s="401"/>
      <c r="I53" s="401"/>
      <c r="J53" s="401"/>
      <c r="K53" s="401"/>
      <c r="L53" s="401"/>
      <c r="M53" s="401"/>
      <c r="N53" s="401"/>
      <c r="O53" s="401"/>
      <c r="P53" s="401"/>
      <c r="Q53" s="401"/>
      <c r="R53" s="401"/>
      <c r="S53" s="401"/>
      <c r="T53" s="401"/>
      <c r="U53" s="401"/>
      <c r="V53" s="401"/>
      <c r="W53" s="401"/>
      <c r="X53" s="401"/>
      <c r="Y53" s="401"/>
      <c r="Z53" s="401"/>
      <c r="AA53" s="401"/>
      <c r="AB53" s="401"/>
      <c r="AC53" s="401"/>
      <c r="AD53" s="401"/>
      <c r="AE53" s="401"/>
      <c r="AF53" s="401"/>
      <c r="AG53" s="401"/>
      <c r="AH53" s="401"/>
      <c r="AI53" s="401"/>
      <c r="AJ53" s="401"/>
      <c r="AK53" s="401"/>
      <c r="AL53" s="401"/>
      <c r="AM53" s="401"/>
      <c r="AN53" s="401"/>
      <c r="AO53" s="401"/>
      <c r="AP53" s="401"/>
      <c r="AQ53" s="401"/>
      <c r="AR53" s="401"/>
      <c r="AS53" s="401"/>
      <c r="AT53" s="401"/>
      <c r="AU53" s="401"/>
      <c r="AV53" s="401"/>
      <c r="AW53" s="401"/>
      <c r="AX53" s="401"/>
      <c r="AY53" s="401"/>
      <c r="AZ53" s="401"/>
      <c r="BA53" s="401"/>
      <c r="BB53" s="401"/>
      <c r="BC53" s="401"/>
      <c r="BD53" s="401"/>
      <c r="BE53" s="401"/>
      <c r="BF53" s="401"/>
      <c r="BG53" s="401"/>
      <c r="BH53" s="401"/>
      <c r="BI53" s="401"/>
      <c r="BJ53" s="401"/>
      <c r="BK53" s="401"/>
      <c r="BL53" s="401"/>
      <c r="BM53" s="401"/>
      <c r="BN53" s="401"/>
      <c r="BO53" s="401"/>
      <c r="BP53" s="401"/>
      <c r="BQ53" s="401"/>
      <c r="BR53" s="401"/>
      <c r="BS53" s="401"/>
      <c r="BT53" s="401"/>
      <c r="BU53" s="401"/>
      <c r="BV53" s="401"/>
      <c r="BW53" s="401"/>
      <c r="BX53" s="401"/>
      <c r="BY53" s="401"/>
      <c r="BZ53" s="401"/>
      <c r="CA53" s="401"/>
      <c r="CB53" s="401"/>
      <c r="CC53" s="401"/>
      <c r="CD53" s="401"/>
      <c r="CE53" s="401"/>
      <c r="CF53" s="401"/>
      <c r="CG53" s="401"/>
      <c r="CH53" s="401"/>
      <c r="CI53" s="401"/>
      <c r="CJ53" s="401"/>
      <c r="CK53" s="401"/>
      <c r="CL53" s="401"/>
      <c r="CM53" s="401"/>
      <c r="CN53" s="401"/>
      <c r="CO53" s="401"/>
      <c r="CP53" s="401"/>
      <c r="CQ53" s="401"/>
      <c r="CR53" s="401"/>
      <c r="CS53" s="401"/>
      <c r="CT53" s="401"/>
      <c r="CU53" s="401"/>
      <c r="CV53" s="401"/>
      <c r="CW53" s="401"/>
      <c r="CX53" s="401"/>
      <c r="CY53" s="401"/>
      <c r="CZ53" s="401"/>
      <c r="DA53" s="401"/>
      <c r="DB53" s="401"/>
      <c r="DC53" s="401"/>
      <c r="DD53" s="401"/>
      <c r="DE53" s="401"/>
      <c r="DF53" s="401"/>
      <c r="DG53" s="401"/>
      <c r="DH53" s="401"/>
      <c r="DI53" s="401"/>
    </row>
    <row r="54" spans="5:113" x14ac:dyDescent="0.2"/>
    <row r="55" spans="5:113" x14ac:dyDescent="0.2"/>
    <row r="56" spans="5:113" x14ac:dyDescent="0.2"/>
  </sheetData>
  <sheetProtection algorithmName="SHA-512" hashValue="rDXGOuJcK8zUtuywMuPVLVn22gzAelIEXai2su0Oa5h04/n77zEyjktAuu2NCLRWFMG5wKxXeaWNAuw5rqijXA==" saltValue="uxJ3rpxstE5TfvpW6NVoy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87" t="s">
        <v>529</v>
      </c>
      <c r="D34" s="1187"/>
      <c r="E34" s="1188"/>
      <c r="F34" s="32">
        <v>1.43</v>
      </c>
      <c r="G34" s="33">
        <v>3.93</v>
      </c>
      <c r="H34" s="33">
        <v>8.0399999999999991</v>
      </c>
      <c r="I34" s="33">
        <v>7.12</v>
      </c>
      <c r="J34" s="34">
        <v>8.6199999999999992</v>
      </c>
      <c r="K34" s="22"/>
      <c r="L34" s="22"/>
      <c r="M34" s="22"/>
      <c r="N34" s="22"/>
      <c r="O34" s="22"/>
      <c r="P34" s="22"/>
    </row>
    <row r="35" spans="1:16" ht="39" customHeight="1" x14ac:dyDescent="0.2">
      <c r="A35" s="22"/>
      <c r="B35" s="35"/>
      <c r="C35" s="1181" t="s">
        <v>530</v>
      </c>
      <c r="D35" s="1182"/>
      <c r="E35" s="1183"/>
      <c r="F35" s="36">
        <v>0.63</v>
      </c>
      <c r="G35" s="37">
        <v>0.54</v>
      </c>
      <c r="H35" s="37">
        <v>0.72</v>
      </c>
      <c r="I35" s="37">
        <v>1.23</v>
      </c>
      <c r="J35" s="38">
        <v>3.54</v>
      </c>
      <c r="K35" s="22"/>
      <c r="L35" s="22"/>
      <c r="M35" s="22"/>
      <c r="N35" s="22"/>
      <c r="O35" s="22"/>
      <c r="P35" s="22"/>
    </row>
    <row r="36" spans="1:16" ht="39" customHeight="1" x14ac:dyDescent="0.2">
      <c r="A36" s="22"/>
      <c r="B36" s="35"/>
      <c r="C36" s="1181" t="s">
        <v>531</v>
      </c>
      <c r="D36" s="1182"/>
      <c r="E36" s="1183"/>
      <c r="F36" s="36">
        <v>2.15</v>
      </c>
      <c r="G36" s="37">
        <v>2.92</v>
      </c>
      <c r="H36" s="37">
        <v>2.98</v>
      </c>
      <c r="I36" s="37">
        <v>3.35</v>
      </c>
      <c r="J36" s="38">
        <v>2.76</v>
      </c>
      <c r="K36" s="22"/>
      <c r="L36" s="22"/>
      <c r="M36" s="22"/>
      <c r="N36" s="22"/>
      <c r="O36" s="22"/>
      <c r="P36" s="22"/>
    </row>
    <row r="37" spans="1:16" ht="39" customHeight="1" x14ac:dyDescent="0.2">
      <c r="A37" s="22"/>
      <c r="B37" s="35"/>
      <c r="C37" s="1181" t="s">
        <v>532</v>
      </c>
      <c r="D37" s="1182"/>
      <c r="E37" s="1183"/>
      <c r="F37" s="36">
        <v>0.38</v>
      </c>
      <c r="G37" s="37">
        <v>0.38</v>
      </c>
      <c r="H37" s="37">
        <v>0.4</v>
      </c>
      <c r="I37" s="37">
        <v>0.54</v>
      </c>
      <c r="J37" s="38">
        <v>0.5</v>
      </c>
      <c r="K37" s="22"/>
      <c r="L37" s="22"/>
      <c r="M37" s="22"/>
      <c r="N37" s="22"/>
      <c r="O37" s="22"/>
      <c r="P37" s="22"/>
    </row>
    <row r="38" spans="1:16" ht="39" customHeight="1" x14ac:dyDescent="0.2">
      <c r="A38" s="22"/>
      <c r="B38" s="35"/>
      <c r="C38" s="1181" t="s">
        <v>533</v>
      </c>
      <c r="D38" s="1182"/>
      <c r="E38" s="1183"/>
      <c r="F38" s="36">
        <v>1.84</v>
      </c>
      <c r="G38" s="37">
        <v>1.37</v>
      </c>
      <c r="H38" s="37">
        <v>1.37</v>
      </c>
      <c r="I38" s="37">
        <v>0.85</v>
      </c>
      <c r="J38" s="38">
        <v>0.38</v>
      </c>
      <c r="K38" s="22"/>
      <c r="L38" s="22"/>
      <c r="M38" s="22"/>
      <c r="N38" s="22"/>
      <c r="O38" s="22"/>
      <c r="P38" s="22"/>
    </row>
    <row r="39" spans="1:16" ht="39" customHeight="1" x14ac:dyDescent="0.2">
      <c r="A39" s="22"/>
      <c r="B39" s="35"/>
      <c r="C39" s="1181" t="s">
        <v>534</v>
      </c>
      <c r="D39" s="1182"/>
      <c r="E39" s="1183"/>
      <c r="F39" s="36">
        <v>0.18</v>
      </c>
      <c r="G39" s="37">
        <v>0.16</v>
      </c>
      <c r="H39" s="37">
        <v>0.15</v>
      </c>
      <c r="I39" s="37">
        <v>0.02</v>
      </c>
      <c r="J39" s="38">
        <v>0</v>
      </c>
      <c r="K39" s="22"/>
      <c r="L39" s="22"/>
      <c r="M39" s="22"/>
      <c r="N39" s="22"/>
      <c r="O39" s="22"/>
      <c r="P39" s="22"/>
    </row>
    <row r="40" spans="1:16" ht="39" customHeight="1" x14ac:dyDescent="0.2">
      <c r="A40" s="22"/>
      <c r="B40" s="35"/>
      <c r="C40" s="1181"/>
      <c r="D40" s="1182"/>
      <c r="E40" s="1183"/>
      <c r="F40" s="36"/>
      <c r="G40" s="37"/>
      <c r="H40" s="37"/>
      <c r="I40" s="37"/>
      <c r="J40" s="38"/>
      <c r="K40" s="22"/>
      <c r="L40" s="22"/>
      <c r="M40" s="22"/>
      <c r="N40" s="22"/>
      <c r="O40" s="22"/>
      <c r="P40" s="22"/>
    </row>
    <row r="41" spans="1:16" ht="39" customHeight="1" x14ac:dyDescent="0.2">
      <c r="A41" s="22"/>
      <c r="B41" s="35"/>
      <c r="C41" s="1181"/>
      <c r="D41" s="1182"/>
      <c r="E41" s="1183"/>
      <c r="F41" s="36"/>
      <c r="G41" s="37"/>
      <c r="H41" s="37"/>
      <c r="I41" s="37"/>
      <c r="J41" s="38"/>
      <c r="K41" s="22"/>
      <c r="L41" s="22"/>
      <c r="M41" s="22"/>
      <c r="N41" s="22"/>
      <c r="O41" s="22"/>
      <c r="P41" s="22"/>
    </row>
    <row r="42" spans="1:16" ht="39" customHeight="1" x14ac:dyDescent="0.2">
      <c r="A42" s="22"/>
      <c r="B42" s="39"/>
      <c r="C42" s="1181" t="s">
        <v>535</v>
      </c>
      <c r="D42" s="1182"/>
      <c r="E42" s="1183"/>
      <c r="F42" s="36" t="s">
        <v>484</v>
      </c>
      <c r="G42" s="37" t="s">
        <v>484</v>
      </c>
      <c r="H42" s="37" t="s">
        <v>484</v>
      </c>
      <c r="I42" s="37" t="s">
        <v>484</v>
      </c>
      <c r="J42" s="38" t="s">
        <v>484</v>
      </c>
      <c r="K42" s="22"/>
      <c r="L42" s="22"/>
      <c r="M42" s="22"/>
      <c r="N42" s="22"/>
      <c r="O42" s="22"/>
      <c r="P42" s="22"/>
    </row>
    <row r="43" spans="1:16" ht="39" customHeight="1" thickBot="1" x14ac:dyDescent="0.25">
      <c r="A43" s="22"/>
      <c r="B43" s="40"/>
      <c r="C43" s="1184" t="s">
        <v>536</v>
      </c>
      <c r="D43" s="1185"/>
      <c r="E43" s="1186"/>
      <c r="F43" s="41" t="s">
        <v>484</v>
      </c>
      <c r="G43" s="42" t="s">
        <v>484</v>
      </c>
      <c r="H43" s="42" t="s">
        <v>484</v>
      </c>
      <c r="I43" s="42" t="s">
        <v>484</v>
      </c>
      <c r="J43" s="43" t="s">
        <v>484</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kDF8GdnaPgPpoRZwHxyggUWn/Q7qZG8bmtM3a3+nwWnKw+9iOnGoIALDcvmsaNbpecTWqvo48EdltWj4BKCd5w==" saltValue="hn5xQAcvZLwdChwJ+GI/d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523</v>
      </c>
      <c r="L44" s="56" t="s">
        <v>524</v>
      </c>
      <c r="M44" s="56" t="s">
        <v>525</v>
      </c>
      <c r="N44" s="56" t="s">
        <v>526</v>
      </c>
      <c r="O44" s="57" t="s">
        <v>527</v>
      </c>
      <c r="P44" s="48"/>
      <c r="Q44" s="48"/>
      <c r="R44" s="48"/>
      <c r="S44" s="48"/>
      <c r="T44" s="48"/>
      <c r="U44" s="48"/>
    </row>
    <row r="45" spans="1:21" ht="30.75" customHeight="1" x14ac:dyDescent="0.2">
      <c r="A45" s="48"/>
      <c r="B45" s="1212" t="s">
        <v>9</v>
      </c>
      <c r="C45" s="1213"/>
      <c r="D45" s="58"/>
      <c r="E45" s="1218" t="s">
        <v>10</v>
      </c>
      <c r="F45" s="1218"/>
      <c r="G45" s="1218"/>
      <c r="H45" s="1218"/>
      <c r="I45" s="1218"/>
      <c r="J45" s="1219"/>
      <c r="K45" s="59">
        <v>544</v>
      </c>
      <c r="L45" s="60">
        <v>596</v>
      </c>
      <c r="M45" s="60">
        <v>558</v>
      </c>
      <c r="N45" s="60">
        <v>594</v>
      </c>
      <c r="O45" s="61">
        <v>597</v>
      </c>
      <c r="P45" s="48"/>
      <c r="Q45" s="48"/>
      <c r="R45" s="48"/>
      <c r="S45" s="48"/>
      <c r="T45" s="48"/>
      <c r="U45" s="48"/>
    </row>
    <row r="46" spans="1:21" ht="30.75" customHeight="1" x14ac:dyDescent="0.2">
      <c r="A46" s="48"/>
      <c r="B46" s="1214"/>
      <c r="C46" s="1215"/>
      <c r="D46" s="62"/>
      <c r="E46" s="1191" t="s">
        <v>11</v>
      </c>
      <c r="F46" s="1191"/>
      <c r="G46" s="1191"/>
      <c r="H46" s="1191"/>
      <c r="I46" s="1191"/>
      <c r="J46" s="1192"/>
      <c r="K46" s="63" t="s">
        <v>484</v>
      </c>
      <c r="L46" s="64" t="s">
        <v>484</v>
      </c>
      <c r="M46" s="64" t="s">
        <v>484</v>
      </c>
      <c r="N46" s="64" t="s">
        <v>484</v>
      </c>
      <c r="O46" s="65" t="s">
        <v>484</v>
      </c>
      <c r="P46" s="48"/>
      <c r="Q46" s="48"/>
      <c r="R46" s="48"/>
      <c r="S46" s="48"/>
      <c r="T46" s="48"/>
      <c r="U46" s="48"/>
    </row>
    <row r="47" spans="1:21" ht="30.75" customHeight="1" x14ac:dyDescent="0.2">
      <c r="A47" s="48"/>
      <c r="B47" s="1214"/>
      <c r="C47" s="1215"/>
      <c r="D47" s="62"/>
      <c r="E47" s="1191" t="s">
        <v>12</v>
      </c>
      <c r="F47" s="1191"/>
      <c r="G47" s="1191"/>
      <c r="H47" s="1191"/>
      <c r="I47" s="1191"/>
      <c r="J47" s="1192"/>
      <c r="K47" s="63" t="s">
        <v>484</v>
      </c>
      <c r="L47" s="64" t="s">
        <v>484</v>
      </c>
      <c r="M47" s="64" t="s">
        <v>484</v>
      </c>
      <c r="N47" s="64" t="s">
        <v>484</v>
      </c>
      <c r="O47" s="65" t="s">
        <v>484</v>
      </c>
      <c r="P47" s="48"/>
      <c r="Q47" s="48"/>
      <c r="R47" s="48"/>
      <c r="S47" s="48"/>
      <c r="T47" s="48"/>
      <c r="U47" s="48"/>
    </row>
    <row r="48" spans="1:21" ht="30.75" customHeight="1" x14ac:dyDescent="0.2">
      <c r="A48" s="48"/>
      <c r="B48" s="1214"/>
      <c r="C48" s="1215"/>
      <c r="D48" s="62"/>
      <c r="E48" s="1191" t="s">
        <v>13</v>
      </c>
      <c r="F48" s="1191"/>
      <c r="G48" s="1191"/>
      <c r="H48" s="1191"/>
      <c r="I48" s="1191"/>
      <c r="J48" s="1192"/>
      <c r="K48" s="63">
        <v>81</v>
      </c>
      <c r="L48" s="64">
        <v>78</v>
      </c>
      <c r="M48" s="64">
        <v>73</v>
      </c>
      <c r="N48" s="64">
        <v>84</v>
      </c>
      <c r="O48" s="65">
        <v>145</v>
      </c>
      <c r="P48" s="48"/>
      <c r="Q48" s="48"/>
      <c r="R48" s="48"/>
      <c r="S48" s="48"/>
      <c r="T48" s="48"/>
      <c r="U48" s="48"/>
    </row>
    <row r="49" spans="1:21" ht="30.75" customHeight="1" x14ac:dyDescent="0.2">
      <c r="A49" s="48"/>
      <c r="B49" s="1214"/>
      <c r="C49" s="1215"/>
      <c r="D49" s="62"/>
      <c r="E49" s="1191" t="s">
        <v>14</v>
      </c>
      <c r="F49" s="1191"/>
      <c r="G49" s="1191"/>
      <c r="H49" s="1191"/>
      <c r="I49" s="1191"/>
      <c r="J49" s="1192"/>
      <c r="K49" s="63">
        <v>185</v>
      </c>
      <c r="L49" s="64">
        <v>201</v>
      </c>
      <c r="M49" s="64">
        <v>183</v>
      </c>
      <c r="N49" s="64">
        <v>141</v>
      </c>
      <c r="O49" s="65">
        <v>60</v>
      </c>
      <c r="P49" s="48"/>
      <c r="Q49" s="48"/>
      <c r="R49" s="48"/>
      <c r="S49" s="48"/>
      <c r="T49" s="48"/>
      <c r="U49" s="48"/>
    </row>
    <row r="50" spans="1:21" ht="30.75" customHeight="1" x14ac:dyDescent="0.2">
      <c r="A50" s="48"/>
      <c r="B50" s="1214"/>
      <c r="C50" s="1215"/>
      <c r="D50" s="62"/>
      <c r="E50" s="1191" t="s">
        <v>15</v>
      </c>
      <c r="F50" s="1191"/>
      <c r="G50" s="1191"/>
      <c r="H50" s="1191"/>
      <c r="I50" s="1191"/>
      <c r="J50" s="1192"/>
      <c r="K50" s="63" t="s">
        <v>484</v>
      </c>
      <c r="L50" s="64" t="s">
        <v>484</v>
      </c>
      <c r="M50" s="64" t="s">
        <v>484</v>
      </c>
      <c r="N50" s="64" t="s">
        <v>484</v>
      </c>
      <c r="O50" s="65" t="s">
        <v>484</v>
      </c>
      <c r="P50" s="48"/>
      <c r="Q50" s="48"/>
      <c r="R50" s="48"/>
      <c r="S50" s="48"/>
      <c r="T50" s="48"/>
      <c r="U50" s="48"/>
    </row>
    <row r="51" spans="1:21" ht="30.75" customHeight="1" x14ac:dyDescent="0.2">
      <c r="A51" s="48"/>
      <c r="B51" s="1216"/>
      <c r="C51" s="1217"/>
      <c r="D51" s="66"/>
      <c r="E51" s="1191" t="s">
        <v>16</v>
      </c>
      <c r="F51" s="1191"/>
      <c r="G51" s="1191"/>
      <c r="H51" s="1191"/>
      <c r="I51" s="1191"/>
      <c r="J51" s="1192"/>
      <c r="K51" s="63" t="s">
        <v>484</v>
      </c>
      <c r="L51" s="64" t="s">
        <v>484</v>
      </c>
      <c r="M51" s="64" t="s">
        <v>484</v>
      </c>
      <c r="N51" s="64" t="s">
        <v>484</v>
      </c>
      <c r="O51" s="65" t="s">
        <v>484</v>
      </c>
      <c r="P51" s="48"/>
      <c r="Q51" s="48"/>
      <c r="R51" s="48"/>
      <c r="S51" s="48"/>
      <c r="T51" s="48"/>
      <c r="U51" s="48"/>
    </row>
    <row r="52" spans="1:21" ht="30.75" customHeight="1" x14ac:dyDescent="0.2">
      <c r="A52" s="48"/>
      <c r="B52" s="1189" t="s">
        <v>17</v>
      </c>
      <c r="C52" s="1190"/>
      <c r="D52" s="66"/>
      <c r="E52" s="1191" t="s">
        <v>18</v>
      </c>
      <c r="F52" s="1191"/>
      <c r="G52" s="1191"/>
      <c r="H52" s="1191"/>
      <c r="I52" s="1191"/>
      <c r="J52" s="1192"/>
      <c r="K52" s="63">
        <v>597</v>
      </c>
      <c r="L52" s="64">
        <v>595</v>
      </c>
      <c r="M52" s="64">
        <v>608</v>
      </c>
      <c r="N52" s="64">
        <v>548</v>
      </c>
      <c r="O52" s="65">
        <v>543</v>
      </c>
      <c r="P52" s="48"/>
      <c r="Q52" s="48"/>
      <c r="R52" s="48"/>
      <c r="S52" s="48"/>
      <c r="T52" s="48"/>
      <c r="U52" s="48"/>
    </row>
    <row r="53" spans="1:21" ht="30.75" customHeight="1" thickBot="1" x14ac:dyDescent="0.25">
      <c r="A53" s="48"/>
      <c r="B53" s="1193" t="s">
        <v>19</v>
      </c>
      <c r="C53" s="1194"/>
      <c r="D53" s="67"/>
      <c r="E53" s="1195" t="s">
        <v>20</v>
      </c>
      <c r="F53" s="1195"/>
      <c r="G53" s="1195"/>
      <c r="H53" s="1195"/>
      <c r="I53" s="1195"/>
      <c r="J53" s="1196"/>
      <c r="K53" s="68">
        <v>213</v>
      </c>
      <c r="L53" s="69">
        <v>280</v>
      </c>
      <c r="M53" s="69">
        <v>206</v>
      </c>
      <c r="N53" s="69">
        <v>271</v>
      </c>
      <c r="O53" s="70">
        <v>259</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537</v>
      </c>
      <c r="L57" s="81" t="s">
        <v>538</v>
      </c>
      <c r="M57" s="81" t="s">
        <v>539</v>
      </c>
      <c r="N57" s="81" t="s">
        <v>540</v>
      </c>
      <c r="O57" s="82" t="s">
        <v>541</v>
      </c>
      <c r="P57" s="48"/>
      <c r="Q57" s="48"/>
      <c r="R57" s="48"/>
      <c r="S57" s="48"/>
      <c r="T57" s="48"/>
      <c r="U57" s="48"/>
    </row>
    <row r="58" spans="1:21" ht="31.5" customHeight="1" x14ac:dyDescent="0.2">
      <c r="B58" s="1197" t="s">
        <v>24</v>
      </c>
      <c r="C58" s="1198"/>
      <c r="D58" s="1203" t="s">
        <v>25</v>
      </c>
      <c r="E58" s="1204"/>
      <c r="F58" s="1204"/>
      <c r="G58" s="1204"/>
      <c r="H58" s="1204"/>
      <c r="I58" s="1204"/>
      <c r="J58" s="1205"/>
      <c r="K58" s="83"/>
      <c r="L58" s="84"/>
      <c r="M58" s="84"/>
      <c r="N58" s="84"/>
      <c r="O58" s="85"/>
    </row>
    <row r="59" spans="1:21" ht="31.5" customHeight="1" x14ac:dyDescent="0.2">
      <c r="B59" s="1199"/>
      <c r="C59" s="1200"/>
      <c r="D59" s="1206" t="s">
        <v>26</v>
      </c>
      <c r="E59" s="1207"/>
      <c r="F59" s="1207"/>
      <c r="G59" s="1207"/>
      <c r="H59" s="1207"/>
      <c r="I59" s="1207"/>
      <c r="J59" s="1208"/>
      <c r="K59" s="86"/>
      <c r="L59" s="87"/>
      <c r="M59" s="87"/>
      <c r="N59" s="87"/>
      <c r="O59" s="88"/>
    </row>
    <row r="60" spans="1:21" ht="31.5" customHeight="1" thickBot="1" x14ac:dyDescent="0.25">
      <c r="B60" s="1201"/>
      <c r="C60" s="1202"/>
      <c r="D60" s="1209" t="s">
        <v>27</v>
      </c>
      <c r="E60" s="1210"/>
      <c r="F60" s="1210"/>
      <c r="G60" s="1210"/>
      <c r="H60" s="1210"/>
      <c r="I60" s="1210"/>
      <c r="J60" s="1211"/>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GVZfZoJUS4yqwqNFCCD/+zQrq7JSJeqfJC53VIMZ8E1homsumVVlNrf+lpE/G3Q+MPwe8TgSvf60KieZWmCpYA==" saltValue="P/2eRUB8rQNpPM+gSNGfX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523</v>
      </c>
      <c r="J40" s="103" t="s">
        <v>524</v>
      </c>
      <c r="K40" s="103" t="s">
        <v>525</v>
      </c>
      <c r="L40" s="103" t="s">
        <v>526</v>
      </c>
      <c r="M40" s="104" t="s">
        <v>527</v>
      </c>
    </row>
    <row r="41" spans="2:13" ht="27.75" customHeight="1" x14ac:dyDescent="0.2">
      <c r="B41" s="1232" t="s">
        <v>30</v>
      </c>
      <c r="C41" s="1233"/>
      <c r="D41" s="105"/>
      <c r="E41" s="1234" t="s">
        <v>31</v>
      </c>
      <c r="F41" s="1234"/>
      <c r="G41" s="1234"/>
      <c r="H41" s="1235"/>
      <c r="I41" s="355">
        <v>5857</v>
      </c>
      <c r="J41" s="356">
        <v>5696</v>
      </c>
      <c r="K41" s="356">
        <v>5777</v>
      </c>
      <c r="L41" s="356">
        <v>5507</v>
      </c>
      <c r="M41" s="357">
        <v>5160</v>
      </c>
    </row>
    <row r="42" spans="2:13" ht="27.75" customHeight="1" x14ac:dyDescent="0.2">
      <c r="B42" s="1222"/>
      <c r="C42" s="1223"/>
      <c r="D42" s="106"/>
      <c r="E42" s="1226" t="s">
        <v>32</v>
      </c>
      <c r="F42" s="1226"/>
      <c r="G42" s="1226"/>
      <c r="H42" s="1227"/>
      <c r="I42" s="358" t="s">
        <v>484</v>
      </c>
      <c r="J42" s="359" t="s">
        <v>484</v>
      </c>
      <c r="K42" s="359" t="s">
        <v>484</v>
      </c>
      <c r="L42" s="359" t="s">
        <v>484</v>
      </c>
      <c r="M42" s="360" t="s">
        <v>484</v>
      </c>
    </row>
    <row r="43" spans="2:13" ht="27.75" customHeight="1" x14ac:dyDescent="0.2">
      <c r="B43" s="1222"/>
      <c r="C43" s="1223"/>
      <c r="D43" s="106"/>
      <c r="E43" s="1226" t="s">
        <v>33</v>
      </c>
      <c r="F43" s="1226"/>
      <c r="G43" s="1226"/>
      <c r="H43" s="1227"/>
      <c r="I43" s="358">
        <v>806</v>
      </c>
      <c r="J43" s="359">
        <v>658</v>
      </c>
      <c r="K43" s="359">
        <v>549</v>
      </c>
      <c r="L43" s="359">
        <v>523</v>
      </c>
      <c r="M43" s="360">
        <v>655</v>
      </c>
    </row>
    <row r="44" spans="2:13" ht="27.75" customHeight="1" x14ac:dyDescent="0.2">
      <c r="B44" s="1222"/>
      <c r="C44" s="1223"/>
      <c r="D44" s="106"/>
      <c r="E44" s="1226" t="s">
        <v>34</v>
      </c>
      <c r="F44" s="1226"/>
      <c r="G44" s="1226"/>
      <c r="H44" s="1227"/>
      <c r="I44" s="358">
        <v>682</v>
      </c>
      <c r="J44" s="359">
        <v>502</v>
      </c>
      <c r="K44" s="359">
        <v>337</v>
      </c>
      <c r="L44" s="359">
        <v>225</v>
      </c>
      <c r="M44" s="360">
        <v>170</v>
      </c>
    </row>
    <row r="45" spans="2:13" ht="27.75" customHeight="1" x14ac:dyDescent="0.2">
      <c r="B45" s="1222"/>
      <c r="C45" s="1223"/>
      <c r="D45" s="106"/>
      <c r="E45" s="1226" t="s">
        <v>35</v>
      </c>
      <c r="F45" s="1226"/>
      <c r="G45" s="1226"/>
      <c r="H45" s="1227"/>
      <c r="I45" s="358">
        <v>1619</v>
      </c>
      <c r="J45" s="359">
        <v>1502</v>
      </c>
      <c r="K45" s="359">
        <v>1437</v>
      </c>
      <c r="L45" s="359">
        <v>1401</v>
      </c>
      <c r="M45" s="360">
        <v>1449</v>
      </c>
    </row>
    <row r="46" spans="2:13" ht="27.75" customHeight="1" x14ac:dyDescent="0.2">
      <c r="B46" s="1222"/>
      <c r="C46" s="1223"/>
      <c r="D46" s="107"/>
      <c r="E46" s="1226" t="s">
        <v>36</v>
      </c>
      <c r="F46" s="1226"/>
      <c r="G46" s="1226"/>
      <c r="H46" s="1227"/>
      <c r="I46" s="358" t="s">
        <v>484</v>
      </c>
      <c r="J46" s="359" t="s">
        <v>484</v>
      </c>
      <c r="K46" s="359" t="s">
        <v>484</v>
      </c>
      <c r="L46" s="359" t="s">
        <v>484</v>
      </c>
      <c r="M46" s="360" t="s">
        <v>484</v>
      </c>
    </row>
    <row r="47" spans="2:13" ht="27.75" customHeight="1" x14ac:dyDescent="0.2">
      <c r="B47" s="1222"/>
      <c r="C47" s="1223"/>
      <c r="D47" s="108"/>
      <c r="E47" s="1236" t="s">
        <v>37</v>
      </c>
      <c r="F47" s="1237"/>
      <c r="G47" s="1237"/>
      <c r="H47" s="1238"/>
      <c r="I47" s="358" t="s">
        <v>484</v>
      </c>
      <c r="J47" s="359" t="s">
        <v>484</v>
      </c>
      <c r="K47" s="359" t="s">
        <v>484</v>
      </c>
      <c r="L47" s="359" t="s">
        <v>484</v>
      </c>
      <c r="M47" s="360" t="s">
        <v>484</v>
      </c>
    </row>
    <row r="48" spans="2:13" ht="27.75" customHeight="1" x14ac:dyDescent="0.2">
      <c r="B48" s="1222"/>
      <c r="C48" s="1223"/>
      <c r="D48" s="106"/>
      <c r="E48" s="1226" t="s">
        <v>38</v>
      </c>
      <c r="F48" s="1226"/>
      <c r="G48" s="1226"/>
      <c r="H48" s="1227"/>
      <c r="I48" s="358" t="s">
        <v>484</v>
      </c>
      <c r="J48" s="359" t="s">
        <v>484</v>
      </c>
      <c r="K48" s="359" t="s">
        <v>484</v>
      </c>
      <c r="L48" s="359" t="s">
        <v>484</v>
      </c>
      <c r="M48" s="360" t="s">
        <v>484</v>
      </c>
    </row>
    <row r="49" spans="2:13" ht="27.75" customHeight="1" x14ac:dyDescent="0.2">
      <c r="B49" s="1224"/>
      <c r="C49" s="1225"/>
      <c r="D49" s="106"/>
      <c r="E49" s="1226" t="s">
        <v>39</v>
      </c>
      <c r="F49" s="1226"/>
      <c r="G49" s="1226"/>
      <c r="H49" s="1227"/>
      <c r="I49" s="358" t="s">
        <v>484</v>
      </c>
      <c r="J49" s="359" t="s">
        <v>484</v>
      </c>
      <c r="K49" s="359" t="s">
        <v>484</v>
      </c>
      <c r="L49" s="359" t="s">
        <v>484</v>
      </c>
      <c r="M49" s="360" t="s">
        <v>484</v>
      </c>
    </row>
    <row r="50" spans="2:13" ht="27.75" customHeight="1" x14ac:dyDescent="0.2">
      <c r="B50" s="1220" t="s">
        <v>40</v>
      </c>
      <c r="C50" s="1221"/>
      <c r="D50" s="109"/>
      <c r="E50" s="1226" t="s">
        <v>41</v>
      </c>
      <c r="F50" s="1226"/>
      <c r="G50" s="1226"/>
      <c r="H50" s="1227"/>
      <c r="I50" s="358">
        <v>3046</v>
      </c>
      <c r="J50" s="359">
        <v>2802</v>
      </c>
      <c r="K50" s="359">
        <v>2911</v>
      </c>
      <c r="L50" s="359">
        <v>3208</v>
      </c>
      <c r="M50" s="360">
        <v>3384</v>
      </c>
    </row>
    <row r="51" spans="2:13" ht="27.75" customHeight="1" x14ac:dyDescent="0.2">
      <c r="B51" s="1222"/>
      <c r="C51" s="1223"/>
      <c r="D51" s="106"/>
      <c r="E51" s="1226" t="s">
        <v>42</v>
      </c>
      <c r="F51" s="1226"/>
      <c r="G51" s="1226"/>
      <c r="H51" s="1227"/>
      <c r="I51" s="358" t="s">
        <v>484</v>
      </c>
      <c r="J51" s="359" t="s">
        <v>484</v>
      </c>
      <c r="K51" s="359" t="s">
        <v>484</v>
      </c>
      <c r="L51" s="359" t="s">
        <v>484</v>
      </c>
      <c r="M51" s="360" t="s">
        <v>484</v>
      </c>
    </row>
    <row r="52" spans="2:13" ht="27.75" customHeight="1" x14ac:dyDescent="0.2">
      <c r="B52" s="1224"/>
      <c r="C52" s="1225"/>
      <c r="D52" s="106"/>
      <c r="E52" s="1226" t="s">
        <v>43</v>
      </c>
      <c r="F52" s="1226"/>
      <c r="G52" s="1226"/>
      <c r="H52" s="1227"/>
      <c r="I52" s="358">
        <v>6137</v>
      </c>
      <c r="J52" s="359">
        <v>5822</v>
      </c>
      <c r="K52" s="359">
        <v>5827</v>
      </c>
      <c r="L52" s="359">
        <v>5451</v>
      </c>
      <c r="M52" s="360">
        <v>5127</v>
      </c>
    </row>
    <row r="53" spans="2:13" ht="27.75" customHeight="1" thickBot="1" x14ac:dyDescent="0.25">
      <c r="B53" s="1228" t="s">
        <v>19</v>
      </c>
      <c r="C53" s="1229"/>
      <c r="D53" s="110"/>
      <c r="E53" s="1230" t="s">
        <v>44</v>
      </c>
      <c r="F53" s="1230"/>
      <c r="G53" s="1230"/>
      <c r="H53" s="1231"/>
      <c r="I53" s="361">
        <v>-218</v>
      </c>
      <c r="J53" s="362">
        <v>-266</v>
      </c>
      <c r="K53" s="362">
        <v>-639</v>
      </c>
      <c r="L53" s="362">
        <v>-1002</v>
      </c>
      <c r="M53" s="363">
        <v>-1078</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ehe183OTY3FUXxZ/pzuEeGvKwrsZzcIBKc6NhJsnAH5o8zLzbNYuywkbuVEv95BObzaoOtqDLXEf9EZOmkk6dQ==" saltValue="DxbFZhJd9oDxOlRQJ2Kht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9"/>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525</v>
      </c>
      <c r="G54" s="119" t="s">
        <v>526</v>
      </c>
      <c r="H54" s="120" t="s">
        <v>527</v>
      </c>
    </row>
    <row r="55" spans="2:8" ht="52.5" customHeight="1" x14ac:dyDescent="0.2">
      <c r="B55" s="121"/>
      <c r="C55" s="1247" t="s">
        <v>46</v>
      </c>
      <c r="D55" s="1247"/>
      <c r="E55" s="1248"/>
      <c r="F55" s="122">
        <v>1325</v>
      </c>
      <c r="G55" s="122">
        <v>1532</v>
      </c>
      <c r="H55" s="123">
        <v>1744</v>
      </c>
    </row>
    <row r="56" spans="2:8" ht="52.5" customHeight="1" x14ac:dyDescent="0.2">
      <c r="B56" s="124"/>
      <c r="C56" s="1249" t="s">
        <v>47</v>
      </c>
      <c r="D56" s="1249"/>
      <c r="E56" s="1250"/>
      <c r="F56" s="125">
        <v>76</v>
      </c>
      <c r="G56" s="125">
        <v>76</v>
      </c>
      <c r="H56" s="126">
        <v>102</v>
      </c>
    </row>
    <row r="57" spans="2:8" ht="53.25" customHeight="1" x14ac:dyDescent="0.2">
      <c r="B57" s="124"/>
      <c r="C57" s="1251" t="s">
        <v>48</v>
      </c>
      <c r="D57" s="1251"/>
      <c r="E57" s="1252"/>
      <c r="F57" s="127">
        <v>747</v>
      </c>
      <c r="G57" s="127">
        <v>748</v>
      </c>
      <c r="H57" s="128">
        <v>696</v>
      </c>
    </row>
    <row r="58" spans="2:8" ht="45.75" customHeight="1" x14ac:dyDescent="0.2">
      <c r="B58" s="129"/>
      <c r="C58" s="1253" t="s">
        <v>554</v>
      </c>
      <c r="D58" s="1254"/>
      <c r="E58" s="1255"/>
      <c r="F58" s="130">
        <v>384</v>
      </c>
      <c r="G58" s="364">
        <v>366</v>
      </c>
      <c r="H58" s="131">
        <v>338</v>
      </c>
    </row>
    <row r="59" spans="2:8" ht="45.75" customHeight="1" x14ac:dyDescent="0.2">
      <c r="B59" s="129"/>
      <c r="C59" s="1239" t="s">
        <v>550</v>
      </c>
      <c r="D59" s="1240"/>
      <c r="E59" s="1241"/>
      <c r="F59" s="130">
        <v>177</v>
      </c>
      <c r="G59" s="130">
        <v>177</v>
      </c>
      <c r="H59" s="131">
        <v>177</v>
      </c>
    </row>
    <row r="60" spans="2:8" ht="45.75" customHeight="1" x14ac:dyDescent="0.2">
      <c r="B60" s="129"/>
      <c r="C60" s="1239" t="s">
        <v>551</v>
      </c>
      <c r="D60" s="1240"/>
      <c r="E60" s="1241"/>
      <c r="F60" s="130">
        <v>98</v>
      </c>
      <c r="G60" s="130">
        <v>117</v>
      </c>
      <c r="H60" s="131">
        <v>133</v>
      </c>
    </row>
    <row r="61" spans="2:8" ht="45.75" customHeight="1" x14ac:dyDescent="0.2">
      <c r="B61" s="129"/>
      <c r="C61" s="1239" t="s">
        <v>552</v>
      </c>
      <c r="D61" s="1240"/>
      <c r="E61" s="1241"/>
      <c r="F61" s="130">
        <v>76</v>
      </c>
      <c r="G61" s="130">
        <v>76</v>
      </c>
      <c r="H61" s="131">
        <v>37</v>
      </c>
    </row>
    <row r="62" spans="2:8" ht="45.75" customHeight="1" thickBot="1" x14ac:dyDescent="0.25">
      <c r="B62" s="132"/>
      <c r="C62" s="1242" t="s">
        <v>553</v>
      </c>
      <c r="D62" s="1243"/>
      <c r="E62" s="1244"/>
      <c r="F62" s="133">
        <v>6</v>
      </c>
      <c r="G62" s="133">
        <v>6</v>
      </c>
      <c r="H62" s="134">
        <v>6</v>
      </c>
    </row>
    <row r="63" spans="2:8" ht="52.5" customHeight="1" thickBot="1" x14ac:dyDescent="0.25">
      <c r="B63" s="135"/>
      <c r="C63" s="1245" t="s">
        <v>49</v>
      </c>
      <c r="D63" s="1245"/>
      <c r="E63" s="1246"/>
      <c r="F63" s="136">
        <v>2148</v>
      </c>
      <c r="G63" s="136">
        <v>2356</v>
      </c>
      <c r="H63" s="137">
        <v>2542</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sheetData>
  <sheetProtection algorithmName="SHA-512" hashValue="peWiFayEli8/E+pqm2q97x+ESaFWfkNHjjxfi/8uwimvqOJP080aLQ6ZclNNyvjsB4DbQgIEcjXxn3Z/Iwa1tQ==" saltValue="364HL7uZyIW+2bxi5mQxd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22234-52F6-494E-BC0C-E195B6513F8D}">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67" customWidth="1"/>
    <col min="2" max="107" width="2.44140625" style="367" customWidth="1"/>
    <col min="108" max="108" width="6.109375" style="374" customWidth="1"/>
    <col min="109" max="109" width="5.88671875" style="373" customWidth="1"/>
    <col min="110" max="16384" width="8.6640625" style="367" hidden="1"/>
  </cols>
  <sheetData>
    <row r="1" spans="1:109" ht="42.75" customHeight="1" x14ac:dyDescent="0.2">
      <c r="A1" s="365"/>
      <c r="B1" s="366"/>
      <c r="DD1" s="367"/>
      <c r="DE1" s="367"/>
    </row>
    <row r="2" spans="1:109" ht="25.5" customHeight="1" x14ac:dyDescent="0.2">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09" ht="25.5" customHeight="1" x14ac:dyDescent="0.2">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09" s="259" customFormat="1" ht="13.2" x14ac:dyDescent="0.2">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row>
    <row r="5" spans="1:109" s="259" customFormat="1" ht="13.2" x14ac:dyDescent="0.2">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row>
    <row r="6" spans="1:109" s="259" customFormat="1" ht="13.2" x14ac:dyDescent="0.2">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row>
    <row r="7" spans="1:109" s="259" customFormat="1" ht="13.2" x14ac:dyDescent="0.2">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row>
    <row r="8" spans="1:109" s="259" customFormat="1" ht="13.2" x14ac:dyDescent="0.2">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row>
    <row r="9" spans="1:109" s="259" customFormat="1" ht="13.2" x14ac:dyDescent="0.2">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row>
    <row r="10" spans="1:109" s="259" customFormat="1" ht="13.2" x14ac:dyDescent="0.2">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row>
    <row r="11" spans="1:109" s="259" customFormat="1" ht="13.2" x14ac:dyDescent="0.2">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row>
    <row r="12" spans="1:109" s="259" customFormat="1" ht="13.2" x14ac:dyDescent="0.2">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row>
    <row r="13" spans="1:109" s="259" customFormat="1" ht="13.2" x14ac:dyDescent="0.2">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row>
    <row r="14" spans="1:109" s="259" customFormat="1" ht="13.2" x14ac:dyDescent="0.2">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row>
    <row r="15" spans="1:109" s="259" customFormat="1" ht="13.2" x14ac:dyDescent="0.2">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row>
    <row r="16" spans="1:109" s="259" customFormat="1" ht="13.2" x14ac:dyDescent="0.2">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row>
    <row r="17" spans="1:109" s="259" customFormat="1" ht="13.2" x14ac:dyDescent="0.2">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row>
    <row r="18" spans="1:109" s="259" customFormat="1" ht="13.2" x14ac:dyDescent="0.2">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row>
    <row r="19" spans="1:109" ht="13.2" x14ac:dyDescent="0.2">
      <c r="DD19" s="367"/>
      <c r="DE19" s="367"/>
    </row>
    <row r="20" spans="1:109" ht="13.2" x14ac:dyDescent="0.2">
      <c r="DD20" s="367"/>
      <c r="DE20" s="367"/>
    </row>
    <row r="21" spans="1:109" ht="17.25" customHeight="1" x14ac:dyDescent="0.2">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row>
    <row r="22" spans="1:109" ht="17.25" customHeight="1" x14ac:dyDescent="0.2">
      <c r="B22" s="373"/>
    </row>
    <row r="23" spans="1:109" ht="13.2" x14ac:dyDescent="0.2">
      <c r="B23" s="373"/>
    </row>
    <row r="24" spans="1:109" ht="13.2" x14ac:dyDescent="0.2">
      <c r="B24" s="373"/>
    </row>
    <row r="25" spans="1:109" ht="13.2" x14ac:dyDescent="0.2">
      <c r="B25" s="373"/>
    </row>
    <row r="26" spans="1:109" ht="13.2" x14ac:dyDescent="0.2">
      <c r="B26" s="373"/>
    </row>
    <row r="27" spans="1:109" ht="13.2" x14ac:dyDescent="0.2">
      <c r="B27" s="373"/>
    </row>
    <row r="28" spans="1:109" ht="13.2" x14ac:dyDescent="0.2">
      <c r="B28" s="373"/>
    </row>
    <row r="29" spans="1:109" ht="13.2" x14ac:dyDescent="0.2">
      <c r="B29" s="373"/>
    </row>
    <row r="30" spans="1:109" ht="13.2" x14ac:dyDescent="0.2">
      <c r="B30" s="373"/>
    </row>
    <row r="31" spans="1:109" ht="13.2" x14ac:dyDescent="0.2">
      <c r="B31" s="373"/>
    </row>
    <row r="32" spans="1:109" ht="13.2" x14ac:dyDescent="0.2">
      <c r="B32" s="373"/>
    </row>
    <row r="33" spans="2:109" ht="13.2" x14ac:dyDescent="0.2">
      <c r="B33" s="373"/>
    </row>
    <row r="34" spans="2:109" ht="13.2" x14ac:dyDescent="0.2">
      <c r="B34" s="373"/>
    </row>
    <row r="35" spans="2:109" ht="13.2" x14ac:dyDescent="0.2">
      <c r="B35" s="373"/>
    </row>
    <row r="36" spans="2:109" ht="13.2" x14ac:dyDescent="0.2">
      <c r="B36" s="373"/>
    </row>
    <row r="37" spans="2:109" ht="13.2" x14ac:dyDescent="0.2">
      <c r="B37" s="373"/>
    </row>
    <row r="38" spans="2:109" ht="13.2" x14ac:dyDescent="0.2">
      <c r="B38" s="373"/>
    </row>
    <row r="39" spans="2:109" ht="13.2" x14ac:dyDescent="0.2">
      <c r="B39" s="375"/>
      <c r="C39" s="376"/>
      <c r="D39" s="376"/>
      <c r="E39" s="376"/>
      <c r="F39" s="376"/>
      <c r="G39" s="376"/>
      <c r="H39" s="376"/>
      <c r="I39" s="376"/>
      <c r="J39" s="376"/>
      <c r="K39" s="376"/>
      <c r="L39" s="376"/>
      <c r="M39" s="376"/>
      <c r="N39" s="376"/>
      <c r="O39" s="376"/>
      <c r="P39" s="376"/>
      <c r="Q39" s="376"/>
      <c r="R39" s="376"/>
      <c r="S39" s="376"/>
      <c r="T39" s="376"/>
      <c r="U39" s="376"/>
      <c r="V39" s="376"/>
      <c r="W39" s="376"/>
      <c r="X39" s="376"/>
      <c r="Y39" s="376"/>
      <c r="Z39" s="376"/>
      <c r="AA39" s="376"/>
      <c r="AB39" s="376"/>
      <c r="AC39" s="376"/>
      <c r="AD39" s="376"/>
      <c r="AE39" s="376"/>
      <c r="AF39" s="376"/>
      <c r="AG39" s="376"/>
      <c r="AH39" s="376"/>
      <c r="AI39" s="376"/>
      <c r="AJ39" s="376"/>
      <c r="AK39" s="376"/>
      <c r="AL39" s="376"/>
      <c r="AM39" s="376"/>
      <c r="AN39" s="376"/>
      <c r="AO39" s="376"/>
      <c r="AP39" s="376"/>
      <c r="AQ39" s="376"/>
      <c r="AR39" s="376"/>
      <c r="AS39" s="376"/>
      <c r="AT39" s="376"/>
      <c r="AU39" s="376"/>
      <c r="AV39" s="376"/>
      <c r="AW39" s="376"/>
      <c r="AX39" s="376"/>
      <c r="AY39" s="376"/>
      <c r="AZ39" s="376"/>
      <c r="BA39" s="376"/>
      <c r="BB39" s="376"/>
      <c r="BC39" s="376"/>
      <c r="BD39" s="376"/>
      <c r="BE39" s="376"/>
      <c r="BF39" s="376"/>
      <c r="BG39" s="376"/>
      <c r="BH39" s="376"/>
      <c r="BI39" s="376"/>
      <c r="BJ39" s="376"/>
      <c r="BK39" s="376"/>
      <c r="BL39" s="376"/>
      <c r="BM39" s="376"/>
      <c r="BN39" s="376"/>
      <c r="BO39" s="376"/>
      <c r="BP39" s="376"/>
      <c r="BQ39" s="376"/>
      <c r="BR39" s="376"/>
      <c r="BS39" s="376"/>
      <c r="BT39" s="376"/>
      <c r="BU39" s="376"/>
      <c r="BV39" s="376"/>
      <c r="BW39" s="376"/>
      <c r="BX39" s="376"/>
      <c r="BY39" s="376"/>
      <c r="BZ39" s="376"/>
      <c r="CA39" s="376"/>
      <c r="CB39" s="376"/>
      <c r="CC39" s="376"/>
      <c r="CD39" s="376"/>
      <c r="CE39" s="376"/>
      <c r="CF39" s="376"/>
      <c r="CG39" s="376"/>
      <c r="CH39" s="376"/>
      <c r="CI39" s="376"/>
      <c r="CJ39" s="376"/>
      <c r="CK39" s="376"/>
      <c r="CL39" s="376"/>
      <c r="CM39" s="376"/>
      <c r="CN39" s="376"/>
      <c r="CO39" s="376"/>
      <c r="CP39" s="376"/>
      <c r="CQ39" s="376"/>
      <c r="CR39" s="376"/>
      <c r="CS39" s="376"/>
      <c r="CT39" s="376"/>
      <c r="CU39" s="376"/>
      <c r="CV39" s="376"/>
      <c r="CW39" s="376"/>
      <c r="CX39" s="376"/>
      <c r="CY39" s="376"/>
      <c r="CZ39" s="376"/>
      <c r="DA39" s="376"/>
      <c r="DB39" s="376"/>
      <c r="DC39" s="376"/>
      <c r="DD39" s="377"/>
    </row>
    <row r="40" spans="2:109" ht="13.2" x14ac:dyDescent="0.2">
      <c r="B40" s="378"/>
      <c r="DD40" s="378"/>
      <c r="DE40" s="367"/>
    </row>
    <row r="41" spans="2:109" ht="16.2" x14ac:dyDescent="0.2">
      <c r="B41" s="379" t="s">
        <v>555</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ht="13.2" x14ac:dyDescent="0.2">
      <c r="B42" s="373"/>
      <c r="G42" s="380"/>
      <c r="I42" s="381"/>
      <c r="J42" s="381"/>
      <c r="K42" s="381"/>
      <c r="AM42" s="380"/>
      <c r="AN42" s="380" t="s">
        <v>556</v>
      </c>
      <c r="AP42" s="381"/>
      <c r="AQ42" s="381"/>
      <c r="AR42" s="381"/>
      <c r="AY42" s="380"/>
      <c r="BA42" s="381"/>
      <c r="BB42" s="381"/>
      <c r="BC42" s="381"/>
      <c r="BK42" s="380"/>
      <c r="BM42" s="381"/>
      <c r="BN42" s="381"/>
      <c r="BO42" s="381"/>
      <c r="BW42" s="380"/>
      <c r="BY42" s="381"/>
      <c r="BZ42" s="381"/>
      <c r="CA42" s="381"/>
      <c r="CI42" s="380"/>
      <c r="CK42" s="381"/>
      <c r="CL42" s="381"/>
      <c r="CM42" s="381"/>
      <c r="CU42" s="380"/>
      <c r="CW42" s="381"/>
      <c r="CX42" s="381"/>
      <c r="CY42" s="381"/>
    </row>
    <row r="43" spans="2:109" ht="13.5" customHeight="1" x14ac:dyDescent="0.2">
      <c r="B43" s="373"/>
      <c r="AN43" s="1268" t="s">
        <v>557</v>
      </c>
      <c r="AO43" s="1269"/>
      <c r="AP43" s="1269"/>
      <c r="AQ43" s="1269"/>
      <c r="AR43" s="1269"/>
      <c r="AS43" s="1269"/>
      <c r="AT43" s="1269"/>
      <c r="AU43" s="1269"/>
      <c r="AV43" s="1269"/>
      <c r="AW43" s="1269"/>
      <c r="AX43" s="1269"/>
      <c r="AY43" s="1269"/>
      <c r="AZ43" s="1269"/>
      <c r="BA43" s="1269"/>
      <c r="BB43" s="1269"/>
      <c r="BC43" s="1269"/>
      <c r="BD43" s="1269"/>
      <c r="BE43" s="1269"/>
      <c r="BF43" s="1269"/>
      <c r="BG43" s="1269"/>
      <c r="BH43" s="1269"/>
      <c r="BI43" s="1269"/>
      <c r="BJ43" s="1269"/>
      <c r="BK43" s="1269"/>
      <c r="BL43" s="1269"/>
      <c r="BM43" s="1269"/>
      <c r="BN43" s="1269"/>
      <c r="BO43" s="1269"/>
      <c r="BP43" s="1269"/>
      <c r="BQ43" s="1269"/>
      <c r="BR43" s="1269"/>
      <c r="BS43" s="1269"/>
      <c r="BT43" s="1269"/>
      <c r="BU43" s="1269"/>
      <c r="BV43" s="1269"/>
      <c r="BW43" s="1269"/>
      <c r="BX43" s="1269"/>
      <c r="BY43" s="1269"/>
      <c r="BZ43" s="1269"/>
      <c r="CA43" s="1269"/>
      <c r="CB43" s="1269"/>
      <c r="CC43" s="1269"/>
      <c r="CD43" s="1269"/>
      <c r="CE43" s="1269"/>
      <c r="CF43" s="1269"/>
      <c r="CG43" s="1269"/>
      <c r="CH43" s="1269"/>
      <c r="CI43" s="1269"/>
      <c r="CJ43" s="1269"/>
      <c r="CK43" s="1269"/>
      <c r="CL43" s="1269"/>
      <c r="CM43" s="1269"/>
      <c r="CN43" s="1269"/>
      <c r="CO43" s="1269"/>
      <c r="CP43" s="1269"/>
      <c r="CQ43" s="1269"/>
      <c r="CR43" s="1269"/>
      <c r="CS43" s="1269"/>
      <c r="CT43" s="1269"/>
      <c r="CU43" s="1269"/>
      <c r="CV43" s="1269"/>
      <c r="CW43" s="1269"/>
      <c r="CX43" s="1269"/>
      <c r="CY43" s="1269"/>
      <c r="CZ43" s="1269"/>
      <c r="DA43" s="1269"/>
      <c r="DB43" s="1269"/>
      <c r="DC43" s="1270"/>
    </row>
    <row r="44" spans="2:109" ht="13.2" x14ac:dyDescent="0.2">
      <c r="B44" s="373"/>
      <c r="AN44" s="1271"/>
      <c r="AO44" s="1272"/>
      <c r="AP44" s="1272"/>
      <c r="AQ44" s="1272"/>
      <c r="AR44" s="1272"/>
      <c r="AS44" s="1272"/>
      <c r="AT44" s="1272"/>
      <c r="AU44" s="1272"/>
      <c r="AV44" s="1272"/>
      <c r="AW44" s="1272"/>
      <c r="AX44" s="1272"/>
      <c r="AY44" s="1272"/>
      <c r="AZ44" s="1272"/>
      <c r="BA44" s="1272"/>
      <c r="BB44" s="1272"/>
      <c r="BC44" s="1272"/>
      <c r="BD44" s="1272"/>
      <c r="BE44" s="1272"/>
      <c r="BF44" s="1272"/>
      <c r="BG44" s="1272"/>
      <c r="BH44" s="1272"/>
      <c r="BI44" s="1272"/>
      <c r="BJ44" s="1272"/>
      <c r="BK44" s="1272"/>
      <c r="BL44" s="1272"/>
      <c r="BM44" s="1272"/>
      <c r="BN44" s="1272"/>
      <c r="BO44" s="1272"/>
      <c r="BP44" s="1272"/>
      <c r="BQ44" s="1272"/>
      <c r="BR44" s="1272"/>
      <c r="BS44" s="1272"/>
      <c r="BT44" s="1272"/>
      <c r="BU44" s="1272"/>
      <c r="BV44" s="1272"/>
      <c r="BW44" s="1272"/>
      <c r="BX44" s="1272"/>
      <c r="BY44" s="1272"/>
      <c r="BZ44" s="1272"/>
      <c r="CA44" s="1272"/>
      <c r="CB44" s="1272"/>
      <c r="CC44" s="1272"/>
      <c r="CD44" s="1272"/>
      <c r="CE44" s="1272"/>
      <c r="CF44" s="1272"/>
      <c r="CG44" s="1272"/>
      <c r="CH44" s="1272"/>
      <c r="CI44" s="1272"/>
      <c r="CJ44" s="1272"/>
      <c r="CK44" s="1272"/>
      <c r="CL44" s="1272"/>
      <c r="CM44" s="1272"/>
      <c r="CN44" s="1272"/>
      <c r="CO44" s="1272"/>
      <c r="CP44" s="1272"/>
      <c r="CQ44" s="1272"/>
      <c r="CR44" s="1272"/>
      <c r="CS44" s="1272"/>
      <c r="CT44" s="1272"/>
      <c r="CU44" s="1272"/>
      <c r="CV44" s="1272"/>
      <c r="CW44" s="1272"/>
      <c r="CX44" s="1272"/>
      <c r="CY44" s="1272"/>
      <c r="CZ44" s="1272"/>
      <c r="DA44" s="1272"/>
      <c r="DB44" s="1272"/>
      <c r="DC44" s="1273"/>
    </row>
    <row r="45" spans="2:109" ht="13.2" x14ac:dyDescent="0.2">
      <c r="B45" s="373"/>
      <c r="AN45" s="1271"/>
      <c r="AO45" s="1272"/>
      <c r="AP45" s="1272"/>
      <c r="AQ45" s="1272"/>
      <c r="AR45" s="1272"/>
      <c r="AS45" s="1272"/>
      <c r="AT45" s="1272"/>
      <c r="AU45" s="1272"/>
      <c r="AV45" s="1272"/>
      <c r="AW45" s="1272"/>
      <c r="AX45" s="1272"/>
      <c r="AY45" s="1272"/>
      <c r="AZ45" s="1272"/>
      <c r="BA45" s="1272"/>
      <c r="BB45" s="1272"/>
      <c r="BC45" s="1272"/>
      <c r="BD45" s="1272"/>
      <c r="BE45" s="1272"/>
      <c r="BF45" s="1272"/>
      <c r="BG45" s="1272"/>
      <c r="BH45" s="1272"/>
      <c r="BI45" s="1272"/>
      <c r="BJ45" s="1272"/>
      <c r="BK45" s="1272"/>
      <c r="BL45" s="1272"/>
      <c r="BM45" s="1272"/>
      <c r="BN45" s="1272"/>
      <c r="BO45" s="1272"/>
      <c r="BP45" s="1272"/>
      <c r="BQ45" s="1272"/>
      <c r="BR45" s="1272"/>
      <c r="BS45" s="1272"/>
      <c r="BT45" s="1272"/>
      <c r="BU45" s="1272"/>
      <c r="BV45" s="1272"/>
      <c r="BW45" s="1272"/>
      <c r="BX45" s="1272"/>
      <c r="BY45" s="1272"/>
      <c r="BZ45" s="1272"/>
      <c r="CA45" s="1272"/>
      <c r="CB45" s="1272"/>
      <c r="CC45" s="1272"/>
      <c r="CD45" s="1272"/>
      <c r="CE45" s="1272"/>
      <c r="CF45" s="1272"/>
      <c r="CG45" s="1272"/>
      <c r="CH45" s="1272"/>
      <c r="CI45" s="1272"/>
      <c r="CJ45" s="1272"/>
      <c r="CK45" s="1272"/>
      <c r="CL45" s="1272"/>
      <c r="CM45" s="1272"/>
      <c r="CN45" s="1272"/>
      <c r="CO45" s="1272"/>
      <c r="CP45" s="1272"/>
      <c r="CQ45" s="1272"/>
      <c r="CR45" s="1272"/>
      <c r="CS45" s="1272"/>
      <c r="CT45" s="1272"/>
      <c r="CU45" s="1272"/>
      <c r="CV45" s="1272"/>
      <c r="CW45" s="1272"/>
      <c r="CX45" s="1272"/>
      <c r="CY45" s="1272"/>
      <c r="CZ45" s="1272"/>
      <c r="DA45" s="1272"/>
      <c r="DB45" s="1272"/>
      <c r="DC45" s="1273"/>
    </row>
    <row r="46" spans="2:109" ht="13.2" x14ac:dyDescent="0.2">
      <c r="B46" s="373"/>
      <c r="AN46" s="1271"/>
      <c r="AO46" s="1272"/>
      <c r="AP46" s="1272"/>
      <c r="AQ46" s="1272"/>
      <c r="AR46" s="1272"/>
      <c r="AS46" s="1272"/>
      <c r="AT46" s="1272"/>
      <c r="AU46" s="1272"/>
      <c r="AV46" s="1272"/>
      <c r="AW46" s="1272"/>
      <c r="AX46" s="1272"/>
      <c r="AY46" s="1272"/>
      <c r="AZ46" s="1272"/>
      <c r="BA46" s="1272"/>
      <c r="BB46" s="1272"/>
      <c r="BC46" s="1272"/>
      <c r="BD46" s="1272"/>
      <c r="BE46" s="1272"/>
      <c r="BF46" s="1272"/>
      <c r="BG46" s="1272"/>
      <c r="BH46" s="1272"/>
      <c r="BI46" s="1272"/>
      <c r="BJ46" s="1272"/>
      <c r="BK46" s="1272"/>
      <c r="BL46" s="1272"/>
      <c r="BM46" s="1272"/>
      <c r="BN46" s="1272"/>
      <c r="BO46" s="1272"/>
      <c r="BP46" s="1272"/>
      <c r="BQ46" s="1272"/>
      <c r="BR46" s="1272"/>
      <c r="BS46" s="1272"/>
      <c r="BT46" s="1272"/>
      <c r="BU46" s="1272"/>
      <c r="BV46" s="1272"/>
      <c r="BW46" s="1272"/>
      <c r="BX46" s="1272"/>
      <c r="BY46" s="1272"/>
      <c r="BZ46" s="1272"/>
      <c r="CA46" s="1272"/>
      <c r="CB46" s="1272"/>
      <c r="CC46" s="1272"/>
      <c r="CD46" s="1272"/>
      <c r="CE46" s="1272"/>
      <c r="CF46" s="1272"/>
      <c r="CG46" s="1272"/>
      <c r="CH46" s="1272"/>
      <c r="CI46" s="1272"/>
      <c r="CJ46" s="1272"/>
      <c r="CK46" s="1272"/>
      <c r="CL46" s="1272"/>
      <c r="CM46" s="1272"/>
      <c r="CN46" s="1272"/>
      <c r="CO46" s="1272"/>
      <c r="CP46" s="1272"/>
      <c r="CQ46" s="1272"/>
      <c r="CR46" s="1272"/>
      <c r="CS46" s="1272"/>
      <c r="CT46" s="1272"/>
      <c r="CU46" s="1272"/>
      <c r="CV46" s="1272"/>
      <c r="CW46" s="1272"/>
      <c r="CX46" s="1272"/>
      <c r="CY46" s="1272"/>
      <c r="CZ46" s="1272"/>
      <c r="DA46" s="1272"/>
      <c r="DB46" s="1272"/>
      <c r="DC46" s="1273"/>
    </row>
    <row r="47" spans="2:109" ht="13.2" x14ac:dyDescent="0.2">
      <c r="B47" s="373"/>
      <c r="AN47" s="1274"/>
      <c r="AO47" s="1275"/>
      <c r="AP47" s="1275"/>
      <c r="AQ47" s="1275"/>
      <c r="AR47" s="1275"/>
      <c r="AS47" s="1275"/>
      <c r="AT47" s="1275"/>
      <c r="AU47" s="1275"/>
      <c r="AV47" s="1275"/>
      <c r="AW47" s="1275"/>
      <c r="AX47" s="1275"/>
      <c r="AY47" s="1275"/>
      <c r="AZ47" s="1275"/>
      <c r="BA47" s="1275"/>
      <c r="BB47" s="1275"/>
      <c r="BC47" s="1275"/>
      <c r="BD47" s="1275"/>
      <c r="BE47" s="1275"/>
      <c r="BF47" s="1275"/>
      <c r="BG47" s="1275"/>
      <c r="BH47" s="1275"/>
      <c r="BI47" s="1275"/>
      <c r="BJ47" s="1275"/>
      <c r="BK47" s="1275"/>
      <c r="BL47" s="1275"/>
      <c r="BM47" s="1275"/>
      <c r="BN47" s="1275"/>
      <c r="BO47" s="1275"/>
      <c r="BP47" s="1275"/>
      <c r="BQ47" s="1275"/>
      <c r="BR47" s="1275"/>
      <c r="BS47" s="1275"/>
      <c r="BT47" s="1275"/>
      <c r="BU47" s="1275"/>
      <c r="BV47" s="1275"/>
      <c r="BW47" s="1275"/>
      <c r="BX47" s="1275"/>
      <c r="BY47" s="1275"/>
      <c r="BZ47" s="1275"/>
      <c r="CA47" s="1275"/>
      <c r="CB47" s="1275"/>
      <c r="CC47" s="1275"/>
      <c r="CD47" s="1275"/>
      <c r="CE47" s="1275"/>
      <c r="CF47" s="1275"/>
      <c r="CG47" s="1275"/>
      <c r="CH47" s="1275"/>
      <c r="CI47" s="1275"/>
      <c r="CJ47" s="1275"/>
      <c r="CK47" s="1275"/>
      <c r="CL47" s="1275"/>
      <c r="CM47" s="1275"/>
      <c r="CN47" s="1275"/>
      <c r="CO47" s="1275"/>
      <c r="CP47" s="1275"/>
      <c r="CQ47" s="1275"/>
      <c r="CR47" s="1275"/>
      <c r="CS47" s="1275"/>
      <c r="CT47" s="1275"/>
      <c r="CU47" s="1275"/>
      <c r="CV47" s="1275"/>
      <c r="CW47" s="1275"/>
      <c r="CX47" s="1275"/>
      <c r="CY47" s="1275"/>
      <c r="CZ47" s="1275"/>
      <c r="DA47" s="1275"/>
      <c r="DB47" s="1275"/>
      <c r="DC47" s="1276"/>
    </row>
    <row r="48" spans="2:109" ht="13.2" x14ac:dyDescent="0.2">
      <c r="B48" s="373"/>
      <c r="H48" s="382"/>
      <c r="I48" s="382"/>
      <c r="J48" s="382"/>
      <c r="AN48" s="382"/>
      <c r="AO48" s="382"/>
      <c r="AP48" s="382"/>
      <c r="AZ48" s="382"/>
      <c r="BA48" s="382"/>
      <c r="BB48" s="382"/>
      <c r="BL48" s="382"/>
      <c r="BM48" s="382"/>
      <c r="BN48" s="382"/>
      <c r="BX48" s="382"/>
      <c r="BY48" s="382"/>
      <c r="BZ48" s="382"/>
      <c r="CJ48" s="382"/>
      <c r="CK48" s="382"/>
      <c r="CL48" s="382"/>
      <c r="CV48" s="382"/>
      <c r="CW48" s="382"/>
      <c r="CX48" s="382"/>
    </row>
    <row r="49" spans="1:109" ht="13.2" x14ac:dyDescent="0.2">
      <c r="B49" s="373"/>
      <c r="AN49" s="367" t="s">
        <v>558</v>
      </c>
    </row>
    <row r="50" spans="1:109" ht="13.2" x14ac:dyDescent="0.2">
      <c r="B50" s="373"/>
      <c r="G50" s="1262"/>
      <c r="H50" s="1262"/>
      <c r="I50" s="1262"/>
      <c r="J50" s="1262"/>
      <c r="K50" s="383"/>
      <c r="L50" s="383"/>
      <c r="M50" s="384"/>
      <c r="N50" s="384"/>
      <c r="AN50" s="1265"/>
      <c r="AO50" s="1266"/>
      <c r="AP50" s="1266"/>
      <c r="AQ50" s="1266"/>
      <c r="AR50" s="1266"/>
      <c r="AS50" s="1266"/>
      <c r="AT50" s="1266"/>
      <c r="AU50" s="1266"/>
      <c r="AV50" s="1266"/>
      <c r="AW50" s="1266"/>
      <c r="AX50" s="1266"/>
      <c r="AY50" s="1266"/>
      <c r="AZ50" s="1266"/>
      <c r="BA50" s="1266"/>
      <c r="BB50" s="1266"/>
      <c r="BC50" s="1266"/>
      <c r="BD50" s="1266"/>
      <c r="BE50" s="1266"/>
      <c r="BF50" s="1266"/>
      <c r="BG50" s="1266"/>
      <c r="BH50" s="1266"/>
      <c r="BI50" s="1266"/>
      <c r="BJ50" s="1266"/>
      <c r="BK50" s="1266"/>
      <c r="BL50" s="1266"/>
      <c r="BM50" s="1266"/>
      <c r="BN50" s="1266"/>
      <c r="BO50" s="1267"/>
      <c r="BP50" s="1261" t="s">
        <v>523</v>
      </c>
      <c r="BQ50" s="1261"/>
      <c r="BR50" s="1261"/>
      <c r="BS50" s="1261"/>
      <c r="BT50" s="1261"/>
      <c r="BU50" s="1261"/>
      <c r="BV50" s="1261"/>
      <c r="BW50" s="1261"/>
      <c r="BX50" s="1261" t="s">
        <v>524</v>
      </c>
      <c r="BY50" s="1261"/>
      <c r="BZ50" s="1261"/>
      <c r="CA50" s="1261"/>
      <c r="CB50" s="1261"/>
      <c r="CC50" s="1261"/>
      <c r="CD50" s="1261"/>
      <c r="CE50" s="1261"/>
      <c r="CF50" s="1261" t="s">
        <v>525</v>
      </c>
      <c r="CG50" s="1261"/>
      <c r="CH50" s="1261"/>
      <c r="CI50" s="1261"/>
      <c r="CJ50" s="1261"/>
      <c r="CK50" s="1261"/>
      <c r="CL50" s="1261"/>
      <c r="CM50" s="1261"/>
      <c r="CN50" s="1261" t="s">
        <v>526</v>
      </c>
      <c r="CO50" s="1261"/>
      <c r="CP50" s="1261"/>
      <c r="CQ50" s="1261"/>
      <c r="CR50" s="1261"/>
      <c r="CS50" s="1261"/>
      <c r="CT50" s="1261"/>
      <c r="CU50" s="1261"/>
      <c r="CV50" s="1261" t="s">
        <v>527</v>
      </c>
      <c r="CW50" s="1261"/>
      <c r="CX50" s="1261"/>
      <c r="CY50" s="1261"/>
      <c r="CZ50" s="1261"/>
      <c r="DA50" s="1261"/>
      <c r="DB50" s="1261"/>
      <c r="DC50" s="1261"/>
    </row>
    <row r="51" spans="1:109" ht="13.5" customHeight="1" x14ac:dyDescent="0.2">
      <c r="B51" s="373"/>
      <c r="G51" s="1264"/>
      <c r="H51" s="1264"/>
      <c r="I51" s="1277"/>
      <c r="J51" s="1277"/>
      <c r="K51" s="1263"/>
      <c r="L51" s="1263"/>
      <c r="M51" s="1263"/>
      <c r="N51" s="1263"/>
      <c r="AM51" s="382"/>
      <c r="AN51" s="1259" t="s">
        <v>559</v>
      </c>
      <c r="AO51" s="1259"/>
      <c r="AP51" s="1259"/>
      <c r="AQ51" s="1259"/>
      <c r="AR51" s="1259"/>
      <c r="AS51" s="1259"/>
      <c r="AT51" s="1259"/>
      <c r="AU51" s="1259"/>
      <c r="AV51" s="1259"/>
      <c r="AW51" s="1259"/>
      <c r="AX51" s="1259"/>
      <c r="AY51" s="1259"/>
      <c r="AZ51" s="1259"/>
      <c r="BA51" s="1259"/>
      <c r="BB51" s="1259" t="s">
        <v>560</v>
      </c>
      <c r="BC51" s="1259"/>
      <c r="BD51" s="1259"/>
      <c r="BE51" s="1259"/>
      <c r="BF51" s="1259"/>
      <c r="BG51" s="1259"/>
      <c r="BH51" s="1259"/>
      <c r="BI51" s="1259"/>
      <c r="BJ51" s="1259"/>
      <c r="BK51" s="1259"/>
      <c r="BL51" s="1259"/>
      <c r="BM51" s="1259"/>
      <c r="BN51" s="1259"/>
      <c r="BO51" s="1259"/>
      <c r="BP51" s="1256"/>
      <c r="BQ51" s="1256"/>
      <c r="BR51" s="1256"/>
      <c r="BS51" s="1256"/>
      <c r="BT51" s="1256"/>
      <c r="BU51" s="1256"/>
      <c r="BV51" s="1256"/>
      <c r="BW51" s="1256"/>
      <c r="BX51" s="1256"/>
      <c r="BY51" s="1256"/>
      <c r="BZ51" s="1256"/>
      <c r="CA51" s="1256"/>
      <c r="CB51" s="1256"/>
      <c r="CC51" s="1256"/>
      <c r="CD51" s="1256"/>
      <c r="CE51" s="1256"/>
      <c r="CF51" s="1256"/>
      <c r="CG51" s="1256"/>
      <c r="CH51" s="1256"/>
      <c r="CI51" s="1256"/>
      <c r="CJ51" s="1256"/>
      <c r="CK51" s="1256"/>
      <c r="CL51" s="1256"/>
      <c r="CM51" s="1256"/>
      <c r="CN51" s="1256"/>
      <c r="CO51" s="1256"/>
      <c r="CP51" s="1256"/>
      <c r="CQ51" s="1256"/>
      <c r="CR51" s="1256"/>
      <c r="CS51" s="1256"/>
      <c r="CT51" s="1256"/>
      <c r="CU51" s="1256"/>
      <c r="CV51" s="1256"/>
      <c r="CW51" s="1256"/>
      <c r="CX51" s="1256"/>
      <c r="CY51" s="1256"/>
      <c r="CZ51" s="1256"/>
      <c r="DA51" s="1256"/>
      <c r="DB51" s="1256"/>
      <c r="DC51" s="1256"/>
    </row>
    <row r="52" spans="1:109" ht="13.2" x14ac:dyDescent="0.2">
      <c r="B52" s="373"/>
      <c r="G52" s="1264"/>
      <c r="H52" s="1264"/>
      <c r="I52" s="1277"/>
      <c r="J52" s="1277"/>
      <c r="K52" s="1263"/>
      <c r="L52" s="1263"/>
      <c r="M52" s="1263"/>
      <c r="N52" s="1263"/>
      <c r="AM52" s="382"/>
      <c r="AN52" s="1259"/>
      <c r="AO52" s="1259"/>
      <c r="AP52" s="1259"/>
      <c r="AQ52" s="1259"/>
      <c r="AR52" s="1259"/>
      <c r="AS52" s="1259"/>
      <c r="AT52" s="1259"/>
      <c r="AU52" s="1259"/>
      <c r="AV52" s="1259"/>
      <c r="AW52" s="1259"/>
      <c r="AX52" s="1259"/>
      <c r="AY52" s="1259"/>
      <c r="AZ52" s="1259"/>
      <c r="BA52" s="1259"/>
      <c r="BB52" s="1259"/>
      <c r="BC52" s="1259"/>
      <c r="BD52" s="1259"/>
      <c r="BE52" s="1259"/>
      <c r="BF52" s="1259"/>
      <c r="BG52" s="1259"/>
      <c r="BH52" s="1259"/>
      <c r="BI52" s="1259"/>
      <c r="BJ52" s="1259"/>
      <c r="BK52" s="1259"/>
      <c r="BL52" s="1259"/>
      <c r="BM52" s="1259"/>
      <c r="BN52" s="1259"/>
      <c r="BO52" s="1259"/>
      <c r="BP52" s="1256"/>
      <c r="BQ52" s="1256"/>
      <c r="BR52" s="1256"/>
      <c r="BS52" s="1256"/>
      <c r="BT52" s="1256"/>
      <c r="BU52" s="1256"/>
      <c r="BV52" s="1256"/>
      <c r="BW52" s="1256"/>
      <c r="BX52" s="1256"/>
      <c r="BY52" s="1256"/>
      <c r="BZ52" s="1256"/>
      <c r="CA52" s="1256"/>
      <c r="CB52" s="1256"/>
      <c r="CC52" s="1256"/>
      <c r="CD52" s="1256"/>
      <c r="CE52" s="1256"/>
      <c r="CF52" s="1256"/>
      <c r="CG52" s="1256"/>
      <c r="CH52" s="1256"/>
      <c r="CI52" s="1256"/>
      <c r="CJ52" s="1256"/>
      <c r="CK52" s="1256"/>
      <c r="CL52" s="1256"/>
      <c r="CM52" s="1256"/>
      <c r="CN52" s="1256"/>
      <c r="CO52" s="1256"/>
      <c r="CP52" s="1256"/>
      <c r="CQ52" s="1256"/>
      <c r="CR52" s="1256"/>
      <c r="CS52" s="1256"/>
      <c r="CT52" s="1256"/>
      <c r="CU52" s="1256"/>
      <c r="CV52" s="1256"/>
      <c r="CW52" s="1256"/>
      <c r="CX52" s="1256"/>
      <c r="CY52" s="1256"/>
      <c r="CZ52" s="1256"/>
      <c r="DA52" s="1256"/>
      <c r="DB52" s="1256"/>
      <c r="DC52" s="1256"/>
    </row>
    <row r="53" spans="1:109" ht="13.2" x14ac:dyDescent="0.2">
      <c r="A53" s="381"/>
      <c r="B53" s="373"/>
      <c r="G53" s="1264"/>
      <c r="H53" s="1264"/>
      <c r="I53" s="1262"/>
      <c r="J53" s="1262"/>
      <c r="K53" s="1263"/>
      <c r="L53" s="1263"/>
      <c r="M53" s="1263"/>
      <c r="N53" s="1263"/>
      <c r="AM53" s="382"/>
      <c r="AN53" s="1259"/>
      <c r="AO53" s="1259"/>
      <c r="AP53" s="1259"/>
      <c r="AQ53" s="1259"/>
      <c r="AR53" s="1259"/>
      <c r="AS53" s="1259"/>
      <c r="AT53" s="1259"/>
      <c r="AU53" s="1259"/>
      <c r="AV53" s="1259"/>
      <c r="AW53" s="1259"/>
      <c r="AX53" s="1259"/>
      <c r="AY53" s="1259"/>
      <c r="AZ53" s="1259"/>
      <c r="BA53" s="1259"/>
      <c r="BB53" s="1259" t="s">
        <v>561</v>
      </c>
      <c r="BC53" s="1259"/>
      <c r="BD53" s="1259"/>
      <c r="BE53" s="1259"/>
      <c r="BF53" s="1259"/>
      <c r="BG53" s="1259"/>
      <c r="BH53" s="1259"/>
      <c r="BI53" s="1259"/>
      <c r="BJ53" s="1259"/>
      <c r="BK53" s="1259"/>
      <c r="BL53" s="1259"/>
      <c r="BM53" s="1259"/>
      <c r="BN53" s="1259"/>
      <c r="BO53" s="1259"/>
      <c r="BP53" s="1256">
        <v>61.6</v>
      </c>
      <c r="BQ53" s="1256"/>
      <c r="BR53" s="1256"/>
      <c r="BS53" s="1256"/>
      <c r="BT53" s="1256"/>
      <c r="BU53" s="1256"/>
      <c r="BV53" s="1256"/>
      <c r="BW53" s="1256"/>
      <c r="BX53" s="1256">
        <v>65.900000000000006</v>
      </c>
      <c r="BY53" s="1256"/>
      <c r="BZ53" s="1256"/>
      <c r="CA53" s="1256"/>
      <c r="CB53" s="1256"/>
      <c r="CC53" s="1256"/>
      <c r="CD53" s="1256"/>
      <c r="CE53" s="1256"/>
      <c r="CF53" s="1256">
        <v>66.7</v>
      </c>
      <c r="CG53" s="1256"/>
      <c r="CH53" s="1256"/>
      <c r="CI53" s="1256"/>
      <c r="CJ53" s="1256"/>
      <c r="CK53" s="1256"/>
      <c r="CL53" s="1256"/>
      <c r="CM53" s="1256"/>
      <c r="CN53" s="1256">
        <v>68.3</v>
      </c>
      <c r="CO53" s="1256"/>
      <c r="CP53" s="1256"/>
      <c r="CQ53" s="1256"/>
      <c r="CR53" s="1256"/>
      <c r="CS53" s="1256"/>
      <c r="CT53" s="1256"/>
      <c r="CU53" s="1256"/>
      <c r="CV53" s="1256">
        <v>70.3</v>
      </c>
      <c r="CW53" s="1256"/>
      <c r="CX53" s="1256"/>
      <c r="CY53" s="1256"/>
      <c r="CZ53" s="1256"/>
      <c r="DA53" s="1256"/>
      <c r="DB53" s="1256"/>
      <c r="DC53" s="1256"/>
    </row>
    <row r="54" spans="1:109" ht="13.2" x14ac:dyDescent="0.2">
      <c r="A54" s="381"/>
      <c r="B54" s="373"/>
      <c r="G54" s="1264"/>
      <c r="H54" s="1264"/>
      <c r="I54" s="1262"/>
      <c r="J54" s="1262"/>
      <c r="K54" s="1263"/>
      <c r="L54" s="1263"/>
      <c r="M54" s="1263"/>
      <c r="N54" s="1263"/>
      <c r="AM54" s="382"/>
      <c r="AN54" s="1259"/>
      <c r="AO54" s="1259"/>
      <c r="AP54" s="1259"/>
      <c r="AQ54" s="1259"/>
      <c r="AR54" s="1259"/>
      <c r="AS54" s="1259"/>
      <c r="AT54" s="1259"/>
      <c r="AU54" s="1259"/>
      <c r="AV54" s="1259"/>
      <c r="AW54" s="1259"/>
      <c r="AX54" s="1259"/>
      <c r="AY54" s="1259"/>
      <c r="AZ54" s="1259"/>
      <c r="BA54" s="1259"/>
      <c r="BB54" s="1259"/>
      <c r="BC54" s="1259"/>
      <c r="BD54" s="1259"/>
      <c r="BE54" s="1259"/>
      <c r="BF54" s="1259"/>
      <c r="BG54" s="1259"/>
      <c r="BH54" s="1259"/>
      <c r="BI54" s="1259"/>
      <c r="BJ54" s="1259"/>
      <c r="BK54" s="1259"/>
      <c r="BL54" s="1259"/>
      <c r="BM54" s="1259"/>
      <c r="BN54" s="1259"/>
      <c r="BO54" s="1259"/>
      <c r="BP54" s="1256"/>
      <c r="BQ54" s="1256"/>
      <c r="BR54" s="1256"/>
      <c r="BS54" s="1256"/>
      <c r="BT54" s="1256"/>
      <c r="BU54" s="1256"/>
      <c r="BV54" s="1256"/>
      <c r="BW54" s="1256"/>
      <c r="BX54" s="1256"/>
      <c r="BY54" s="1256"/>
      <c r="BZ54" s="1256"/>
      <c r="CA54" s="1256"/>
      <c r="CB54" s="1256"/>
      <c r="CC54" s="1256"/>
      <c r="CD54" s="1256"/>
      <c r="CE54" s="1256"/>
      <c r="CF54" s="1256"/>
      <c r="CG54" s="1256"/>
      <c r="CH54" s="1256"/>
      <c r="CI54" s="1256"/>
      <c r="CJ54" s="1256"/>
      <c r="CK54" s="1256"/>
      <c r="CL54" s="1256"/>
      <c r="CM54" s="1256"/>
      <c r="CN54" s="1256"/>
      <c r="CO54" s="1256"/>
      <c r="CP54" s="1256"/>
      <c r="CQ54" s="1256"/>
      <c r="CR54" s="1256"/>
      <c r="CS54" s="1256"/>
      <c r="CT54" s="1256"/>
      <c r="CU54" s="1256"/>
      <c r="CV54" s="1256"/>
      <c r="CW54" s="1256"/>
      <c r="CX54" s="1256"/>
      <c r="CY54" s="1256"/>
      <c r="CZ54" s="1256"/>
      <c r="DA54" s="1256"/>
      <c r="DB54" s="1256"/>
      <c r="DC54" s="1256"/>
    </row>
    <row r="55" spans="1:109" ht="13.2" x14ac:dyDescent="0.2">
      <c r="A55" s="381"/>
      <c r="B55" s="373"/>
      <c r="G55" s="1262"/>
      <c r="H55" s="1262"/>
      <c r="I55" s="1262"/>
      <c r="J55" s="1262"/>
      <c r="K55" s="1263"/>
      <c r="L55" s="1263"/>
      <c r="M55" s="1263"/>
      <c r="N55" s="1263"/>
      <c r="AN55" s="1261" t="s">
        <v>562</v>
      </c>
      <c r="AO55" s="1261"/>
      <c r="AP55" s="1261"/>
      <c r="AQ55" s="1261"/>
      <c r="AR55" s="1261"/>
      <c r="AS55" s="1261"/>
      <c r="AT55" s="1261"/>
      <c r="AU55" s="1261"/>
      <c r="AV55" s="1261"/>
      <c r="AW55" s="1261"/>
      <c r="AX55" s="1261"/>
      <c r="AY55" s="1261"/>
      <c r="AZ55" s="1261"/>
      <c r="BA55" s="1261"/>
      <c r="BB55" s="1259" t="s">
        <v>560</v>
      </c>
      <c r="BC55" s="1259"/>
      <c r="BD55" s="1259"/>
      <c r="BE55" s="1259"/>
      <c r="BF55" s="1259"/>
      <c r="BG55" s="1259"/>
      <c r="BH55" s="1259"/>
      <c r="BI55" s="1259"/>
      <c r="BJ55" s="1259"/>
      <c r="BK55" s="1259"/>
      <c r="BL55" s="1259"/>
      <c r="BM55" s="1259"/>
      <c r="BN55" s="1259"/>
      <c r="BO55" s="1259"/>
      <c r="BP55" s="1256">
        <v>21.4</v>
      </c>
      <c r="BQ55" s="1256"/>
      <c r="BR55" s="1256"/>
      <c r="BS55" s="1256"/>
      <c r="BT55" s="1256"/>
      <c r="BU55" s="1256"/>
      <c r="BV55" s="1256"/>
      <c r="BW55" s="1256"/>
      <c r="BX55" s="1256">
        <v>12.8</v>
      </c>
      <c r="BY55" s="1256"/>
      <c r="BZ55" s="1256"/>
      <c r="CA55" s="1256"/>
      <c r="CB55" s="1256"/>
      <c r="CC55" s="1256"/>
      <c r="CD55" s="1256"/>
      <c r="CE55" s="1256"/>
      <c r="CF55" s="1256">
        <v>0</v>
      </c>
      <c r="CG55" s="1256"/>
      <c r="CH55" s="1256"/>
      <c r="CI55" s="1256"/>
      <c r="CJ55" s="1256"/>
      <c r="CK55" s="1256"/>
      <c r="CL55" s="1256"/>
      <c r="CM55" s="1256"/>
      <c r="CN55" s="1256">
        <v>0</v>
      </c>
      <c r="CO55" s="1256"/>
      <c r="CP55" s="1256"/>
      <c r="CQ55" s="1256"/>
      <c r="CR55" s="1256"/>
      <c r="CS55" s="1256"/>
      <c r="CT55" s="1256"/>
      <c r="CU55" s="1256"/>
      <c r="CV55" s="1256">
        <v>0</v>
      </c>
      <c r="CW55" s="1256"/>
      <c r="CX55" s="1256"/>
      <c r="CY55" s="1256"/>
      <c r="CZ55" s="1256"/>
      <c r="DA55" s="1256"/>
      <c r="DB55" s="1256"/>
      <c r="DC55" s="1256"/>
    </row>
    <row r="56" spans="1:109" ht="13.2" x14ac:dyDescent="0.2">
      <c r="A56" s="381"/>
      <c r="B56" s="373"/>
      <c r="G56" s="1262"/>
      <c r="H56" s="1262"/>
      <c r="I56" s="1262"/>
      <c r="J56" s="1262"/>
      <c r="K56" s="1263"/>
      <c r="L56" s="1263"/>
      <c r="M56" s="1263"/>
      <c r="N56" s="1263"/>
      <c r="AN56" s="1261"/>
      <c r="AO56" s="1261"/>
      <c r="AP56" s="1261"/>
      <c r="AQ56" s="1261"/>
      <c r="AR56" s="1261"/>
      <c r="AS56" s="1261"/>
      <c r="AT56" s="1261"/>
      <c r="AU56" s="1261"/>
      <c r="AV56" s="1261"/>
      <c r="AW56" s="1261"/>
      <c r="AX56" s="1261"/>
      <c r="AY56" s="1261"/>
      <c r="AZ56" s="1261"/>
      <c r="BA56" s="1261"/>
      <c r="BB56" s="1259"/>
      <c r="BC56" s="1259"/>
      <c r="BD56" s="1259"/>
      <c r="BE56" s="1259"/>
      <c r="BF56" s="1259"/>
      <c r="BG56" s="1259"/>
      <c r="BH56" s="1259"/>
      <c r="BI56" s="1259"/>
      <c r="BJ56" s="1259"/>
      <c r="BK56" s="1259"/>
      <c r="BL56" s="1259"/>
      <c r="BM56" s="1259"/>
      <c r="BN56" s="1259"/>
      <c r="BO56" s="1259"/>
      <c r="BP56" s="1256"/>
      <c r="BQ56" s="1256"/>
      <c r="BR56" s="1256"/>
      <c r="BS56" s="1256"/>
      <c r="BT56" s="1256"/>
      <c r="BU56" s="1256"/>
      <c r="BV56" s="1256"/>
      <c r="BW56" s="1256"/>
      <c r="BX56" s="1256"/>
      <c r="BY56" s="1256"/>
      <c r="BZ56" s="1256"/>
      <c r="CA56" s="1256"/>
      <c r="CB56" s="1256"/>
      <c r="CC56" s="1256"/>
      <c r="CD56" s="1256"/>
      <c r="CE56" s="1256"/>
      <c r="CF56" s="1256"/>
      <c r="CG56" s="1256"/>
      <c r="CH56" s="1256"/>
      <c r="CI56" s="1256"/>
      <c r="CJ56" s="1256"/>
      <c r="CK56" s="1256"/>
      <c r="CL56" s="1256"/>
      <c r="CM56" s="1256"/>
      <c r="CN56" s="1256"/>
      <c r="CO56" s="1256"/>
      <c r="CP56" s="1256"/>
      <c r="CQ56" s="1256"/>
      <c r="CR56" s="1256"/>
      <c r="CS56" s="1256"/>
      <c r="CT56" s="1256"/>
      <c r="CU56" s="1256"/>
      <c r="CV56" s="1256"/>
      <c r="CW56" s="1256"/>
      <c r="CX56" s="1256"/>
      <c r="CY56" s="1256"/>
      <c r="CZ56" s="1256"/>
      <c r="DA56" s="1256"/>
      <c r="DB56" s="1256"/>
      <c r="DC56" s="1256"/>
    </row>
    <row r="57" spans="1:109" s="381" customFormat="1" ht="13.2" x14ac:dyDescent="0.2">
      <c r="B57" s="385"/>
      <c r="G57" s="1262"/>
      <c r="H57" s="1262"/>
      <c r="I57" s="1257"/>
      <c r="J57" s="1257"/>
      <c r="K57" s="1263"/>
      <c r="L57" s="1263"/>
      <c r="M57" s="1263"/>
      <c r="N57" s="1263"/>
      <c r="AM57" s="367"/>
      <c r="AN57" s="1261"/>
      <c r="AO57" s="1261"/>
      <c r="AP57" s="1261"/>
      <c r="AQ57" s="1261"/>
      <c r="AR57" s="1261"/>
      <c r="AS57" s="1261"/>
      <c r="AT57" s="1261"/>
      <c r="AU57" s="1261"/>
      <c r="AV57" s="1261"/>
      <c r="AW57" s="1261"/>
      <c r="AX57" s="1261"/>
      <c r="AY57" s="1261"/>
      <c r="AZ57" s="1261"/>
      <c r="BA57" s="1261"/>
      <c r="BB57" s="1259" t="s">
        <v>561</v>
      </c>
      <c r="BC57" s="1259"/>
      <c r="BD57" s="1259"/>
      <c r="BE57" s="1259"/>
      <c r="BF57" s="1259"/>
      <c r="BG57" s="1259"/>
      <c r="BH57" s="1259"/>
      <c r="BI57" s="1259"/>
      <c r="BJ57" s="1259"/>
      <c r="BK57" s="1259"/>
      <c r="BL57" s="1259"/>
      <c r="BM57" s="1259"/>
      <c r="BN57" s="1259"/>
      <c r="BO57" s="1259"/>
      <c r="BP57" s="1256">
        <v>60.8</v>
      </c>
      <c r="BQ57" s="1256"/>
      <c r="BR57" s="1256"/>
      <c r="BS57" s="1256"/>
      <c r="BT57" s="1256"/>
      <c r="BU57" s="1256"/>
      <c r="BV57" s="1256"/>
      <c r="BW57" s="1256"/>
      <c r="BX57" s="1256">
        <v>61.2</v>
      </c>
      <c r="BY57" s="1256"/>
      <c r="BZ57" s="1256"/>
      <c r="CA57" s="1256"/>
      <c r="CB57" s="1256"/>
      <c r="CC57" s="1256"/>
      <c r="CD57" s="1256"/>
      <c r="CE57" s="1256"/>
      <c r="CF57" s="1256">
        <v>63.1</v>
      </c>
      <c r="CG57" s="1256"/>
      <c r="CH57" s="1256"/>
      <c r="CI57" s="1256"/>
      <c r="CJ57" s="1256"/>
      <c r="CK57" s="1256"/>
      <c r="CL57" s="1256"/>
      <c r="CM57" s="1256"/>
      <c r="CN57" s="1256">
        <v>64.2</v>
      </c>
      <c r="CO57" s="1256"/>
      <c r="CP57" s="1256"/>
      <c r="CQ57" s="1256"/>
      <c r="CR57" s="1256"/>
      <c r="CS57" s="1256"/>
      <c r="CT57" s="1256"/>
      <c r="CU57" s="1256"/>
      <c r="CV57" s="1256">
        <v>64.400000000000006</v>
      </c>
      <c r="CW57" s="1256"/>
      <c r="CX57" s="1256"/>
      <c r="CY57" s="1256"/>
      <c r="CZ57" s="1256"/>
      <c r="DA57" s="1256"/>
      <c r="DB57" s="1256"/>
      <c r="DC57" s="1256"/>
      <c r="DD57" s="386"/>
      <c r="DE57" s="385"/>
    </row>
    <row r="58" spans="1:109" s="381" customFormat="1" ht="13.2" x14ac:dyDescent="0.2">
      <c r="A58" s="367"/>
      <c r="B58" s="385"/>
      <c r="G58" s="1262"/>
      <c r="H58" s="1262"/>
      <c r="I58" s="1257"/>
      <c r="J58" s="1257"/>
      <c r="K58" s="1263"/>
      <c r="L58" s="1263"/>
      <c r="M58" s="1263"/>
      <c r="N58" s="1263"/>
      <c r="AM58" s="367"/>
      <c r="AN58" s="1261"/>
      <c r="AO58" s="1261"/>
      <c r="AP58" s="1261"/>
      <c r="AQ58" s="1261"/>
      <c r="AR58" s="1261"/>
      <c r="AS58" s="1261"/>
      <c r="AT58" s="1261"/>
      <c r="AU58" s="1261"/>
      <c r="AV58" s="1261"/>
      <c r="AW58" s="1261"/>
      <c r="AX58" s="1261"/>
      <c r="AY58" s="1261"/>
      <c r="AZ58" s="1261"/>
      <c r="BA58" s="1261"/>
      <c r="BB58" s="1259"/>
      <c r="BC58" s="1259"/>
      <c r="BD58" s="1259"/>
      <c r="BE58" s="1259"/>
      <c r="BF58" s="1259"/>
      <c r="BG58" s="1259"/>
      <c r="BH58" s="1259"/>
      <c r="BI58" s="1259"/>
      <c r="BJ58" s="1259"/>
      <c r="BK58" s="1259"/>
      <c r="BL58" s="1259"/>
      <c r="BM58" s="1259"/>
      <c r="BN58" s="1259"/>
      <c r="BO58" s="1259"/>
      <c r="BP58" s="1256"/>
      <c r="BQ58" s="1256"/>
      <c r="BR58" s="1256"/>
      <c r="BS58" s="1256"/>
      <c r="BT58" s="1256"/>
      <c r="BU58" s="1256"/>
      <c r="BV58" s="1256"/>
      <c r="BW58" s="1256"/>
      <c r="BX58" s="1256"/>
      <c r="BY58" s="1256"/>
      <c r="BZ58" s="1256"/>
      <c r="CA58" s="1256"/>
      <c r="CB58" s="1256"/>
      <c r="CC58" s="1256"/>
      <c r="CD58" s="1256"/>
      <c r="CE58" s="1256"/>
      <c r="CF58" s="1256"/>
      <c r="CG58" s="1256"/>
      <c r="CH58" s="1256"/>
      <c r="CI58" s="1256"/>
      <c r="CJ58" s="1256"/>
      <c r="CK58" s="1256"/>
      <c r="CL58" s="1256"/>
      <c r="CM58" s="1256"/>
      <c r="CN58" s="1256"/>
      <c r="CO58" s="1256"/>
      <c r="CP58" s="1256"/>
      <c r="CQ58" s="1256"/>
      <c r="CR58" s="1256"/>
      <c r="CS58" s="1256"/>
      <c r="CT58" s="1256"/>
      <c r="CU58" s="1256"/>
      <c r="CV58" s="1256"/>
      <c r="CW58" s="1256"/>
      <c r="CX58" s="1256"/>
      <c r="CY58" s="1256"/>
      <c r="CZ58" s="1256"/>
      <c r="DA58" s="1256"/>
      <c r="DB58" s="1256"/>
      <c r="DC58" s="1256"/>
      <c r="DD58" s="386"/>
      <c r="DE58" s="385"/>
    </row>
    <row r="59" spans="1:109" s="381" customFormat="1" ht="13.2" x14ac:dyDescent="0.2">
      <c r="A59" s="367"/>
      <c r="B59" s="385"/>
      <c r="K59" s="387"/>
      <c r="L59" s="387"/>
      <c r="M59" s="387"/>
      <c r="N59" s="387"/>
      <c r="AQ59" s="387"/>
      <c r="AR59" s="387"/>
      <c r="AS59" s="387"/>
      <c r="AT59" s="387"/>
      <c r="BC59" s="387"/>
      <c r="BD59" s="387"/>
      <c r="BE59" s="387"/>
      <c r="BF59" s="387"/>
      <c r="BO59" s="387"/>
      <c r="BP59" s="387"/>
      <c r="BQ59" s="387"/>
      <c r="BR59" s="387"/>
      <c r="CA59" s="387"/>
      <c r="CB59" s="387"/>
      <c r="CC59" s="387"/>
      <c r="CD59" s="387"/>
      <c r="CM59" s="387"/>
      <c r="CN59" s="387"/>
      <c r="CO59" s="387"/>
      <c r="CP59" s="387"/>
      <c r="CY59" s="387"/>
      <c r="CZ59" s="387"/>
      <c r="DA59" s="387"/>
      <c r="DB59" s="387"/>
      <c r="DC59" s="387"/>
      <c r="DD59" s="386"/>
      <c r="DE59" s="385"/>
    </row>
    <row r="60" spans="1:109" s="381" customFormat="1" ht="13.2" x14ac:dyDescent="0.2">
      <c r="A60" s="367"/>
      <c r="B60" s="385"/>
      <c r="K60" s="387"/>
      <c r="L60" s="387"/>
      <c r="M60" s="387"/>
      <c r="N60" s="387"/>
      <c r="AQ60" s="387"/>
      <c r="AR60" s="387"/>
      <c r="AS60" s="387"/>
      <c r="AT60" s="387"/>
      <c r="BC60" s="387"/>
      <c r="BD60" s="387"/>
      <c r="BE60" s="387"/>
      <c r="BF60" s="387"/>
      <c r="BO60" s="387"/>
      <c r="BP60" s="387"/>
      <c r="BQ60" s="387"/>
      <c r="BR60" s="387"/>
      <c r="CA60" s="387"/>
      <c r="CB60" s="387"/>
      <c r="CC60" s="387"/>
      <c r="CD60" s="387"/>
      <c r="CM60" s="387"/>
      <c r="CN60" s="387"/>
      <c r="CO60" s="387"/>
      <c r="CP60" s="387"/>
      <c r="CY60" s="387"/>
      <c r="CZ60" s="387"/>
      <c r="DA60" s="387"/>
      <c r="DB60" s="387"/>
      <c r="DC60" s="387"/>
      <c r="DD60" s="386"/>
      <c r="DE60" s="385"/>
    </row>
    <row r="61" spans="1:109" s="381" customFormat="1" ht="13.2" x14ac:dyDescent="0.2">
      <c r="A61" s="367"/>
      <c r="B61" s="388"/>
      <c r="C61" s="389"/>
      <c r="D61" s="389"/>
      <c r="E61" s="389"/>
      <c r="F61" s="389"/>
      <c r="G61" s="389"/>
      <c r="H61" s="389"/>
      <c r="I61" s="389"/>
      <c r="J61" s="389"/>
      <c r="K61" s="389"/>
      <c r="L61" s="389"/>
      <c r="M61" s="390"/>
      <c r="N61" s="390"/>
      <c r="O61" s="389"/>
      <c r="P61" s="389"/>
      <c r="Q61" s="389"/>
      <c r="R61" s="389"/>
      <c r="S61" s="389"/>
      <c r="T61" s="389"/>
      <c r="U61" s="389"/>
      <c r="V61" s="389"/>
      <c r="W61" s="389"/>
      <c r="X61" s="389"/>
      <c r="Y61" s="389"/>
      <c r="Z61" s="389"/>
      <c r="AA61" s="389"/>
      <c r="AB61" s="389"/>
      <c r="AC61" s="389"/>
      <c r="AD61" s="389"/>
      <c r="AE61" s="389"/>
      <c r="AF61" s="389"/>
      <c r="AG61" s="389"/>
      <c r="AH61" s="389"/>
      <c r="AI61" s="389"/>
      <c r="AJ61" s="389"/>
      <c r="AK61" s="389"/>
      <c r="AL61" s="389"/>
      <c r="AM61" s="389"/>
      <c r="AN61" s="389"/>
      <c r="AO61" s="389"/>
      <c r="AP61" s="389"/>
      <c r="AQ61" s="389"/>
      <c r="AR61" s="389"/>
      <c r="AS61" s="390"/>
      <c r="AT61" s="390"/>
      <c r="AU61" s="389"/>
      <c r="AV61" s="389"/>
      <c r="AW61" s="389"/>
      <c r="AX61" s="389"/>
      <c r="AY61" s="389"/>
      <c r="AZ61" s="389"/>
      <c r="BA61" s="389"/>
      <c r="BB61" s="389"/>
      <c r="BC61" s="389"/>
      <c r="BD61" s="389"/>
      <c r="BE61" s="390"/>
      <c r="BF61" s="390"/>
      <c r="BG61" s="389"/>
      <c r="BH61" s="389"/>
      <c r="BI61" s="389"/>
      <c r="BJ61" s="389"/>
      <c r="BK61" s="389"/>
      <c r="BL61" s="389"/>
      <c r="BM61" s="389"/>
      <c r="BN61" s="389"/>
      <c r="BO61" s="389"/>
      <c r="BP61" s="389"/>
      <c r="BQ61" s="390"/>
      <c r="BR61" s="390"/>
      <c r="BS61" s="389"/>
      <c r="BT61" s="389"/>
      <c r="BU61" s="389"/>
      <c r="BV61" s="389"/>
      <c r="BW61" s="389"/>
      <c r="BX61" s="389"/>
      <c r="BY61" s="389"/>
      <c r="BZ61" s="389"/>
      <c r="CA61" s="389"/>
      <c r="CB61" s="389"/>
      <c r="CC61" s="390"/>
      <c r="CD61" s="390"/>
      <c r="CE61" s="389"/>
      <c r="CF61" s="389"/>
      <c r="CG61" s="389"/>
      <c r="CH61" s="389"/>
      <c r="CI61" s="389"/>
      <c r="CJ61" s="389"/>
      <c r="CK61" s="389"/>
      <c r="CL61" s="389"/>
      <c r="CM61" s="389"/>
      <c r="CN61" s="389"/>
      <c r="CO61" s="390"/>
      <c r="CP61" s="390"/>
      <c r="CQ61" s="389"/>
      <c r="CR61" s="389"/>
      <c r="CS61" s="389"/>
      <c r="CT61" s="389"/>
      <c r="CU61" s="389"/>
      <c r="CV61" s="389"/>
      <c r="CW61" s="389"/>
      <c r="CX61" s="389"/>
      <c r="CY61" s="389"/>
      <c r="CZ61" s="389"/>
      <c r="DA61" s="390"/>
      <c r="DB61" s="390"/>
      <c r="DC61" s="390"/>
      <c r="DD61" s="391"/>
      <c r="DE61" s="385"/>
    </row>
    <row r="62" spans="1:109" ht="13.2" x14ac:dyDescent="0.2">
      <c r="B62" s="378"/>
      <c r="C62" s="378"/>
      <c r="D62" s="378"/>
      <c r="E62" s="378"/>
      <c r="F62" s="378"/>
      <c r="G62" s="378"/>
      <c r="H62" s="378"/>
      <c r="I62" s="378"/>
      <c r="J62" s="378"/>
      <c r="K62" s="378"/>
      <c r="L62" s="378"/>
      <c r="M62" s="378"/>
      <c r="N62" s="378"/>
      <c r="O62" s="378"/>
      <c r="P62" s="378"/>
      <c r="Q62" s="378"/>
      <c r="R62" s="378"/>
      <c r="S62" s="378"/>
      <c r="T62" s="378"/>
      <c r="U62" s="378"/>
      <c r="V62" s="378"/>
      <c r="W62" s="378"/>
      <c r="X62" s="378"/>
      <c r="Y62" s="378"/>
      <c r="Z62" s="378"/>
      <c r="AA62" s="378"/>
      <c r="AB62" s="378"/>
      <c r="AC62" s="378"/>
      <c r="AD62" s="378"/>
      <c r="AE62" s="378"/>
      <c r="AF62" s="378"/>
      <c r="AG62" s="378"/>
      <c r="AH62" s="378"/>
      <c r="AI62" s="378"/>
      <c r="AJ62" s="378"/>
      <c r="AK62" s="378"/>
      <c r="AL62" s="378"/>
      <c r="AM62" s="378"/>
      <c r="AN62" s="378"/>
      <c r="AO62" s="378"/>
      <c r="AP62" s="378"/>
      <c r="AQ62" s="378"/>
      <c r="AR62" s="378"/>
      <c r="AS62" s="378"/>
      <c r="AT62" s="378"/>
      <c r="AU62" s="378"/>
      <c r="AV62" s="378"/>
      <c r="AW62" s="378"/>
      <c r="AX62" s="378"/>
      <c r="AY62" s="378"/>
      <c r="AZ62" s="378"/>
      <c r="BA62" s="378"/>
      <c r="BB62" s="378"/>
      <c r="BC62" s="378"/>
      <c r="BD62" s="378"/>
      <c r="BE62" s="378"/>
      <c r="BF62" s="378"/>
      <c r="BG62" s="378"/>
      <c r="BH62" s="378"/>
      <c r="BI62" s="378"/>
      <c r="BJ62" s="378"/>
      <c r="BK62" s="378"/>
      <c r="BL62" s="378"/>
      <c r="BM62" s="378"/>
      <c r="BN62" s="378"/>
      <c r="BO62" s="378"/>
      <c r="BP62" s="378"/>
      <c r="BQ62" s="378"/>
      <c r="BR62" s="378"/>
      <c r="BS62" s="378"/>
      <c r="BT62" s="378"/>
      <c r="BU62" s="378"/>
      <c r="BV62" s="378"/>
      <c r="BW62" s="378"/>
      <c r="BX62" s="378"/>
      <c r="BY62" s="378"/>
      <c r="BZ62" s="378"/>
      <c r="CA62" s="378"/>
      <c r="CB62" s="378"/>
      <c r="CC62" s="378"/>
      <c r="CD62" s="378"/>
      <c r="CE62" s="378"/>
      <c r="CF62" s="378"/>
      <c r="CG62" s="378"/>
      <c r="CH62" s="378"/>
      <c r="CI62" s="378"/>
      <c r="CJ62" s="378"/>
      <c r="CK62" s="378"/>
      <c r="CL62" s="378"/>
      <c r="CM62" s="378"/>
      <c r="CN62" s="378"/>
      <c r="CO62" s="378"/>
      <c r="CP62" s="378"/>
      <c r="CQ62" s="378"/>
      <c r="CR62" s="378"/>
      <c r="CS62" s="378"/>
      <c r="CT62" s="378"/>
      <c r="CU62" s="378"/>
      <c r="CV62" s="378"/>
      <c r="CW62" s="378"/>
      <c r="CX62" s="378"/>
      <c r="CY62" s="378"/>
      <c r="CZ62" s="378"/>
      <c r="DA62" s="378"/>
      <c r="DB62" s="378"/>
      <c r="DC62" s="378"/>
      <c r="DD62" s="378"/>
      <c r="DE62" s="367"/>
    </row>
    <row r="63" spans="1:109" ht="16.2" x14ac:dyDescent="0.2">
      <c r="B63" s="392" t="s">
        <v>563</v>
      </c>
    </row>
    <row r="64" spans="1:109" ht="13.2" x14ac:dyDescent="0.2">
      <c r="B64" s="373"/>
      <c r="G64" s="380"/>
      <c r="I64" s="393"/>
      <c r="J64" s="393"/>
      <c r="K64" s="393"/>
      <c r="L64" s="393"/>
      <c r="M64" s="393"/>
      <c r="N64" s="394"/>
      <c r="AM64" s="380"/>
      <c r="AN64" s="380" t="s">
        <v>556</v>
      </c>
      <c r="AP64" s="381"/>
      <c r="AQ64" s="381"/>
      <c r="AR64" s="381"/>
      <c r="AY64" s="380"/>
      <c r="BA64" s="381"/>
      <c r="BB64" s="381"/>
      <c r="BC64" s="381"/>
      <c r="BK64" s="380"/>
      <c r="BM64" s="381"/>
      <c r="BN64" s="381"/>
      <c r="BO64" s="381"/>
      <c r="BW64" s="380"/>
      <c r="BY64" s="381"/>
      <c r="BZ64" s="381"/>
      <c r="CA64" s="381"/>
      <c r="CI64" s="380"/>
      <c r="CK64" s="381"/>
      <c r="CL64" s="381"/>
      <c r="CM64" s="381"/>
      <c r="CU64" s="380"/>
      <c r="CW64" s="381"/>
      <c r="CX64" s="381"/>
      <c r="CY64" s="381"/>
    </row>
    <row r="65" spans="2:107" ht="13.5" customHeight="1" x14ac:dyDescent="0.2">
      <c r="B65" s="373"/>
      <c r="AN65" s="1268" t="s">
        <v>564</v>
      </c>
      <c r="AO65" s="1269"/>
      <c r="AP65" s="1269"/>
      <c r="AQ65" s="1269"/>
      <c r="AR65" s="1269"/>
      <c r="AS65" s="1269"/>
      <c r="AT65" s="1269"/>
      <c r="AU65" s="1269"/>
      <c r="AV65" s="1269"/>
      <c r="AW65" s="1269"/>
      <c r="AX65" s="1269"/>
      <c r="AY65" s="1269"/>
      <c r="AZ65" s="1269"/>
      <c r="BA65" s="1269"/>
      <c r="BB65" s="1269"/>
      <c r="BC65" s="1269"/>
      <c r="BD65" s="1269"/>
      <c r="BE65" s="1269"/>
      <c r="BF65" s="1269"/>
      <c r="BG65" s="1269"/>
      <c r="BH65" s="1269"/>
      <c r="BI65" s="1269"/>
      <c r="BJ65" s="1269"/>
      <c r="BK65" s="1269"/>
      <c r="BL65" s="1269"/>
      <c r="BM65" s="1269"/>
      <c r="BN65" s="1269"/>
      <c r="BO65" s="1269"/>
      <c r="BP65" s="1269"/>
      <c r="BQ65" s="1269"/>
      <c r="BR65" s="1269"/>
      <c r="BS65" s="1269"/>
      <c r="BT65" s="1269"/>
      <c r="BU65" s="1269"/>
      <c r="BV65" s="1269"/>
      <c r="BW65" s="1269"/>
      <c r="BX65" s="1269"/>
      <c r="BY65" s="1269"/>
      <c r="BZ65" s="1269"/>
      <c r="CA65" s="1269"/>
      <c r="CB65" s="1269"/>
      <c r="CC65" s="1269"/>
      <c r="CD65" s="1269"/>
      <c r="CE65" s="1269"/>
      <c r="CF65" s="1269"/>
      <c r="CG65" s="1269"/>
      <c r="CH65" s="1269"/>
      <c r="CI65" s="1269"/>
      <c r="CJ65" s="1269"/>
      <c r="CK65" s="1269"/>
      <c r="CL65" s="1269"/>
      <c r="CM65" s="1269"/>
      <c r="CN65" s="1269"/>
      <c r="CO65" s="1269"/>
      <c r="CP65" s="1269"/>
      <c r="CQ65" s="1269"/>
      <c r="CR65" s="1269"/>
      <c r="CS65" s="1269"/>
      <c r="CT65" s="1269"/>
      <c r="CU65" s="1269"/>
      <c r="CV65" s="1269"/>
      <c r="CW65" s="1269"/>
      <c r="CX65" s="1269"/>
      <c r="CY65" s="1269"/>
      <c r="CZ65" s="1269"/>
      <c r="DA65" s="1269"/>
      <c r="DB65" s="1269"/>
      <c r="DC65" s="1270"/>
    </row>
    <row r="66" spans="2:107" ht="13.2" x14ac:dyDescent="0.2">
      <c r="B66" s="373"/>
      <c r="AN66" s="1271"/>
      <c r="AO66" s="1272"/>
      <c r="AP66" s="1272"/>
      <c r="AQ66" s="1272"/>
      <c r="AR66" s="1272"/>
      <c r="AS66" s="1272"/>
      <c r="AT66" s="1272"/>
      <c r="AU66" s="1272"/>
      <c r="AV66" s="1272"/>
      <c r="AW66" s="1272"/>
      <c r="AX66" s="1272"/>
      <c r="AY66" s="1272"/>
      <c r="AZ66" s="1272"/>
      <c r="BA66" s="1272"/>
      <c r="BB66" s="1272"/>
      <c r="BC66" s="1272"/>
      <c r="BD66" s="1272"/>
      <c r="BE66" s="1272"/>
      <c r="BF66" s="1272"/>
      <c r="BG66" s="1272"/>
      <c r="BH66" s="1272"/>
      <c r="BI66" s="1272"/>
      <c r="BJ66" s="1272"/>
      <c r="BK66" s="1272"/>
      <c r="BL66" s="1272"/>
      <c r="BM66" s="1272"/>
      <c r="BN66" s="1272"/>
      <c r="BO66" s="1272"/>
      <c r="BP66" s="1272"/>
      <c r="BQ66" s="1272"/>
      <c r="BR66" s="1272"/>
      <c r="BS66" s="1272"/>
      <c r="BT66" s="1272"/>
      <c r="BU66" s="1272"/>
      <c r="BV66" s="1272"/>
      <c r="BW66" s="1272"/>
      <c r="BX66" s="1272"/>
      <c r="BY66" s="1272"/>
      <c r="BZ66" s="1272"/>
      <c r="CA66" s="1272"/>
      <c r="CB66" s="1272"/>
      <c r="CC66" s="1272"/>
      <c r="CD66" s="1272"/>
      <c r="CE66" s="1272"/>
      <c r="CF66" s="1272"/>
      <c r="CG66" s="1272"/>
      <c r="CH66" s="1272"/>
      <c r="CI66" s="1272"/>
      <c r="CJ66" s="1272"/>
      <c r="CK66" s="1272"/>
      <c r="CL66" s="1272"/>
      <c r="CM66" s="1272"/>
      <c r="CN66" s="1272"/>
      <c r="CO66" s="1272"/>
      <c r="CP66" s="1272"/>
      <c r="CQ66" s="1272"/>
      <c r="CR66" s="1272"/>
      <c r="CS66" s="1272"/>
      <c r="CT66" s="1272"/>
      <c r="CU66" s="1272"/>
      <c r="CV66" s="1272"/>
      <c r="CW66" s="1272"/>
      <c r="CX66" s="1272"/>
      <c r="CY66" s="1272"/>
      <c r="CZ66" s="1272"/>
      <c r="DA66" s="1272"/>
      <c r="DB66" s="1272"/>
      <c r="DC66" s="1273"/>
    </row>
    <row r="67" spans="2:107" ht="13.2" x14ac:dyDescent="0.2">
      <c r="B67" s="373"/>
      <c r="AN67" s="1271"/>
      <c r="AO67" s="1272"/>
      <c r="AP67" s="1272"/>
      <c r="AQ67" s="1272"/>
      <c r="AR67" s="1272"/>
      <c r="AS67" s="1272"/>
      <c r="AT67" s="1272"/>
      <c r="AU67" s="1272"/>
      <c r="AV67" s="1272"/>
      <c r="AW67" s="1272"/>
      <c r="AX67" s="1272"/>
      <c r="AY67" s="1272"/>
      <c r="AZ67" s="1272"/>
      <c r="BA67" s="1272"/>
      <c r="BB67" s="1272"/>
      <c r="BC67" s="1272"/>
      <c r="BD67" s="1272"/>
      <c r="BE67" s="1272"/>
      <c r="BF67" s="1272"/>
      <c r="BG67" s="1272"/>
      <c r="BH67" s="1272"/>
      <c r="BI67" s="1272"/>
      <c r="BJ67" s="1272"/>
      <c r="BK67" s="1272"/>
      <c r="BL67" s="1272"/>
      <c r="BM67" s="1272"/>
      <c r="BN67" s="1272"/>
      <c r="BO67" s="1272"/>
      <c r="BP67" s="1272"/>
      <c r="BQ67" s="1272"/>
      <c r="BR67" s="1272"/>
      <c r="BS67" s="1272"/>
      <c r="BT67" s="1272"/>
      <c r="BU67" s="1272"/>
      <c r="BV67" s="1272"/>
      <c r="BW67" s="1272"/>
      <c r="BX67" s="1272"/>
      <c r="BY67" s="1272"/>
      <c r="BZ67" s="1272"/>
      <c r="CA67" s="1272"/>
      <c r="CB67" s="1272"/>
      <c r="CC67" s="1272"/>
      <c r="CD67" s="1272"/>
      <c r="CE67" s="1272"/>
      <c r="CF67" s="1272"/>
      <c r="CG67" s="1272"/>
      <c r="CH67" s="1272"/>
      <c r="CI67" s="1272"/>
      <c r="CJ67" s="1272"/>
      <c r="CK67" s="1272"/>
      <c r="CL67" s="1272"/>
      <c r="CM67" s="1272"/>
      <c r="CN67" s="1272"/>
      <c r="CO67" s="1272"/>
      <c r="CP67" s="1272"/>
      <c r="CQ67" s="1272"/>
      <c r="CR67" s="1272"/>
      <c r="CS67" s="1272"/>
      <c r="CT67" s="1272"/>
      <c r="CU67" s="1272"/>
      <c r="CV67" s="1272"/>
      <c r="CW67" s="1272"/>
      <c r="CX67" s="1272"/>
      <c r="CY67" s="1272"/>
      <c r="CZ67" s="1272"/>
      <c r="DA67" s="1272"/>
      <c r="DB67" s="1272"/>
      <c r="DC67" s="1273"/>
    </row>
    <row r="68" spans="2:107" ht="13.2" x14ac:dyDescent="0.2">
      <c r="B68" s="373"/>
      <c r="AN68" s="1271"/>
      <c r="AO68" s="1272"/>
      <c r="AP68" s="1272"/>
      <c r="AQ68" s="1272"/>
      <c r="AR68" s="1272"/>
      <c r="AS68" s="1272"/>
      <c r="AT68" s="1272"/>
      <c r="AU68" s="1272"/>
      <c r="AV68" s="1272"/>
      <c r="AW68" s="1272"/>
      <c r="AX68" s="1272"/>
      <c r="AY68" s="1272"/>
      <c r="AZ68" s="1272"/>
      <c r="BA68" s="1272"/>
      <c r="BB68" s="1272"/>
      <c r="BC68" s="1272"/>
      <c r="BD68" s="1272"/>
      <c r="BE68" s="1272"/>
      <c r="BF68" s="1272"/>
      <c r="BG68" s="1272"/>
      <c r="BH68" s="1272"/>
      <c r="BI68" s="1272"/>
      <c r="BJ68" s="1272"/>
      <c r="BK68" s="1272"/>
      <c r="BL68" s="1272"/>
      <c r="BM68" s="1272"/>
      <c r="BN68" s="1272"/>
      <c r="BO68" s="1272"/>
      <c r="BP68" s="1272"/>
      <c r="BQ68" s="1272"/>
      <c r="BR68" s="1272"/>
      <c r="BS68" s="1272"/>
      <c r="BT68" s="1272"/>
      <c r="BU68" s="1272"/>
      <c r="BV68" s="1272"/>
      <c r="BW68" s="1272"/>
      <c r="BX68" s="1272"/>
      <c r="BY68" s="1272"/>
      <c r="BZ68" s="1272"/>
      <c r="CA68" s="1272"/>
      <c r="CB68" s="1272"/>
      <c r="CC68" s="1272"/>
      <c r="CD68" s="1272"/>
      <c r="CE68" s="1272"/>
      <c r="CF68" s="1272"/>
      <c r="CG68" s="1272"/>
      <c r="CH68" s="1272"/>
      <c r="CI68" s="1272"/>
      <c r="CJ68" s="1272"/>
      <c r="CK68" s="1272"/>
      <c r="CL68" s="1272"/>
      <c r="CM68" s="1272"/>
      <c r="CN68" s="1272"/>
      <c r="CO68" s="1272"/>
      <c r="CP68" s="1272"/>
      <c r="CQ68" s="1272"/>
      <c r="CR68" s="1272"/>
      <c r="CS68" s="1272"/>
      <c r="CT68" s="1272"/>
      <c r="CU68" s="1272"/>
      <c r="CV68" s="1272"/>
      <c r="CW68" s="1272"/>
      <c r="CX68" s="1272"/>
      <c r="CY68" s="1272"/>
      <c r="CZ68" s="1272"/>
      <c r="DA68" s="1272"/>
      <c r="DB68" s="1272"/>
      <c r="DC68" s="1273"/>
    </row>
    <row r="69" spans="2:107" ht="13.2" x14ac:dyDescent="0.2">
      <c r="B69" s="373"/>
      <c r="AN69" s="1274"/>
      <c r="AO69" s="1275"/>
      <c r="AP69" s="1275"/>
      <c r="AQ69" s="1275"/>
      <c r="AR69" s="1275"/>
      <c r="AS69" s="1275"/>
      <c r="AT69" s="1275"/>
      <c r="AU69" s="1275"/>
      <c r="AV69" s="1275"/>
      <c r="AW69" s="1275"/>
      <c r="AX69" s="1275"/>
      <c r="AY69" s="1275"/>
      <c r="AZ69" s="1275"/>
      <c r="BA69" s="1275"/>
      <c r="BB69" s="1275"/>
      <c r="BC69" s="1275"/>
      <c r="BD69" s="1275"/>
      <c r="BE69" s="1275"/>
      <c r="BF69" s="1275"/>
      <c r="BG69" s="1275"/>
      <c r="BH69" s="1275"/>
      <c r="BI69" s="1275"/>
      <c r="BJ69" s="1275"/>
      <c r="BK69" s="1275"/>
      <c r="BL69" s="1275"/>
      <c r="BM69" s="1275"/>
      <c r="BN69" s="1275"/>
      <c r="BO69" s="1275"/>
      <c r="BP69" s="1275"/>
      <c r="BQ69" s="1275"/>
      <c r="BR69" s="1275"/>
      <c r="BS69" s="1275"/>
      <c r="BT69" s="1275"/>
      <c r="BU69" s="1275"/>
      <c r="BV69" s="1275"/>
      <c r="BW69" s="1275"/>
      <c r="BX69" s="1275"/>
      <c r="BY69" s="1275"/>
      <c r="BZ69" s="1275"/>
      <c r="CA69" s="1275"/>
      <c r="CB69" s="1275"/>
      <c r="CC69" s="1275"/>
      <c r="CD69" s="1275"/>
      <c r="CE69" s="1275"/>
      <c r="CF69" s="1275"/>
      <c r="CG69" s="1275"/>
      <c r="CH69" s="1275"/>
      <c r="CI69" s="1275"/>
      <c r="CJ69" s="1275"/>
      <c r="CK69" s="1275"/>
      <c r="CL69" s="1275"/>
      <c r="CM69" s="1275"/>
      <c r="CN69" s="1275"/>
      <c r="CO69" s="1275"/>
      <c r="CP69" s="1275"/>
      <c r="CQ69" s="1275"/>
      <c r="CR69" s="1275"/>
      <c r="CS69" s="1275"/>
      <c r="CT69" s="1275"/>
      <c r="CU69" s="1275"/>
      <c r="CV69" s="1275"/>
      <c r="CW69" s="1275"/>
      <c r="CX69" s="1275"/>
      <c r="CY69" s="1275"/>
      <c r="CZ69" s="1275"/>
      <c r="DA69" s="1275"/>
      <c r="DB69" s="1275"/>
      <c r="DC69" s="1276"/>
    </row>
    <row r="70" spans="2:107" ht="13.2" x14ac:dyDescent="0.2">
      <c r="B70" s="373"/>
      <c r="H70" s="395"/>
      <c r="I70" s="395"/>
      <c r="J70" s="396"/>
      <c r="K70" s="396"/>
      <c r="L70" s="397"/>
      <c r="M70" s="396"/>
      <c r="N70" s="397"/>
      <c r="AN70" s="382"/>
      <c r="AO70" s="382"/>
      <c r="AP70" s="382"/>
      <c r="AZ70" s="382"/>
      <c r="BA70" s="382"/>
      <c r="BB70" s="382"/>
      <c r="BL70" s="382"/>
      <c r="BM70" s="382"/>
      <c r="BN70" s="382"/>
      <c r="BX70" s="382"/>
      <c r="BY70" s="382"/>
      <c r="BZ70" s="382"/>
      <c r="CJ70" s="382"/>
      <c r="CK70" s="382"/>
      <c r="CL70" s="382"/>
      <c r="CV70" s="382"/>
      <c r="CW70" s="382"/>
      <c r="CX70" s="382"/>
    </row>
    <row r="71" spans="2:107" ht="13.2" x14ac:dyDescent="0.2">
      <c r="B71" s="373"/>
      <c r="G71" s="398"/>
      <c r="I71" s="399"/>
      <c r="J71" s="396"/>
      <c r="K71" s="396"/>
      <c r="L71" s="397"/>
      <c r="M71" s="396"/>
      <c r="N71" s="397"/>
      <c r="AM71" s="398"/>
      <c r="AN71" s="367" t="s">
        <v>558</v>
      </c>
    </row>
    <row r="72" spans="2:107" ht="13.2" x14ac:dyDescent="0.2">
      <c r="B72" s="373"/>
      <c r="G72" s="1262"/>
      <c r="H72" s="1262"/>
      <c r="I72" s="1262"/>
      <c r="J72" s="1262"/>
      <c r="K72" s="383"/>
      <c r="L72" s="383"/>
      <c r="M72" s="384"/>
      <c r="N72" s="384"/>
      <c r="AN72" s="1265"/>
      <c r="AO72" s="1266"/>
      <c r="AP72" s="1266"/>
      <c r="AQ72" s="1266"/>
      <c r="AR72" s="1266"/>
      <c r="AS72" s="1266"/>
      <c r="AT72" s="1266"/>
      <c r="AU72" s="1266"/>
      <c r="AV72" s="1266"/>
      <c r="AW72" s="1266"/>
      <c r="AX72" s="1266"/>
      <c r="AY72" s="1266"/>
      <c r="AZ72" s="1266"/>
      <c r="BA72" s="1266"/>
      <c r="BB72" s="1266"/>
      <c r="BC72" s="1266"/>
      <c r="BD72" s="1266"/>
      <c r="BE72" s="1266"/>
      <c r="BF72" s="1266"/>
      <c r="BG72" s="1266"/>
      <c r="BH72" s="1266"/>
      <c r="BI72" s="1266"/>
      <c r="BJ72" s="1266"/>
      <c r="BK72" s="1266"/>
      <c r="BL72" s="1266"/>
      <c r="BM72" s="1266"/>
      <c r="BN72" s="1266"/>
      <c r="BO72" s="1267"/>
      <c r="BP72" s="1261" t="s">
        <v>523</v>
      </c>
      <c r="BQ72" s="1261"/>
      <c r="BR72" s="1261"/>
      <c r="BS72" s="1261"/>
      <c r="BT72" s="1261"/>
      <c r="BU72" s="1261"/>
      <c r="BV72" s="1261"/>
      <c r="BW72" s="1261"/>
      <c r="BX72" s="1261" t="s">
        <v>524</v>
      </c>
      <c r="BY72" s="1261"/>
      <c r="BZ72" s="1261"/>
      <c r="CA72" s="1261"/>
      <c r="CB72" s="1261"/>
      <c r="CC72" s="1261"/>
      <c r="CD72" s="1261"/>
      <c r="CE72" s="1261"/>
      <c r="CF72" s="1261" t="s">
        <v>525</v>
      </c>
      <c r="CG72" s="1261"/>
      <c r="CH72" s="1261"/>
      <c r="CI72" s="1261"/>
      <c r="CJ72" s="1261"/>
      <c r="CK72" s="1261"/>
      <c r="CL72" s="1261"/>
      <c r="CM72" s="1261"/>
      <c r="CN72" s="1261" t="s">
        <v>526</v>
      </c>
      <c r="CO72" s="1261"/>
      <c r="CP72" s="1261"/>
      <c r="CQ72" s="1261"/>
      <c r="CR72" s="1261"/>
      <c r="CS72" s="1261"/>
      <c r="CT72" s="1261"/>
      <c r="CU72" s="1261"/>
      <c r="CV72" s="1261" t="s">
        <v>527</v>
      </c>
      <c r="CW72" s="1261"/>
      <c r="CX72" s="1261"/>
      <c r="CY72" s="1261"/>
      <c r="CZ72" s="1261"/>
      <c r="DA72" s="1261"/>
      <c r="DB72" s="1261"/>
      <c r="DC72" s="1261"/>
    </row>
    <row r="73" spans="2:107" ht="13.2" x14ac:dyDescent="0.2">
      <c r="B73" s="373"/>
      <c r="G73" s="1264"/>
      <c r="H73" s="1264"/>
      <c r="I73" s="1264"/>
      <c r="J73" s="1264"/>
      <c r="K73" s="1260"/>
      <c r="L73" s="1260"/>
      <c r="M73" s="1260"/>
      <c r="N73" s="1260"/>
      <c r="AM73" s="382"/>
      <c r="AN73" s="1259" t="s">
        <v>559</v>
      </c>
      <c r="AO73" s="1259"/>
      <c r="AP73" s="1259"/>
      <c r="AQ73" s="1259"/>
      <c r="AR73" s="1259"/>
      <c r="AS73" s="1259"/>
      <c r="AT73" s="1259"/>
      <c r="AU73" s="1259"/>
      <c r="AV73" s="1259"/>
      <c r="AW73" s="1259"/>
      <c r="AX73" s="1259"/>
      <c r="AY73" s="1259"/>
      <c r="AZ73" s="1259"/>
      <c r="BA73" s="1259"/>
      <c r="BB73" s="1259" t="s">
        <v>560</v>
      </c>
      <c r="BC73" s="1259"/>
      <c r="BD73" s="1259"/>
      <c r="BE73" s="1259"/>
      <c r="BF73" s="1259"/>
      <c r="BG73" s="1259"/>
      <c r="BH73" s="1259"/>
      <c r="BI73" s="1259"/>
      <c r="BJ73" s="1259"/>
      <c r="BK73" s="1259"/>
      <c r="BL73" s="1259"/>
      <c r="BM73" s="1259"/>
      <c r="BN73" s="1259"/>
      <c r="BO73" s="1259"/>
      <c r="BP73" s="1256"/>
      <c r="BQ73" s="1256"/>
      <c r="BR73" s="1256"/>
      <c r="BS73" s="1256"/>
      <c r="BT73" s="1256"/>
      <c r="BU73" s="1256"/>
      <c r="BV73" s="1256"/>
      <c r="BW73" s="1256"/>
      <c r="BX73" s="1256"/>
      <c r="BY73" s="1256"/>
      <c r="BZ73" s="1256"/>
      <c r="CA73" s="1256"/>
      <c r="CB73" s="1256"/>
      <c r="CC73" s="1256"/>
      <c r="CD73" s="1256"/>
      <c r="CE73" s="1256"/>
      <c r="CF73" s="1256"/>
      <c r="CG73" s="1256"/>
      <c r="CH73" s="1256"/>
      <c r="CI73" s="1256"/>
      <c r="CJ73" s="1256"/>
      <c r="CK73" s="1256"/>
      <c r="CL73" s="1256"/>
      <c r="CM73" s="1256"/>
      <c r="CN73" s="1256"/>
      <c r="CO73" s="1256"/>
      <c r="CP73" s="1256"/>
      <c r="CQ73" s="1256"/>
      <c r="CR73" s="1256"/>
      <c r="CS73" s="1256"/>
      <c r="CT73" s="1256"/>
      <c r="CU73" s="1256"/>
      <c r="CV73" s="1256"/>
      <c r="CW73" s="1256"/>
      <c r="CX73" s="1256"/>
      <c r="CY73" s="1256"/>
      <c r="CZ73" s="1256"/>
      <c r="DA73" s="1256"/>
      <c r="DB73" s="1256"/>
      <c r="DC73" s="1256"/>
    </row>
    <row r="74" spans="2:107" ht="13.2" x14ac:dyDescent="0.2">
      <c r="B74" s="373"/>
      <c r="G74" s="1264"/>
      <c r="H74" s="1264"/>
      <c r="I74" s="1264"/>
      <c r="J74" s="1264"/>
      <c r="K74" s="1260"/>
      <c r="L74" s="1260"/>
      <c r="M74" s="1260"/>
      <c r="N74" s="1260"/>
      <c r="AM74" s="382"/>
      <c r="AN74" s="1259"/>
      <c r="AO74" s="1259"/>
      <c r="AP74" s="1259"/>
      <c r="AQ74" s="1259"/>
      <c r="AR74" s="1259"/>
      <c r="AS74" s="1259"/>
      <c r="AT74" s="1259"/>
      <c r="AU74" s="1259"/>
      <c r="AV74" s="1259"/>
      <c r="AW74" s="1259"/>
      <c r="AX74" s="1259"/>
      <c r="AY74" s="1259"/>
      <c r="AZ74" s="1259"/>
      <c r="BA74" s="1259"/>
      <c r="BB74" s="1259"/>
      <c r="BC74" s="1259"/>
      <c r="BD74" s="1259"/>
      <c r="BE74" s="1259"/>
      <c r="BF74" s="1259"/>
      <c r="BG74" s="1259"/>
      <c r="BH74" s="1259"/>
      <c r="BI74" s="1259"/>
      <c r="BJ74" s="1259"/>
      <c r="BK74" s="1259"/>
      <c r="BL74" s="1259"/>
      <c r="BM74" s="1259"/>
      <c r="BN74" s="1259"/>
      <c r="BO74" s="1259"/>
      <c r="BP74" s="1256"/>
      <c r="BQ74" s="1256"/>
      <c r="BR74" s="1256"/>
      <c r="BS74" s="1256"/>
      <c r="BT74" s="1256"/>
      <c r="BU74" s="1256"/>
      <c r="BV74" s="1256"/>
      <c r="BW74" s="1256"/>
      <c r="BX74" s="1256"/>
      <c r="BY74" s="1256"/>
      <c r="BZ74" s="1256"/>
      <c r="CA74" s="1256"/>
      <c r="CB74" s="1256"/>
      <c r="CC74" s="1256"/>
      <c r="CD74" s="1256"/>
      <c r="CE74" s="1256"/>
      <c r="CF74" s="1256"/>
      <c r="CG74" s="1256"/>
      <c r="CH74" s="1256"/>
      <c r="CI74" s="1256"/>
      <c r="CJ74" s="1256"/>
      <c r="CK74" s="1256"/>
      <c r="CL74" s="1256"/>
      <c r="CM74" s="1256"/>
      <c r="CN74" s="1256"/>
      <c r="CO74" s="1256"/>
      <c r="CP74" s="1256"/>
      <c r="CQ74" s="1256"/>
      <c r="CR74" s="1256"/>
      <c r="CS74" s="1256"/>
      <c r="CT74" s="1256"/>
      <c r="CU74" s="1256"/>
      <c r="CV74" s="1256"/>
      <c r="CW74" s="1256"/>
      <c r="CX74" s="1256"/>
      <c r="CY74" s="1256"/>
      <c r="CZ74" s="1256"/>
      <c r="DA74" s="1256"/>
      <c r="DB74" s="1256"/>
      <c r="DC74" s="1256"/>
    </row>
    <row r="75" spans="2:107" ht="13.2" x14ac:dyDescent="0.2">
      <c r="B75" s="373"/>
      <c r="G75" s="1264"/>
      <c r="H75" s="1264"/>
      <c r="I75" s="1262"/>
      <c r="J75" s="1262"/>
      <c r="K75" s="1263"/>
      <c r="L75" s="1263"/>
      <c r="M75" s="1263"/>
      <c r="N75" s="1263"/>
      <c r="AM75" s="382"/>
      <c r="AN75" s="1259"/>
      <c r="AO75" s="1259"/>
      <c r="AP75" s="1259"/>
      <c r="AQ75" s="1259"/>
      <c r="AR75" s="1259"/>
      <c r="AS75" s="1259"/>
      <c r="AT75" s="1259"/>
      <c r="AU75" s="1259"/>
      <c r="AV75" s="1259"/>
      <c r="AW75" s="1259"/>
      <c r="AX75" s="1259"/>
      <c r="AY75" s="1259"/>
      <c r="AZ75" s="1259"/>
      <c r="BA75" s="1259"/>
      <c r="BB75" s="1259" t="s">
        <v>565</v>
      </c>
      <c r="BC75" s="1259"/>
      <c r="BD75" s="1259"/>
      <c r="BE75" s="1259"/>
      <c r="BF75" s="1259"/>
      <c r="BG75" s="1259"/>
      <c r="BH75" s="1259"/>
      <c r="BI75" s="1259"/>
      <c r="BJ75" s="1259"/>
      <c r="BK75" s="1259"/>
      <c r="BL75" s="1259"/>
      <c r="BM75" s="1259"/>
      <c r="BN75" s="1259"/>
      <c r="BO75" s="1259"/>
      <c r="BP75" s="1256">
        <v>6.5</v>
      </c>
      <c r="BQ75" s="1256"/>
      <c r="BR75" s="1256"/>
      <c r="BS75" s="1256"/>
      <c r="BT75" s="1256"/>
      <c r="BU75" s="1256"/>
      <c r="BV75" s="1256"/>
      <c r="BW75" s="1256"/>
      <c r="BX75" s="1256">
        <v>6.3</v>
      </c>
      <c r="BY75" s="1256"/>
      <c r="BZ75" s="1256"/>
      <c r="CA75" s="1256"/>
      <c r="CB75" s="1256"/>
      <c r="CC75" s="1256"/>
      <c r="CD75" s="1256"/>
      <c r="CE75" s="1256"/>
      <c r="CF75" s="1256">
        <v>5.6</v>
      </c>
      <c r="CG75" s="1256"/>
      <c r="CH75" s="1256"/>
      <c r="CI75" s="1256"/>
      <c r="CJ75" s="1256"/>
      <c r="CK75" s="1256"/>
      <c r="CL75" s="1256"/>
      <c r="CM75" s="1256"/>
      <c r="CN75" s="1256">
        <v>5.8</v>
      </c>
      <c r="CO75" s="1256"/>
      <c r="CP75" s="1256"/>
      <c r="CQ75" s="1256"/>
      <c r="CR75" s="1256"/>
      <c r="CS75" s="1256"/>
      <c r="CT75" s="1256"/>
      <c r="CU75" s="1256"/>
      <c r="CV75" s="1256">
        <v>5.5</v>
      </c>
      <c r="CW75" s="1256"/>
      <c r="CX75" s="1256"/>
      <c r="CY75" s="1256"/>
      <c r="CZ75" s="1256"/>
      <c r="DA75" s="1256"/>
      <c r="DB75" s="1256"/>
      <c r="DC75" s="1256"/>
    </row>
    <row r="76" spans="2:107" ht="13.2" x14ac:dyDescent="0.2">
      <c r="B76" s="373"/>
      <c r="G76" s="1264"/>
      <c r="H76" s="1264"/>
      <c r="I76" s="1262"/>
      <c r="J76" s="1262"/>
      <c r="K76" s="1263"/>
      <c r="L76" s="1263"/>
      <c r="M76" s="1263"/>
      <c r="N76" s="1263"/>
      <c r="AM76" s="382"/>
      <c r="AN76" s="1259"/>
      <c r="AO76" s="1259"/>
      <c r="AP76" s="1259"/>
      <c r="AQ76" s="1259"/>
      <c r="AR76" s="1259"/>
      <c r="AS76" s="1259"/>
      <c r="AT76" s="1259"/>
      <c r="AU76" s="1259"/>
      <c r="AV76" s="1259"/>
      <c r="AW76" s="1259"/>
      <c r="AX76" s="1259"/>
      <c r="AY76" s="1259"/>
      <c r="AZ76" s="1259"/>
      <c r="BA76" s="1259"/>
      <c r="BB76" s="1259"/>
      <c r="BC76" s="1259"/>
      <c r="BD76" s="1259"/>
      <c r="BE76" s="1259"/>
      <c r="BF76" s="1259"/>
      <c r="BG76" s="1259"/>
      <c r="BH76" s="1259"/>
      <c r="BI76" s="1259"/>
      <c r="BJ76" s="1259"/>
      <c r="BK76" s="1259"/>
      <c r="BL76" s="1259"/>
      <c r="BM76" s="1259"/>
      <c r="BN76" s="1259"/>
      <c r="BO76" s="1259"/>
      <c r="BP76" s="1256"/>
      <c r="BQ76" s="1256"/>
      <c r="BR76" s="1256"/>
      <c r="BS76" s="1256"/>
      <c r="BT76" s="1256"/>
      <c r="BU76" s="1256"/>
      <c r="BV76" s="1256"/>
      <c r="BW76" s="1256"/>
      <c r="BX76" s="1256"/>
      <c r="BY76" s="1256"/>
      <c r="BZ76" s="1256"/>
      <c r="CA76" s="1256"/>
      <c r="CB76" s="1256"/>
      <c r="CC76" s="1256"/>
      <c r="CD76" s="1256"/>
      <c r="CE76" s="1256"/>
      <c r="CF76" s="1256"/>
      <c r="CG76" s="1256"/>
      <c r="CH76" s="1256"/>
      <c r="CI76" s="1256"/>
      <c r="CJ76" s="1256"/>
      <c r="CK76" s="1256"/>
      <c r="CL76" s="1256"/>
      <c r="CM76" s="1256"/>
      <c r="CN76" s="1256"/>
      <c r="CO76" s="1256"/>
      <c r="CP76" s="1256"/>
      <c r="CQ76" s="1256"/>
      <c r="CR76" s="1256"/>
      <c r="CS76" s="1256"/>
      <c r="CT76" s="1256"/>
      <c r="CU76" s="1256"/>
      <c r="CV76" s="1256"/>
      <c r="CW76" s="1256"/>
      <c r="CX76" s="1256"/>
      <c r="CY76" s="1256"/>
      <c r="CZ76" s="1256"/>
      <c r="DA76" s="1256"/>
      <c r="DB76" s="1256"/>
      <c r="DC76" s="1256"/>
    </row>
    <row r="77" spans="2:107" ht="13.2" x14ac:dyDescent="0.2">
      <c r="B77" s="373"/>
      <c r="G77" s="1262"/>
      <c r="H77" s="1262"/>
      <c r="I77" s="1262"/>
      <c r="J77" s="1262"/>
      <c r="K77" s="1260"/>
      <c r="L77" s="1260"/>
      <c r="M77" s="1260"/>
      <c r="N77" s="1260"/>
      <c r="AN77" s="1261" t="s">
        <v>562</v>
      </c>
      <c r="AO77" s="1261"/>
      <c r="AP77" s="1261"/>
      <c r="AQ77" s="1261"/>
      <c r="AR77" s="1261"/>
      <c r="AS77" s="1261"/>
      <c r="AT77" s="1261"/>
      <c r="AU77" s="1261"/>
      <c r="AV77" s="1261"/>
      <c r="AW77" s="1261"/>
      <c r="AX77" s="1261"/>
      <c r="AY77" s="1261"/>
      <c r="AZ77" s="1261"/>
      <c r="BA77" s="1261"/>
      <c r="BB77" s="1259" t="s">
        <v>560</v>
      </c>
      <c r="BC77" s="1259"/>
      <c r="BD77" s="1259"/>
      <c r="BE77" s="1259"/>
      <c r="BF77" s="1259"/>
      <c r="BG77" s="1259"/>
      <c r="BH77" s="1259"/>
      <c r="BI77" s="1259"/>
      <c r="BJ77" s="1259"/>
      <c r="BK77" s="1259"/>
      <c r="BL77" s="1259"/>
      <c r="BM77" s="1259"/>
      <c r="BN77" s="1259"/>
      <c r="BO77" s="1259"/>
      <c r="BP77" s="1256">
        <v>21.4</v>
      </c>
      <c r="BQ77" s="1256"/>
      <c r="BR77" s="1256"/>
      <c r="BS77" s="1256"/>
      <c r="BT77" s="1256"/>
      <c r="BU77" s="1256"/>
      <c r="BV77" s="1256"/>
      <c r="BW77" s="1256"/>
      <c r="BX77" s="1256">
        <v>12.8</v>
      </c>
      <c r="BY77" s="1256"/>
      <c r="BZ77" s="1256"/>
      <c r="CA77" s="1256"/>
      <c r="CB77" s="1256"/>
      <c r="CC77" s="1256"/>
      <c r="CD77" s="1256"/>
      <c r="CE77" s="1256"/>
      <c r="CF77" s="1256">
        <v>0</v>
      </c>
      <c r="CG77" s="1256"/>
      <c r="CH77" s="1256"/>
      <c r="CI77" s="1256"/>
      <c r="CJ77" s="1256"/>
      <c r="CK77" s="1256"/>
      <c r="CL77" s="1256"/>
      <c r="CM77" s="1256"/>
      <c r="CN77" s="1256">
        <v>0</v>
      </c>
      <c r="CO77" s="1256"/>
      <c r="CP77" s="1256"/>
      <c r="CQ77" s="1256"/>
      <c r="CR77" s="1256"/>
      <c r="CS77" s="1256"/>
      <c r="CT77" s="1256"/>
      <c r="CU77" s="1256"/>
      <c r="CV77" s="1256">
        <v>0</v>
      </c>
      <c r="CW77" s="1256"/>
      <c r="CX77" s="1256"/>
      <c r="CY77" s="1256"/>
      <c r="CZ77" s="1256"/>
      <c r="DA77" s="1256"/>
      <c r="DB77" s="1256"/>
      <c r="DC77" s="1256"/>
    </row>
    <row r="78" spans="2:107" ht="13.2" x14ac:dyDescent="0.2">
      <c r="B78" s="373"/>
      <c r="G78" s="1262"/>
      <c r="H78" s="1262"/>
      <c r="I78" s="1262"/>
      <c r="J78" s="1262"/>
      <c r="K78" s="1260"/>
      <c r="L78" s="1260"/>
      <c r="M78" s="1260"/>
      <c r="N78" s="1260"/>
      <c r="AN78" s="1261"/>
      <c r="AO78" s="1261"/>
      <c r="AP78" s="1261"/>
      <c r="AQ78" s="1261"/>
      <c r="AR78" s="1261"/>
      <c r="AS78" s="1261"/>
      <c r="AT78" s="1261"/>
      <c r="AU78" s="1261"/>
      <c r="AV78" s="1261"/>
      <c r="AW78" s="1261"/>
      <c r="AX78" s="1261"/>
      <c r="AY78" s="1261"/>
      <c r="AZ78" s="1261"/>
      <c r="BA78" s="1261"/>
      <c r="BB78" s="1259"/>
      <c r="BC78" s="1259"/>
      <c r="BD78" s="1259"/>
      <c r="BE78" s="1259"/>
      <c r="BF78" s="1259"/>
      <c r="BG78" s="1259"/>
      <c r="BH78" s="1259"/>
      <c r="BI78" s="1259"/>
      <c r="BJ78" s="1259"/>
      <c r="BK78" s="1259"/>
      <c r="BL78" s="1259"/>
      <c r="BM78" s="1259"/>
      <c r="BN78" s="1259"/>
      <c r="BO78" s="1259"/>
      <c r="BP78" s="1256"/>
      <c r="BQ78" s="1256"/>
      <c r="BR78" s="1256"/>
      <c r="BS78" s="1256"/>
      <c r="BT78" s="1256"/>
      <c r="BU78" s="1256"/>
      <c r="BV78" s="1256"/>
      <c r="BW78" s="1256"/>
      <c r="BX78" s="1256"/>
      <c r="BY78" s="1256"/>
      <c r="BZ78" s="1256"/>
      <c r="CA78" s="1256"/>
      <c r="CB78" s="1256"/>
      <c r="CC78" s="1256"/>
      <c r="CD78" s="1256"/>
      <c r="CE78" s="1256"/>
      <c r="CF78" s="1256"/>
      <c r="CG78" s="1256"/>
      <c r="CH78" s="1256"/>
      <c r="CI78" s="1256"/>
      <c r="CJ78" s="1256"/>
      <c r="CK78" s="1256"/>
      <c r="CL78" s="1256"/>
      <c r="CM78" s="1256"/>
      <c r="CN78" s="1256"/>
      <c r="CO78" s="1256"/>
      <c r="CP78" s="1256"/>
      <c r="CQ78" s="1256"/>
      <c r="CR78" s="1256"/>
      <c r="CS78" s="1256"/>
      <c r="CT78" s="1256"/>
      <c r="CU78" s="1256"/>
      <c r="CV78" s="1256"/>
      <c r="CW78" s="1256"/>
      <c r="CX78" s="1256"/>
      <c r="CY78" s="1256"/>
      <c r="CZ78" s="1256"/>
      <c r="DA78" s="1256"/>
      <c r="DB78" s="1256"/>
      <c r="DC78" s="1256"/>
    </row>
    <row r="79" spans="2:107" ht="13.2" x14ac:dyDescent="0.2">
      <c r="B79" s="373"/>
      <c r="G79" s="1262"/>
      <c r="H79" s="1262"/>
      <c r="I79" s="1257"/>
      <c r="J79" s="1257"/>
      <c r="K79" s="1258"/>
      <c r="L79" s="1258"/>
      <c r="M79" s="1258"/>
      <c r="N79" s="1258"/>
      <c r="AN79" s="1261"/>
      <c r="AO79" s="1261"/>
      <c r="AP79" s="1261"/>
      <c r="AQ79" s="1261"/>
      <c r="AR79" s="1261"/>
      <c r="AS79" s="1261"/>
      <c r="AT79" s="1261"/>
      <c r="AU79" s="1261"/>
      <c r="AV79" s="1261"/>
      <c r="AW79" s="1261"/>
      <c r="AX79" s="1261"/>
      <c r="AY79" s="1261"/>
      <c r="AZ79" s="1261"/>
      <c r="BA79" s="1261"/>
      <c r="BB79" s="1259" t="s">
        <v>565</v>
      </c>
      <c r="BC79" s="1259"/>
      <c r="BD79" s="1259"/>
      <c r="BE79" s="1259"/>
      <c r="BF79" s="1259"/>
      <c r="BG79" s="1259"/>
      <c r="BH79" s="1259"/>
      <c r="BI79" s="1259"/>
      <c r="BJ79" s="1259"/>
      <c r="BK79" s="1259"/>
      <c r="BL79" s="1259"/>
      <c r="BM79" s="1259"/>
      <c r="BN79" s="1259"/>
      <c r="BO79" s="1259"/>
      <c r="BP79" s="1256">
        <v>7.7</v>
      </c>
      <c r="BQ79" s="1256"/>
      <c r="BR79" s="1256"/>
      <c r="BS79" s="1256"/>
      <c r="BT79" s="1256"/>
      <c r="BU79" s="1256"/>
      <c r="BV79" s="1256"/>
      <c r="BW79" s="1256"/>
      <c r="BX79" s="1256">
        <v>7.3</v>
      </c>
      <c r="BY79" s="1256"/>
      <c r="BZ79" s="1256"/>
      <c r="CA79" s="1256"/>
      <c r="CB79" s="1256"/>
      <c r="CC79" s="1256"/>
      <c r="CD79" s="1256"/>
      <c r="CE79" s="1256"/>
      <c r="CF79" s="1256">
        <v>7.2</v>
      </c>
      <c r="CG79" s="1256"/>
      <c r="CH79" s="1256"/>
      <c r="CI79" s="1256"/>
      <c r="CJ79" s="1256"/>
      <c r="CK79" s="1256"/>
      <c r="CL79" s="1256"/>
      <c r="CM79" s="1256"/>
      <c r="CN79" s="1256">
        <v>7.2</v>
      </c>
      <c r="CO79" s="1256"/>
      <c r="CP79" s="1256"/>
      <c r="CQ79" s="1256"/>
      <c r="CR79" s="1256"/>
      <c r="CS79" s="1256"/>
      <c r="CT79" s="1256"/>
      <c r="CU79" s="1256"/>
      <c r="CV79" s="1256">
        <v>7</v>
      </c>
      <c r="CW79" s="1256"/>
      <c r="CX79" s="1256"/>
      <c r="CY79" s="1256"/>
      <c r="CZ79" s="1256"/>
      <c r="DA79" s="1256"/>
      <c r="DB79" s="1256"/>
      <c r="DC79" s="1256"/>
    </row>
    <row r="80" spans="2:107" ht="13.2" x14ac:dyDescent="0.2">
      <c r="B80" s="373"/>
      <c r="G80" s="1262"/>
      <c r="H80" s="1262"/>
      <c r="I80" s="1257"/>
      <c r="J80" s="1257"/>
      <c r="K80" s="1258"/>
      <c r="L80" s="1258"/>
      <c r="M80" s="1258"/>
      <c r="N80" s="1258"/>
      <c r="AN80" s="1261"/>
      <c r="AO80" s="1261"/>
      <c r="AP80" s="1261"/>
      <c r="AQ80" s="1261"/>
      <c r="AR80" s="1261"/>
      <c r="AS80" s="1261"/>
      <c r="AT80" s="1261"/>
      <c r="AU80" s="1261"/>
      <c r="AV80" s="1261"/>
      <c r="AW80" s="1261"/>
      <c r="AX80" s="1261"/>
      <c r="AY80" s="1261"/>
      <c r="AZ80" s="1261"/>
      <c r="BA80" s="1261"/>
      <c r="BB80" s="1259"/>
      <c r="BC80" s="1259"/>
      <c r="BD80" s="1259"/>
      <c r="BE80" s="1259"/>
      <c r="BF80" s="1259"/>
      <c r="BG80" s="1259"/>
      <c r="BH80" s="1259"/>
      <c r="BI80" s="1259"/>
      <c r="BJ80" s="1259"/>
      <c r="BK80" s="1259"/>
      <c r="BL80" s="1259"/>
      <c r="BM80" s="1259"/>
      <c r="BN80" s="1259"/>
      <c r="BO80" s="1259"/>
      <c r="BP80" s="1256"/>
      <c r="BQ80" s="1256"/>
      <c r="BR80" s="1256"/>
      <c r="BS80" s="1256"/>
      <c r="BT80" s="1256"/>
      <c r="BU80" s="1256"/>
      <c r="BV80" s="1256"/>
      <c r="BW80" s="1256"/>
      <c r="BX80" s="1256"/>
      <c r="BY80" s="1256"/>
      <c r="BZ80" s="1256"/>
      <c r="CA80" s="1256"/>
      <c r="CB80" s="1256"/>
      <c r="CC80" s="1256"/>
      <c r="CD80" s="1256"/>
      <c r="CE80" s="1256"/>
      <c r="CF80" s="1256"/>
      <c r="CG80" s="1256"/>
      <c r="CH80" s="1256"/>
      <c r="CI80" s="1256"/>
      <c r="CJ80" s="1256"/>
      <c r="CK80" s="1256"/>
      <c r="CL80" s="1256"/>
      <c r="CM80" s="1256"/>
      <c r="CN80" s="1256"/>
      <c r="CO80" s="1256"/>
      <c r="CP80" s="1256"/>
      <c r="CQ80" s="1256"/>
      <c r="CR80" s="1256"/>
      <c r="CS80" s="1256"/>
      <c r="CT80" s="1256"/>
      <c r="CU80" s="1256"/>
      <c r="CV80" s="1256"/>
      <c r="CW80" s="1256"/>
      <c r="CX80" s="1256"/>
      <c r="CY80" s="1256"/>
      <c r="CZ80" s="1256"/>
      <c r="DA80" s="1256"/>
      <c r="DB80" s="1256"/>
      <c r="DC80" s="1256"/>
    </row>
    <row r="81" spans="2:109" ht="13.2" x14ac:dyDescent="0.2">
      <c r="B81" s="373"/>
    </row>
    <row r="82" spans="2:109" ht="16.2" x14ac:dyDescent="0.2">
      <c r="B82" s="373"/>
      <c r="K82" s="400"/>
      <c r="L82" s="400"/>
      <c r="M82" s="400"/>
      <c r="N82" s="400"/>
      <c r="AQ82" s="400"/>
      <c r="AR82" s="400"/>
      <c r="AS82" s="400"/>
      <c r="AT82" s="400"/>
      <c r="BC82" s="400"/>
      <c r="BD82" s="400"/>
      <c r="BE82" s="400"/>
      <c r="BF82" s="400"/>
      <c r="BO82" s="400"/>
      <c r="BP82" s="400"/>
      <c r="BQ82" s="400"/>
      <c r="BR82" s="400"/>
      <c r="CA82" s="400"/>
      <c r="CB82" s="400"/>
      <c r="CC82" s="400"/>
      <c r="CD82" s="400"/>
      <c r="CM82" s="400"/>
      <c r="CN82" s="400"/>
      <c r="CO82" s="400"/>
      <c r="CP82" s="400"/>
      <c r="CY82" s="400"/>
      <c r="CZ82" s="400"/>
      <c r="DA82" s="400"/>
      <c r="DB82" s="400"/>
      <c r="DC82" s="400"/>
    </row>
    <row r="83" spans="2:109" ht="13.2" x14ac:dyDescent="0.2">
      <c r="B83" s="375"/>
      <c r="C83" s="376"/>
      <c r="D83" s="376"/>
      <c r="E83" s="376"/>
      <c r="F83" s="376"/>
      <c r="G83" s="376"/>
      <c r="H83" s="376"/>
      <c r="I83" s="376"/>
      <c r="J83" s="376"/>
      <c r="K83" s="376"/>
      <c r="L83" s="376"/>
      <c r="M83" s="376"/>
      <c r="N83" s="376"/>
      <c r="O83" s="376"/>
      <c r="P83" s="376"/>
      <c r="Q83" s="376"/>
      <c r="R83" s="376"/>
      <c r="S83" s="376"/>
      <c r="T83" s="376"/>
      <c r="U83" s="376"/>
      <c r="V83" s="376"/>
      <c r="W83" s="376"/>
      <c r="X83" s="376"/>
      <c r="Y83" s="376"/>
      <c r="Z83" s="376"/>
      <c r="AA83" s="376"/>
      <c r="AB83" s="376"/>
      <c r="AC83" s="376"/>
      <c r="AD83" s="376"/>
      <c r="AE83" s="376"/>
      <c r="AF83" s="376"/>
      <c r="AG83" s="376"/>
      <c r="AH83" s="376"/>
      <c r="AI83" s="376"/>
      <c r="AJ83" s="376"/>
      <c r="AK83" s="376"/>
      <c r="AL83" s="376"/>
      <c r="AM83" s="376"/>
      <c r="AN83" s="376"/>
      <c r="AO83" s="376"/>
      <c r="AP83" s="376"/>
      <c r="AQ83" s="376"/>
      <c r="AR83" s="376"/>
      <c r="AS83" s="376"/>
      <c r="AT83" s="376"/>
      <c r="AU83" s="376"/>
      <c r="AV83" s="376"/>
      <c r="AW83" s="376"/>
      <c r="AX83" s="376"/>
      <c r="AY83" s="376"/>
      <c r="AZ83" s="376"/>
      <c r="BA83" s="376"/>
      <c r="BB83" s="376"/>
      <c r="BC83" s="376"/>
      <c r="BD83" s="376"/>
      <c r="BE83" s="376"/>
      <c r="BF83" s="376"/>
      <c r="BG83" s="376"/>
      <c r="BH83" s="376"/>
      <c r="BI83" s="376"/>
      <c r="BJ83" s="376"/>
      <c r="BK83" s="376"/>
      <c r="BL83" s="376"/>
      <c r="BM83" s="376"/>
      <c r="BN83" s="376"/>
      <c r="BO83" s="376"/>
      <c r="BP83" s="376"/>
      <c r="BQ83" s="376"/>
      <c r="BR83" s="376"/>
      <c r="BS83" s="376"/>
      <c r="BT83" s="376"/>
      <c r="BU83" s="376"/>
      <c r="BV83" s="376"/>
      <c r="BW83" s="376"/>
      <c r="BX83" s="376"/>
      <c r="BY83" s="376"/>
      <c r="BZ83" s="376"/>
      <c r="CA83" s="376"/>
      <c r="CB83" s="376"/>
      <c r="CC83" s="376"/>
      <c r="CD83" s="376"/>
      <c r="CE83" s="376"/>
      <c r="CF83" s="376"/>
      <c r="CG83" s="376"/>
      <c r="CH83" s="376"/>
      <c r="CI83" s="376"/>
      <c r="CJ83" s="376"/>
      <c r="CK83" s="376"/>
      <c r="CL83" s="376"/>
      <c r="CM83" s="376"/>
      <c r="CN83" s="376"/>
      <c r="CO83" s="376"/>
      <c r="CP83" s="376"/>
      <c r="CQ83" s="376"/>
      <c r="CR83" s="376"/>
      <c r="CS83" s="376"/>
      <c r="CT83" s="376"/>
      <c r="CU83" s="376"/>
      <c r="CV83" s="376"/>
      <c r="CW83" s="376"/>
      <c r="CX83" s="376"/>
      <c r="CY83" s="376"/>
      <c r="CZ83" s="376"/>
      <c r="DA83" s="376"/>
      <c r="DB83" s="376"/>
      <c r="DC83" s="376"/>
      <c r="DD83" s="377"/>
    </row>
    <row r="84" spans="2:109" ht="13.2" x14ac:dyDescent="0.2">
      <c r="DD84" s="367"/>
      <c r="DE84" s="367"/>
    </row>
    <row r="85" spans="2:109" ht="13.2" x14ac:dyDescent="0.2">
      <c r="DD85" s="367"/>
      <c r="DE85" s="367"/>
    </row>
  </sheetData>
  <sheetProtection algorithmName="SHA-512" hashValue="5ZISDhUaArx2idMPTz7spyJlYLnykoxhGgqT6BlX8qc+rcnhOpAsTZAtKpALk8nZpIYoICkYdW7Cm3G08fC30Q==" saltValue="QNKTcRwpMRx/41G5BPkXY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4"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14C75-558F-45FA-949E-5AAFF0782DB0}">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473</v>
      </c>
    </row>
  </sheetData>
  <sheetProtection algorithmName="SHA-512" hashValue="Rs5rP68zXllbg/Ca2SOkNWUutcOvC2FARVIi9mM1lwswgREm+pDWSooUzU8G0EjRV0PSF/bXTp57YaX4gD0Xsg==" saltValue="E6sWcxZl+o+ccaDodOQz1w==" spinCount="100000" sheet="1" objects="1" scenarios="1"/>
  <dataConsolidate/>
  <phoneticPr fontId="2"/>
  <printOptions horizontalCentered="1" verticalCentered="1"/>
  <pageMargins left="0" right="0" top="0.19685039370078741" bottom="0.31496062992125984"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CB574-6C36-40D1-AA0D-FB2002EFEA0F}">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473</v>
      </c>
    </row>
  </sheetData>
  <sheetProtection algorithmName="SHA-512" hashValue="kt9kl79NJ1zfHovxXDzIh+7mv2W6Z/FmhcV233EmQlVbL8+OU3ioSDPKTbr8zYiraWzspoerdvS53p+rsOB2tw==" saltValue="zbJ9oWOvKz6Z5PuSaxRzXw==" spinCount="100000" sheet="1" objects="1" scenarios="1"/>
  <dataConsolidate/>
  <phoneticPr fontId="2"/>
  <printOptions horizontalCentered="1" verticalCentered="1"/>
  <pageMargins left="0" right="0" top="0.19685039370078741" bottom="0.31496062992125984"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522</v>
      </c>
      <c r="G2" s="151"/>
      <c r="H2" s="152"/>
    </row>
    <row r="3" spans="1:8" x14ac:dyDescent="0.2">
      <c r="A3" s="148" t="s">
        <v>515</v>
      </c>
      <c r="B3" s="153"/>
      <c r="C3" s="154"/>
      <c r="D3" s="155">
        <v>25076</v>
      </c>
      <c r="E3" s="156"/>
      <c r="F3" s="157">
        <v>87464</v>
      </c>
      <c r="G3" s="158"/>
      <c r="H3" s="159"/>
    </row>
    <row r="4" spans="1:8" x14ac:dyDescent="0.2">
      <c r="A4" s="160"/>
      <c r="B4" s="161"/>
      <c r="C4" s="162"/>
      <c r="D4" s="163">
        <v>17532</v>
      </c>
      <c r="E4" s="164"/>
      <c r="F4" s="165">
        <v>47479</v>
      </c>
      <c r="G4" s="166"/>
      <c r="H4" s="167"/>
    </row>
    <row r="5" spans="1:8" x14ac:dyDescent="0.2">
      <c r="A5" s="148" t="s">
        <v>517</v>
      </c>
      <c r="B5" s="153"/>
      <c r="C5" s="154"/>
      <c r="D5" s="155">
        <v>17930</v>
      </c>
      <c r="E5" s="156"/>
      <c r="F5" s="157">
        <v>96248</v>
      </c>
      <c r="G5" s="158"/>
      <c r="H5" s="159"/>
    </row>
    <row r="6" spans="1:8" x14ac:dyDescent="0.2">
      <c r="A6" s="160"/>
      <c r="B6" s="161"/>
      <c r="C6" s="162"/>
      <c r="D6" s="163">
        <v>11805</v>
      </c>
      <c r="E6" s="164"/>
      <c r="F6" s="165">
        <v>55768</v>
      </c>
      <c r="G6" s="166"/>
      <c r="H6" s="167"/>
    </row>
    <row r="7" spans="1:8" x14ac:dyDescent="0.2">
      <c r="A7" s="148" t="s">
        <v>518</v>
      </c>
      <c r="B7" s="153"/>
      <c r="C7" s="154"/>
      <c r="D7" s="155">
        <v>34213</v>
      </c>
      <c r="E7" s="156"/>
      <c r="F7" s="157">
        <v>76413</v>
      </c>
      <c r="G7" s="158"/>
      <c r="H7" s="159"/>
    </row>
    <row r="8" spans="1:8" x14ac:dyDescent="0.2">
      <c r="A8" s="160"/>
      <c r="B8" s="161"/>
      <c r="C8" s="162"/>
      <c r="D8" s="163">
        <v>20565</v>
      </c>
      <c r="E8" s="164"/>
      <c r="F8" s="165">
        <v>39658</v>
      </c>
      <c r="G8" s="166"/>
      <c r="H8" s="167"/>
    </row>
    <row r="9" spans="1:8" x14ac:dyDescent="0.2">
      <c r="A9" s="148" t="s">
        <v>519</v>
      </c>
      <c r="B9" s="153"/>
      <c r="C9" s="154"/>
      <c r="D9" s="155">
        <v>20075</v>
      </c>
      <c r="E9" s="156"/>
      <c r="F9" s="157">
        <v>66481</v>
      </c>
      <c r="G9" s="158"/>
      <c r="H9" s="159"/>
    </row>
    <row r="10" spans="1:8" x14ac:dyDescent="0.2">
      <c r="A10" s="160"/>
      <c r="B10" s="161"/>
      <c r="C10" s="162"/>
      <c r="D10" s="163">
        <v>14529</v>
      </c>
      <c r="E10" s="164"/>
      <c r="F10" s="165">
        <v>36120</v>
      </c>
      <c r="G10" s="166"/>
      <c r="H10" s="167"/>
    </row>
    <row r="11" spans="1:8" x14ac:dyDescent="0.2">
      <c r="A11" s="148" t="s">
        <v>520</v>
      </c>
      <c r="B11" s="153"/>
      <c r="C11" s="154"/>
      <c r="D11" s="155">
        <v>16574</v>
      </c>
      <c r="E11" s="156"/>
      <c r="F11" s="157">
        <v>67825</v>
      </c>
      <c r="G11" s="158"/>
      <c r="H11" s="159"/>
    </row>
    <row r="12" spans="1:8" x14ac:dyDescent="0.2">
      <c r="A12" s="160"/>
      <c r="B12" s="161"/>
      <c r="C12" s="168"/>
      <c r="D12" s="163">
        <v>8164</v>
      </c>
      <c r="E12" s="164"/>
      <c r="F12" s="165">
        <v>39417</v>
      </c>
      <c r="G12" s="166"/>
      <c r="H12" s="167"/>
    </row>
    <row r="13" spans="1:8" x14ac:dyDescent="0.2">
      <c r="A13" s="148"/>
      <c r="B13" s="153"/>
      <c r="C13" s="169"/>
      <c r="D13" s="170">
        <v>22774</v>
      </c>
      <c r="E13" s="171"/>
      <c r="F13" s="172">
        <v>78886</v>
      </c>
      <c r="G13" s="173"/>
      <c r="H13" s="159"/>
    </row>
    <row r="14" spans="1:8" x14ac:dyDescent="0.2">
      <c r="A14" s="160"/>
      <c r="B14" s="161"/>
      <c r="C14" s="162"/>
      <c r="D14" s="163">
        <v>14519</v>
      </c>
      <c r="E14" s="164"/>
      <c r="F14" s="165">
        <v>43688</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1.44</v>
      </c>
      <c r="C19" s="174">
        <f>ROUND(VALUE(SUBSTITUTE(実質収支比率等に係る経年分析!G$48,"▲","-")),2)</f>
        <v>3.94</v>
      </c>
      <c r="D19" s="174">
        <f>ROUND(VALUE(SUBSTITUTE(実質収支比率等に係る経年分析!H$48,"▲","-")),2)</f>
        <v>8.0399999999999991</v>
      </c>
      <c r="E19" s="174">
        <f>ROUND(VALUE(SUBSTITUTE(実質収支比率等に係る経年分析!I$48,"▲","-")),2)</f>
        <v>7.13</v>
      </c>
      <c r="F19" s="174">
        <f>ROUND(VALUE(SUBSTITUTE(実質収支比率等に係る経年分析!J$48,"▲","-")),2)</f>
        <v>8.6300000000000008</v>
      </c>
    </row>
    <row r="20" spans="1:11" x14ac:dyDescent="0.2">
      <c r="A20" s="174" t="s">
        <v>53</v>
      </c>
      <c r="B20" s="174">
        <f>ROUND(VALUE(SUBSTITUTE(実質収支比率等に係る経年分析!F$47,"▲","-")),2)</f>
        <v>33.130000000000003</v>
      </c>
      <c r="C20" s="174">
        <f>ROUND(VALUE(SUBSTITUTE(実質収支比率等に係る経年分析!G$47,"▲","-")),2)</f>
        <v>29.92</v>
      </c>
      <c r="D20" s="174">
        <f>ROUND(VALUE(SUBSTITUTE(実質収支比率等に係る経年分析!H$47,"▲","-")),2)</f>
        <v>26.3</v>
      </c>
      <c r="E20" s="174">
        <f>ROUND(VALUE(SUBSTITUTE(実質収支比率等に係る経年分析!I$47,"▲","-")),2)</f>
        <v>31.34</v>
      </c>
      <c r="F20" s="174">
        <f>ROUND(VALUE(SUBSTITUTE(実質収支比率等に係る経年分析!J$47,"▲","-")),2)</f>
        <v>34.28</v>
      </c>
    </row>
    <row r="21" spans="1:11" x14ac:dyDescent="0.2">
      <c r="A21" s="174" t="s">
        <v>54</v>
      </c>
      <c r="B21" s="174">
        <f>IF(ISNUMBER(VALUE(SUBSTITUTE(実質収支比率等に係る経年分析!F$49,"▲","-"))),ROUND(VALUE(SUBSTITUTE(実質収支比率等に係る経年分析!F$49,"▲","-")),2),NA())</f>
        <v>-5.05</v>
      </c>
      <c r="C21" s="174">
        <f>IF(ISNUMBER(VALUE(SUBSTITUTE(実質収支比率等に係る経年分析!G$49,"▲","-"))),ROUND(VALUE(SUBSTITUTE(実質収支比率等に係る経年分析!G$49,"▲","-")),2),NA())</f>
        <v>1.1599999999999999</v>
      </c>
      <c r="D21" s="174">
        <f>IF(ISNUMBER(VALUE(SUBSTITUTE(実質収支比率等に係る経年分析!H$49,"▲","-"))),ROUND(VALUE(SUBSTITUTE(実質収支比率等に係る経年分析!H$49,"▲","-")),2),NA())</f>
        <v>2.23</v>
      </c>
      <c r="E21" s="174">
        <f>IF(ISNUMBER(VALUE(SUBSTITUTE(実質収支比率等に係る経年分析!I$49,"▲","-"))),ROUND(VALUE(SUBSTITUTE(実質収支比率等に係る経年分析!I$49,"▲","-")),2),NA())</f>
        <v>3.07</v>
      </c>
      <c r="F21" s="174">
        <f>IF(ISNUMBER(VALUE(SUBSTITUTE(実質収支比率等に係る経年分析!J$49,"▲","-"))),ROUND(VALUE(SUBSTITUTE(実質収支比率等に係る経年分析!J$49,"▲","-")),2),NA())</f>
        <v>5.96</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str">
        <f>IF(連結実質赤字比率に係る赤字・黒字の構成分析!C$39="",NA(),連結実質赤字比率に係る赤字・黒字の構成分析!C$39)</f>
        <v>国民健康保険特別会計診療所施設勘定</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0.18</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0.16</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0.15</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0.02</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2">
      <c r="A32" s="175" t="str">
        <f>IF(連結実質赤字比率に係る赤字・黒字の構成分析!C$38="",NA(),連結実質赤字比率に係る赤字・黒字の構成分析!C$38)</f>
        <v>国民健康保険特別会計事業勘定</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1.84</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1.37</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1.37</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0.85</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0.38</v>
      </c>
    </row>
    <row r="33" spans="1:16" x14ac:dyDescent="0.2">
      <c r="A33" s="175" t="str">
        <f>IF(連結実質赤字比率に係る赤字・黒字の構成分析!C$37="",NA(),連結実質赤字比率に係る赤字・黒字の構成分析!C$37)</f>
        <v>後期高齢者医療特別会計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0.38</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0.38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0.4</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0.54</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0.5</v>
      </c>
    </row>
    <row r="34" spans="1:16" x14ac:dyDescent="0.2">
      <c r="A34" s="175" t="str">
        <f>IF(連結実質赤字比率に係る赤字・黒字の構成分析!C$36="",NA(),連結実質赤字比率に係る赤字・黒字の構成分析!C$36)</f>
        <v>介護保険特別会計事業勘定</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2.15</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2.92</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2.98</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3.35</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2.76</v>
      </c>
    </row>
    <row r="35" spans="1:16" x14ac:dyDescent="0.2">
      <c r="A35" s="175" t="str">
        <f>IF(連結実質赤字比率に係る赤字・黒字の構成分析!C$35="",NA(),連結実質赤字比率に係る赤字・黒字の構成分析!C$35)</f>
        <v>下水道事業特別会計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0.63</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0.54</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0.72</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1.23</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3.54</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1.43</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3.93</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8.0399999999999991</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7.12</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8.6199999999999992</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597</v>
      </c>
      <c r="E42" s="176"/>
      <c r="F42" s="176"/>
      <c r="G42" s="176">
        <f>'実質公債費比率（分子）の構造'!L$52</f>
        <v>595</v>
      </c>
      <c r="H42" s="176"/>
      <c r="I42" s="176"/>
      <c r="J42" s="176">
        <f>'実質公債費比率（分子）の構造'!M$52</f>
        <v>608</v>
      </c>
      <c r="K42" s="176"/>
      <c r="L42" s="176"/>
      <c r="M42" s="176">
        <f>'実質公債費比率（分子）の構造'!N$52</f>
        <v>548</v>
      </c>
      <c r="N42" s="176"/>
      <c r="O42" s="176"/>
      <c r="P42" s="176">
        <f>'実質公債費比率（分子）の構造'!O$52</f>
        <v>543</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63</v>
      </c>
      <c r="B45" s="176">
        <f>'実質公債費比率（分子）の構造'!K$49</f>
        <v>185</v>
      </c>
      <c r="C45" s="176"/>
      <c r="D45" s="176"/>
      <c r="E45" s="176">
        <f>'実質公債費比率（分子）の構造'!L$49</f>
        <v>201</v>
      </c>
      <c r="F45" s="176"/>
      <c r="G45" s="176"/>
      <c r="H45" s="176">
        <f>'実質公債費比率（分子）の構造'!M$49</f>
        <v>183</v>
      </c>
      <c r="I45" s="176"/>
      <c r="J45" s="176"/>
      <c r="K45" s="176">
        <f>'実質公債費比率（分子）の構造'!N$49</f>
        <v>141</v>
      </c>
      <c r="L45" s="176"/>
      <c r="M45" s="176"/>
      <c r="N45" s="176">
        <f>'実質公債費比率（分子）の構造'!O$49</f>
        <v>60</v>
      </c>
      <c r="O45" s="176"/>
      <c r="P45" s="176"/>
    </row>
    <row r="46" spans="1:16" x14ac:dyDescent="0.2">
      <c r="A46" s="176" t="s">
        <v>64</v>
      </c>
      <c r="B46" s="176">
        <f>'実質公債費比率（分子）の構造'!K$48</f>
        <v>81</v>
      </c>
      <c r="C46" s="176"/>
      <c r="D46" s="176"/>
      <c r="E46" s="176">
        <f>'実質公債費比率（分子）の構造'!L$48</f>
        <v>78</v>
      </c>
      <c r="F46" s="176"/>
      <c r="G46" s="176"/>
      <c r="H46" s="176">
        <f>'実質公債費比率（分子）の構造'!M$48</f>
        <v>73</v>
      </c>
      <c r="I46" s="176"/>
      <c r="J46" s="176"/>
      <c r="K46" s="176">
        <f>'実質公債費比率（分子）の構造'!N$48</f>
        <v>84</v>
      </c>
      <c r="L46" s="176"/>
      <c r="M46" s="176"/>
      <c r="N46" s="176">
        <f>'実質公債費比率（分子）の構造'!O$48</f>
        <v>145</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544</v>
      </c>
      <c r="C49" s="176"/>
      <c r="D49" s="176"/>
      <c r="E49" s="176">
        <f>'実質公債費比率（分子）の構造'!L$45</f>
        <v>596</v>
      </c>
      <c r="F49" s="176"/>
      <c r="G49" s="176"/>
      <c r="H49" s="176">
        <f>'実質公債費比率（分子）の構造'!M$45</f>
        <v>558</v>
      </c>
      <c r="I49" s="176"/>
      <c r="J49" s="176"/>
      <c r="K49" s="176">
        <f>'実質公債費比率（分子）の構造'!N$45</f>
        <v>594</v>
      </c>
      <c r="L49" s="176"/>
      <c r="M49" s="176"/>
      <c r="N49" s="176">
        <f>'実質公債費比率（分子）の構造'!O$45</f>
        <v>597</v>
      </c>
      <c r="O49" s="176"/>
      <c r="P49" s="176"/>
    </row>
    <row r="50" spans="1:16" x14ac:dyDescent="0.2">
      <c r="A50" s="176" t="s">
        <v>67</v>
      </c>
      <c r="B50" s="176" t="e">
        <f>NA()</f>
        <v>#N/A</v>
      </c>
      <c r="C50" s="176">
        <f>IF(ISNUMBER('実質公債費比率（分子）の構造'!K$53),'実質公債費比率（分子）の構造'!K$53,NA())</f>
        <v>213</v>
      </c>
      <c r="D50" s="176" t="e">
        <f>NA()</f>
        <v>#N/A</v>
      </c>
      <c r="E50" s="176" t="e">
        <f>NA()</f>
        <v>#N/A</v>
      </c>
      <c r="F50" s="176">
        <f>IF(ISNUMBER('実質公債費比率（分子）の構造'!L$53),'実質公債費比率（分子）の構造'!L$53,NA())</f>
        <v>280</v>
      </c>
      <c r="G50" s="176" t="e">
        <f>NA()</f>
        <v>#N/A</v>
      </c>
      <c r="H50" s="176" t="e">
        <f>NA()</f>
        <v>#N/A</v>
      </c>
      <c r="I50" s="176">
        <f>IF(ISNUMBER('実質公債費比率（分子）の構造'!M$53),'実質公債費比率（分子）の構造'!M$53,NA())</f>
        <v>206</v>
      </c>
      <c r="J50" s="176" t="e">
        <f>NA()</f>
        <v>#N/A</v>
      </c>
      <c r="K50" s="176" t="e">
        <f>NA()</f>
        <v>#N/A</v>
      </c>
      <c r="L50" s="176">
        <f>IF(ISNUMBER('実質公債費比率（分子）の構造'!N$53),'実質公債費比率（分子）の構造'!N$53,NA())</f>
        <v>271</v>
      </c>
      <c r="M50" s="176" t="e">
        <f>NA()</f>
        <v>#N/A</v>
      </c>
      <c r="N50" s="176" t="e">
        <f>NA()</f>
        <v>#N/A</v>
      </c>
      <c r="O50" s="176">
        <f>IF(ISNUMBER('実質公債費比率（分子）の構造'!O$53),'実質公債費比率（分子）の構造'!O$53,NA())</f>
        <v>259</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6137</v>
      </c>
      <c r="E56" s="175"/>
      <c r="F56" s="175"/>
      <c r="G56" s="175">
        <f>'将来負担比率（分子）の構造'!J$52</f>
        <v>5822</v>
      </c>
      <c r="H56" s="175"/>
      <c r="I56" s="175"/>
      <c r="J56" s="175">
        <f>'将来負担比率（分子）の構造'!K$52</f>
        <v>5827</v>
      </c>
      <c r="K56" s="175"/>
      <c r="L56" s="175"/>
      <c r="M56" s="175">
        <f>'将来負担比率（分子）の構造'!L$52</f>
        <v>5451</v>
      </c>
      <c r="N56" s="175"/>
      <c r="O56" s="175"/>
      <c r="P56" s="175">
        <f>'将来負担比率（分子）の構造'!M$52</f>
        <v>5127</v>
      </c>
    </row>
    <row r="57" spans="1:16" x14ac:dyDescent="0.2">
      <c r="A57" s="175" t="s">
        <v>42</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2">
      <c r="A58" s="175" t="s">
        <v>41</v>
      </c>
      <c r="B58" s="175"/>
      <c r="C58" s="175"/>
      <c r="D58" s="175">
        <f>'将来負担比率（分子）の構造'!I$50</f>
        <v>3046</v>
      </c>
      <c r="E58" s="175"/>
      <c r="F58" s="175"/>
      <c r="G58" s="175">
        <f>'将来負担比率（分子）の構造'!J$50</f>
        <v>2802</v>
      </c>
      <c r="H58" s="175"/>
      <c r="I58" s="175"/>
      <c r="J58" s="175">
        <f>'将来負担比率（分子）の構造'!K$50</f>
        <v>2911</v>
      </c>
      <c r="K58" s="175"/>
      <c r="L58" s="175"/>
      <c r="M58" s="175">
        <f>'将来負担比率（分子）の構造'!L$50</f>
        <v>3208</v>
      </c>
      <c r="N58" s="175"/>
      <c r="O58" s="175"/>
      <c r="P58" s="175">
        <f>'将来負担比率（分子）の構造'!M$50</f>
        <v>3384</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1619</v>
      </c>
      <c r="C62" s="175"/>
      <c r="D62" s="175"/>
      <c r="E62" s="175">
        <f>'将来負担比率（分子）の構造'!J$45</f>
        <v>1502</v>
      </c>
      <c r="F62" s="175"/>
      <c r="G62" s="175"/>
      <c r="H62" s="175">
        <f>'将来負担比率（分子）の構造'!K$45</f>
        <v>1437</v>
      </c>
      <c r="I62" s="175"/>
      <c r="J62" s="175"/>
      <c r="K62" s="175">
        <f>'将来負担比率（分子）の構造'!L$45</f>
        <v>1401</v>
      </c>
      <c r="L62" s="175"/>
      <c r="M62" s="175"/>
      <c r="N62" s="175">
        <f>'将来負担比率（分子）の構造'!M$45</f>
        <v>1449</v>
      </c>
      <c r="O62" s="175"/>
      <c r="P62" s="175"/>
    </row>
    <row r="63" spans="1:16" x14ac:dyDescent="0.2">
      <c r="A63" s="175" t="s">
        <v>34</v>
      </c>
      <c r="B63" s="175">
        <f>'将来負担比率（分子）の構造'!I$44</f>
        <v>682</v>
      </c>
      <c r="C63" s="175"/>
      <c r="D63" s="175"/>
      <c r="E63" s="175">
        <f>'将来負担比率（分子）の構造'!J$44</f>
        <v>502</v>
      </c>
      <c r="F63" s="175"/>
      <c r="G63" s="175"/>
      <c r="H63" s="175">
        <f>'将来負担比率（分子）の構造'!K$44</f>
        <v>337</v>
      </c>
      <c r="I63" s="175"/>
      <c r="J63" s="175"/>
      <c r="K63" s="175">
        <f>'将来負担比率（分子）の構造'!L$44</f>
        <v>225</v>
      </c>
      <c r="L63" s="175"/>
      <c r="M63" s="175"/>
      <c r="N63" s="175">
        <f>'将来負担比率（分子）の構造'!M$44</f>
        <v>170</v>
      </c>
      <c r="O63" s="175"/>
      <c r="P63" s="175"/>
    </row>
    <row r="64" spans="1:16" x14ac:dyDescent="0.2">
      <c r="A64" s="175" t="s">
        <v>33</v>
      </c>
      <c r="B64" s="175">
        <f>'将来負担比率（分子）の構造'!I$43</f>
        <v>806</v>
      </c>
      <c r="C64" s="175"/>
      <c r="D64" s="175"/>
      <c r="E64" s="175">
        <f>'将来負担比率（分子）の構造'!J$43</f>
        <v>658</v>
      </c>
      <c r="F64" s="175"/>
      <c r="G64" s="175"/>
      <c r="H64" s="175">
        <f>'将来負担比率（分子）の構造'!K$43</f>
        <v>549</v>
      </c>
      <c r="I64" s="175"/>
      <c r="J64" s="175"/>
      <c r="K64" s="175">
        <f>'将来負担比率（分子）の構造'!L$43</f>
        <v>523</v>
      </c>
      <c r="L64" s="175"/>
      <c r="M64" s="175"/>
      <c r="N64" s="175">
        <f>'将来負担比率（分子）の構造'!M$43</f>
        <v>655</v>
      </c>
      <c r="O64" s="175"/>
      <c r="P64" s="175"/>
    </row>
    <row r="65" spans="1:16" x14ac:dyDescent="0.2">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2">
      <c r="A66" s="175" t="s">
        <v>31</v>
      </c>
      <c r="B66" s="175">
        <f>'将来負担比率（分子）の構造'!I$41</f>
        <v>5857</v>
      </c>
      <c r="C66" s="175"/>
      <c r="D66" s="175"/>
      <c r="E66" s="175">
        <f>'将来負担比率（分子）の構造'!J$41</f>
        <v>5696</v>
      </c>
      <c r="F66" s="175"/>
      <c r="G66" s="175"/>
      <c r="H66" s="175">
        <f>'将来負担比率（分子）の構造'!K$41</f>
        <v>5777</v>
      </c>
      <c r="I66" s="175"/>
      <c r="J66" s="175"/>
      <c r="K66" s="175">
        <f>'将来負担比率（分子）の構造'!L$41</f>
        <v>5507</v>
      </c>
      <c r="L66" s="175"/>
      <c r="M66" s="175"/>
      <c r="N66" s="175">
        <f>'将来負担比率（分子）の構造'!M$41</f>
        <v>5160</v>
      </c>
      <c r="O66" s="175"/>
      <c r="P66" s="175"/>
    </row>
    <row r="67" spans="1:16" x14ac:dyDescent="0.2">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1325</v>
      </c>
      <c r="C72" s="179">
        <f>基金残高に係る経年分析!G55</f>
        <v>1532</v>
      </c>
      <c r="D72" s="179">
        <f>基金残高に係る経年分析!H55</f>
        <v>1744</v>
      </c>
    </row>
    <row r="73" spans="1:16" x14ac:dyDescent="0.2">
      <c r="A73" s="178" t="s">
        <v>74</v>
      </c>
      <c r="B73" s="179">
        <f>基金残高に係る経年分析!F56</f>
        <v>76</v>
      </c>
      <c r="C73" s="179">
        <f>基金残高に係る経年分析!G56</f>
        <v>76</v>
      </c>
      <c r="D73" s="179">
        <f>基金残高に係る経年分析!H56</f>
        <v>102</v>
      </c>
    </row>
    <row r="74" spans="1:16" x14ac:dyDescent="0.2">
      <c r="A74" s="178" t="s">
        <v>75</v>
      </c>
      <c r="B74" s="179">
        <f>基金残高に係る経年分析!F57</f>
        <v>747</v>
      </c>
      <c r="C74" s="179">
        <f>基金残高に係る経年分析!G57</f>
        <v>748</v>
      </c>
      <c r="D74" s="179">
        <f>基金残高に係る経年分析!H57</f>
        <v>696</v>
      </c>
    </row>
  </sheetData>
  <sheetProtection algorithmName="SHA-512" hashValue="rQSVff1st3I24ntFkWoIxIcLkDjxDmCCEldtx7dQs3HqW3gMfXNJeDWOPSFXRLygEElbZuzsFqqoVLKluiZJSg==" saltValue="UpfqZeoALVhZ3tdKFih/m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4" t="s">
        <v>201</v>
      </c>
      <c r="DI1" s="755"/>
      <c r="DJ1" s="755"/>
      <c r="DK1" s="755"/>
      <c r="DL1" s="755"/>
      <c r="DM1" s="755"/>
      <c r="DN1" s="756"/>
      <c r="DO1" s="214"/>
      <c r="DP1" s="754" t="s">
        <v>202</v>
      </c>
      <c r="DQ1" s="755"/>
      <c r="DR1" s="755"/>
      <c r="DS1" s="755"/>
      <c r="DT1" s="755"/>
      <c r="DU1" s="755"/>
      <c r="DV1" s="755"/>
      <c r="DW1" s="755"/>
      <c r="DX1" s="755"/>
      <c r="DY1" s="755"/>
      <c r="DZ1" s="755"/>
      <c r="EA1" s="755"/>
      <c r="EB1" s="755"/>
      <c r="EC1" s="756"/>
      <c r="ED1" s="213"/>
      <c r="EE1" s="213"/>
      <c r="EF1" s="213"/>
      <c r="EG1" s="213"/>
      <c r="EH1" s="213"/>
      <c r="EI1" s="213"/>
      <c r="EJ1" s="213"/>
      <c r="EK1" s="213"/>
      <c r="EL1" s="213"/>
      <c r="EM1" s="213"/>
    </row>
    <row r="2" spans="2:143" ht="22.5" customHeight="1" x14ac:dyDescent="0.2">
      <c r="B2" s="215" t="s">
        <v>203</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710" t="s">
        <v>204</v>
      </c>
      <c r="C3" s="711"/>
      <c r="D3" s="711"/>
      <c r="E3" s="711"/>
      <c r="F3" s="711"/>
      <c r="G3" s="711"/>
      <c r="H3" s="711"/>
      <c r="I3" s="711"/>
      <c r="J3" s="711"/>
      <c r="K3" s="711"/>
      <c r="L3" s="711"/>
      <c r="M3" s="711"/>
      <c r="N3" s="711"/>
      <c r="O3" s="711"/>
      <c r="P3" s="711"/>
      <c r="Q3" s="711"/>
      <c r="R3" s="711"/>
      <c r="S3" s="711"/>
      <c r="T3" s="711"/>
      <c r="U3" s="711"/>
      <c r="V3" s="711"/>
      <c r="W3" s="711"/>
      <c r="X3" s="711"/>
      <c r="Y3" s="711"/>
      <c r="Z3" s="711"/>
      <c r="AA3" s="711"/>
      <c r="AB3" s="711"/>
      <c r="AC3" s="711"/>
      <c r="AD3" s="711"/>
      <c r="AE3" s="711"/>
      <c r="AF3" s="711"/>
      <c r="AG3" s="711"/>
      <c r="AH3" s="711"/>
      <c r="AI3" s="711"/>
      <c r="AJ3" s="711"/>
      <c r="AK3" s="711"/>
      <c r="AL3" s="711"/>
      <c r="AM3" s="711"/>
      <c r="AN3" s="711"/>
      <c r="AO3" s="711"/>
      <c r="AP3" s="710" t="s">
        <v>205</v>
      </c>
      <c r="AQ3" s="711"/>
      <c r="AR3" s="711"/>
      <c r="AS3" s="711"/>
      <c r="AT3" s="711"/>
      <c r="AU3" s="711"/>
      <c r="AV3" s="711"/>
      <c r="AW3" s="711"/>
      <c r="AX3" s="711"/>
      <c r="AY3" s="711"/>
      <c r="AZ3" s="711"/>
      <c r="BA3" s="711"/>
      <c r="BB3" s="711"/>
      <c r="BC3" s="711"/>
      <c r="BD3" s="711"/>
      <c r="BE3" s="711"/>
      <c r="BF3" s="711"/>
      <c r="BG3" s="711"/>
      <c r="BH3" s="711"/>
      <c r="BI3" s="711"/>
      <c r="BJ3" s="711"/>
      <c r="BK3" s="711"/>
      <c r="BL3" s="711"/>
      <c r="BM3" s="711"/>
      <c r="BN3" s="711"/>
      <c r="BO3" s="711"/>
      <c r="BP3" s="711"/>
      <c r="BQ3" s="711"/>
      <c r="BR3" s="711"/>
      <c r="BS3" s="711"/>
      <c r="BT3" s="711"/>
      <c r="BU3" s="711"/>
      <c r="BV3" s="711"/>
      <c r="BW3" s="711"/>
      <c r="BX3" s="711"/>
      <c r="BY3" s="711"/>
      <c r="BZ3" s="711"/>
      <c r="CA3" s="711"/>
      <c r="CB3" s="712"/>
      <c r="CD3" s="710" t="s">
        <v>206</v>
      </c>
      <c r="CE3" s="711"/>
      <c r="CF3" s="711"/>
      <c r="CG3" s="711"/>
      <c r="CH3" s="711"/>
      <c r="CI3" s="711"/>
      <c r="CJ3" s="711"/>
      <c r="CK3" s="711"/>
      <c r="CL3" s="711"/>
      <c r="CM3" s="711"/>
      <c r="CN3" s="711"/>
      <c r="CO3" s="711"/>
      <c r="CP3" s="711"/>
      <c r="CQ3" s="711"/>
      <c r="CR3" s="711"/>
      <c r="CS3" s="711"/>
      <c r="CT3" s="711"/>
      <c r="CU3" s="711"/>
      <c r="CV3" s="711"/>
      <c r="CW3" s="711"/>
      <c r="CX3" s="711"/>
      <c r="CY3" s="711"/>
      <c r="CZ3" s="711"/>
      <c r="DA3" s="711"/>
      <c r="DB3" s="711"/>
      <c r="DC3" s="711"/>
      <c r="DD3" s="711"/>
      <c r="DE3" s="711"/>
      <c r="DF3" s="711"/>
      <c r="DG3" s="711"/>
      <c r="DH3" s="711"/>
      <c r="DI3" s="711"/>
      <c r="DJ3" s="711"/>
      <c r="DK3" s="711"/>
      <c r="DL3" s="711"/>
      <c r="DM3" s="711"/>
      <c r="DN3" s="711"/>
      <c r="DO3" s="711"/>
      <c r="DP3" s="711"/>
      <c r="DQ3" s="711"/>
      <c r="DR3" s="711"/>
      <c r="DS3" s="711"/>
      <c r="DT3" s="711"/>
      <c r="DU3" s="711"/>
      <c r="DV3" s="711"/>
      <c r="DW3" s="711"/>
      <c r="DX3" s="711"/>
      <c r="DY3" s="711"/>
      <c r="DZ3" s="711"/>
      <c r="EA3" s="711"/>
      <c r="EB3" s="711"/>
      <c r="EC3" s="712"/>
    </row>
    <row r="4" spans="2:143" ht="11.25" customHeight="1" x14ac:dyDescent="0.2">
      <c r="B4" s="710" t="s">
        <v>1</v>
      </c>
      <c r="C4" s="711"/>
      <c r="D4" s="711"/>
      <c r="E4" s="711"/>
      <c r="F4" s="711"/>
      <c r="G4" s="711"/>
      <c r="H4" s="711"/>
      <c r="I4" s="711"/>
      <c r="J4" s="711"/>
      <c r="K4" s="711"/>
      <c r="L4" s="711"/>
      <c r="M4" s="711"/>
      <c r="N4" s="711"/>
      <c r="O4" s="711"/>
      <c r="P4" s="711"/>
      <c r="Q4" s="712"/>
      <c r="R4" s="710" t="s">
        <v>207</v>
      </c>
      <c r="S4" s="711"/>
      <c r="T4" s="711"/>
      <c r="U4" s="711"/>
      <c r="V4" s="711"/>
      <c r="W4" s="711"/>
      <c r="X4" s="711"/>
      <c r="Y4" s="712"/>
      <c r="Z4" s="710" t="s">
        <v>208</v>
      </c>
      <c r="AA4" s="711"/>
      <c r="AB4" s="711"/>
      <c r="AC4" s="712"/>
      <c r="AD4" s="710" t="s">
        <v>209</v>
      </c>
      <c r="AE4" s="711"/>
      <c r="AF4" s="711"/>
      <c r="AG4" s="711"/>
      <c r="AH4" s="711"/>
      <c r="AI4" s="711"/>
      <c r="AJ4" s="711"/>
      <c r="AK4" s="712"/>
      <c r="AL4" s="710" t="s">
        <v>208</v>
      </c>
      <c r="AM4" s="711"/>
      <c r="AN4" s="711"/>
      <c r="AO4" s="712"/>
      <c r="AP4" s="757" t="s">
        <v>210</v>
      </c>
      <c r="AQ4" s="757"/>
      <c r="AR4" s="757"/>
      <c r="AS4" s="757"/>
      <c r="AT4" s="757"/>
      <c r="AU4" s="757"/>
      <c r="AV4" s="757"/>
      <c r="AW4" s="757"/>
      <c r="AX4" s="757"/>
      <c r="AY4" s="757"/>
      <c r="AZ4" s="757"/>
      <c r="BA4" s="757"/>
      <c r="BB4" s="757"/>
      <c r="BC4" s="757"/>
      <c r="BD4" s="757"/>
      <c r="BE4" s="757"/>
      <c r="BF4" s="757"/>
      <c r="BG4" s="757" t="s">
        <v>211</v>
      </c>
      <c r="BH4" s="757"/>
      <c r="BI4" s="757"/>
      <c r="BJ4" s="757"/>
      <c r="BK4" s="757"/>
      <c r="BL4" s="757"/>
      <c r="BM4" s="757"/>
      <c r="BN4" s="757"/>
      <c r="BO4" s="757" t="s">
        <v>208</v>
      </c>
      <c r="BP4" s="757"/>
      <c r="BQ4" s="757"/>
      <c r="BR4" s="757"/>
      <c r="BS4" s="757" t="s">
        <v>212</v>
      </c>
      <c r="BT4" s="757"/>
      <c r="BU4" s="757"/>
      <c r="BV4" s="757"/>
      <c r="BW4" s="757"/>
      <c r="BX4" s="757"/>
      <c r="BY4" s="757"/>
      <c r="BZ4" s="757"/>
      <c r="CA4" s="757"/>
      <c r="CB4" s="757"/>
      <c r="CD4" s="710" t="s">
        <v>213</v>
      </c>
      <c r="CE4" s="711"/>
      <c r="CF4" s="711"/>
      <c r="CG4" s="711"/>
      <c r="CH4" s="711"/>
      <c r="CI4" s="711"/>
      <c r="CJ4" s="711"/>
      <c r="CK4" s="711"/>
      <c r="CL4" s="711"/>
      <c r="CM4" s="711"/>
      <c r="CN4" s="711"/>
      <c r="CO4" s="711"/>
      <c r="CP4" s="711"/>
      <c r="CQ4" s="711"/>
      <c r="CR4" s="711"/>
      <c r="CS4" s="711"/>
      <c r="CT4" s="711"/>
      <c r="CU4" s="711"/>
      <c r="CV4" s="711"/>
      <c r="CW4" s="711"/>
      <c r="CX4" s="711"/>
      <c r="CY4" s="711"/>
      <c r="CZ4" s="711"/>
      <c r="DA4" s="711"/>
      <c r="DB4" s="711"/>
      <c r="DC4" s="711"/>
      <c r="DD4" s="711"/>
      <c r="DE4" s="711"/>
      <c r="DF4" s="711"/>
      <c r="DG4" s="711"/>
      <c r="DH4" s="711"/>
      <c r="DI4" s="711"/>
      <c r="DJ4" s="711"/>
      <c r="DK4" s="711"/>
      <c r="DL4" s="711"/>
      <c r="DM4" s="711"/>
      <c r="DN4" s="711"/>
      <c r="DO4" s="711"/>
      <c r="DP4" s="711"/>
      <c r="DQ4" s="711"/>
      <c r="DR4" s="711"/>
      <c r="DS4" s="711"/>
      <c r="DT4" s="711"/>
      <c r="DU4" s="711"/>
      <c r="DV4" s="711"/>
      <c r="DW4" s="711"/>
      <c r="DX4" s="711"/>
      <c r="DY4" s="711"/>
      <c r="DZ4" s="711"/>
      <c r="EA4" s="711"/>
      <c r="EB4" s="711"/>
      <c r="EC4" s="712"/>
    </row>
    <row r="5" spans="2:143" ht="11.25" customHeight="1" x14ac:dyDescent="0.2">
      <c r="B5" s="716" t="s">
        <v>214</v>
      </c>
      <c r="C5" s="717"/>
      <c r="D5" s="717"/>
      <c r="E5" s="717"/>
      <c r="F5" s="717"/>
      <c r="G5" s="717"/>
      <c r="H5" s="717"/>
      <c r="I5" s="717"/>
      <c r="J5" s="717"/>
      <c r="K5" s="717"/>
      <c r="L5" s="717"/>
      <c r="M5" s="717"/>
      <c r="N5" s="717"/>
      <c r="O5" s="717"/>
      <c r="P5" s="717"/>
      <c r="Q5" s="718"/>
      <c r="R5" s="713">
        <v>1687608</v>
      </c>
      <c r="S5" s="714"/>
      <c r="T5" s="714"/>
      <c r="U5" s="714"/>
      <c r="V5" s="714"/>
      <c r="W5" s="714"/>
      <c r="X5" s="714"/>
      <c r="Y5" s="739"/>
      <c r="Z5" s="752">
        <v>21.3</v>
      </c>
      <c r="AA5" s="752"/>
      <c r="AB5" s="752"/>
      <c r="AC5" s="752"/>
      <c r="AD5" s="753">
        <v>1687608</v>
      </c>
      <c r="AE5" s="753"/>
      <c r="AF5" s="753"/>
      <c r="AG5" s="753"/>
      <c r="AH5" s="753"/>
      <c r="AI5" s="753"/>
      <c r="AJ5" s="753"/>
      <c r="AK5" s="753"/>
      <c r="AL5" s="740">
        <v>33.1</v>
      </c>
      <c r="AM5" s="722"/>
      <c r="AN5" s="722"/>
      <c r="AO5" s="741"/>
      <c r="AP5" s="716" t="s">
        <v>215</v>
      </c>
      <c r="AQ5" s="717"/>
      <c r="AR5" s="717"/>
      <c r="AS5" s="717"/>
      <c r="AT5" s="717"/>
      <c r="AU5" s="717"/>
      <c r="AV5" s="717"/>
      <c r="AW5" s="717"/>
      <c r="AX5" s="717"/>
      <c r="AY5" s="717"/>
      <c r="AZ5" s="717"/>
      <c r="BA5" s="717"/>
      <c r="BB5" s="717"/>
      <c r="BC5" s="717"/>
      <c r="BD5" s="717"/>
      <c r="BE5" s="717"/>
      <c r="BF5" s="718"/>
      <c r="BG5" s="658">
        <v>1687608</v>
      </c>
      <c r="BH5" s="659"/>
      <c r="BI5" s="659"/>
      <c r="BJ5" s="659"/>
      <c r="BK5" s="659"/>
      <c r="BL5" s="659"/>
      <c r="BM5" s="659"/>
      <c r="BN5" s="660"/>
      <c r="BO5" s="696">
        <v>100</v>
      </c>
      <c r="BP5" s="696"/>
      <c r="BQ5" s="696"/>
      <c r="BR5" s="696"/>
      <c r="BS5" s="697">
        <v>5575</v>
      </c>
      <c r="BT5" s="697"/>
      <c r="BU5" s="697"/>
      <c r="BV5" s="697"/>
      <c r="BW5" s="697"/>
      <c r="BX5" s="697"/>
      <c r="BY5" s="697"/>
      <c r="BZ5" s="697"/>
      <c r="CA5" s="697"/>
      <c r="CB5" s="737"/>
      <c r="CD5" s="710" t="s">
        <v>210</v>
      </c>
      <c r="CE5" s="711"/>
      <c r="CF5" s="711"/>
      <c r="CG5" s="711"/>
      <c r="CH5" s="711"/>
      <c r="CI5" s="711"/>
      <c r="CJ5" s="711"/>
      <c r="CK5" s="711"/>
      <c r="CL5" s="711"/>
      <c r="CM5" s="711"/>
      <c r="CN5" s="711"/>
      <c r="CO5" s="711"/>
      <c r="CP5" s="711"/>
      <c r="CQ5" s="712"/>
      <c r="CR5" s="710" t="s">
        <v>216</v>
      </c>
      <c r="CS5" s="711"/>
      <c r="CT5" s="711"/>
      <c r="CU5" s="711"/>
      <c r="CV5" s="711"/>
      <c r="CW5" s="711"/>
      <c r="CX5" s="711"/>
      <c r="CY5" s="712"/>
      <c r="CZ5" s="710" t="s">
        <v>208</v>
      </c>
      <c r="DA5" s="711"/>
      <c r="DB5" s="711"/>
      <c r="DC5" s="712"/>
      <c r="DD5" s="710" t="s">
        <v>217</v>
      </c>
      <c r="DE5" s="711"/>
      <c r="DF5" s="711"/>
      <c r="DG5" s="711"/>
      <c r="DH5" s="711"/>
      <c r="DI5" s="711"/>
      <c r="DJ5" s="711"/>
      <c r="DK5" s="711"/>
      <c r="DL5" s="711"/>
      <c r="DM5" s="711"/>
      <c r="DN5" s="711"/>
      <c r="DO5" s="711"/>
      <c r="DP5" s="712"/>
      <c r="DQ5" s="710" t="s">
        <v>218</v>
      </c>
      <c r="DR5" s="711"/>
      <c r="DS5" s="711"/>
      <c r="DT5" s="711"/>
      <c r="DU5" s="711"/>
      <c r="DV5" s="711"/>
      <c r="DW5" s="711"/>
      <c r="DX5" s="711"/>
      <c r="DY5" s="711"/>
      <c r="DZ5" s="711"/>
      <c r="EA5" s="711"/>
      <c r="EB5" s="711"/>
      <c r="EC5" s="712"/>
    </row>
    <row r="6" spans="2:143" ht="11.25" customHeight="1" x14ac:dyDescent="0.2">
      <c r="B6" s="655" t="s">
        <v>219</v>
      </c>
      <c r="C6" s="656"/>
      <c r="D6" s="656"/>
      <c r="E6" s="656"/>
      <c r="F6" s="656"/>
      <c r="G6" s="656"/>
      <c r="H6" s="656"/>
      <c r="I6" s="656"/>
      <c r="J6" s="656"/>
      <c r="K6" s="656"/>
      <c r="L6" s="656"/>
      <c r="M6" s="656"/>
      <c r="N6" s="656"/>
      <c r="O6" s="656"/>
      <c r="P6" s="656"/>
      <c r="Q6" s="657"/>
      <c r="R6" s="658">
        <v>59788</v>
      </c>
      <c r="S6" s="659"/>
      <c r="T6" s="659"/>
      <c r="U6" s="659"/>
      <c r="V6" s="659"/>
      <c r="W6" s="659"/>
      <c r="X6" s="659"/>
      <c r="Y6" s="660"/>
      <c r="Z6" s="696">
        <v>0.8</v>
      </c>
      <c r="AA6" s="696"/>
      <c r="AB6" s="696"/>
      <c r="AC6" s="696"/>
      <c r="AD6" s="697">
        <v>59788</v>
      </c>
      <c r="AE6" s="697"/>
      <c r="AF6" s="697"/>
      <c r="AG6" s="697"/>
      <c r="AH6" s="697"/>
      <c r="AI6" s="697"/>
      <c r="AJ6" s="697"/>
      <c r="AK6" s="697"/>
      <c r="AL6" s="661">
        <v>1.2</v>
      </c>
      <c r="AM6" s="662"/>
      <c r="AN6" s="662"/>
      <c r="AO6" s="698"/>
      <c r="AP6" s="655" t="s">
        <v>220</v>
      </c>
      <c r="AQ6" s="656"/>
      <c r="AR6" s="656"/>
      <c r="AS6" s="656"/>
      <c r="AT6" s="656"/>
      <c r="AU6" s="656"/>
      <c r="AV6" s="656"/>
      <c r="AW6" s="656"/>
      <c r="AX6" s="656"/>
      <c r="AY6" s="656"/>
      <c r="AZ6" s="656"/>
      <c r="BA6" s="656"/>
      <c r="BB6" s="656"/>
      <c r="BC6" s="656"/>
      <c r="BD6" s="656"/>
      <c r="BE6" s="656"/>
      <c r="BF6" s="657"/>
      <c r="BG6" s="658">
        <v>1687608</v>
      </c>
      <c r="BH6" s="659"/>
      <c r="BI6" s="659"/>
      <c r="BJ6" s="659"/>
      <c r="BK6" s="659"/>
      <c r="BL6" s="659"/>
      <c r="BM6" s="659"/>
      <c r="BN6" s="660"/>
      <c r="BO6" s="696">
        <v>100</v>
      </c>
      <c r="BP6" s="696"/>
      <c r="BQ6" s="696"/>
      <c r="BR6" s="696"/>
      <c r="BS6" s="697">
        <v>5575</v>
      </c>
      <c r="BT6" s="697"/>
      <c r="BU6" s="697"/>
      <c r="BV6" s="697"/>
      <c r="BW6" s="697"/>
      <c r="BX6" s="697"/>
      <c r="BY6" s="697"/>
      <c r="BZ6" s="697"/>
      <c r="CA6" s="697"/>
      <c r="CB6" s="737"/>
      <c r="CD6" s="716" t="s">
        <v>221</v>
      </c>
      <c r="CE6" s="717"/>
      <c r="CF6" s="717"/>
      <c r="CG6" s="717"/>
      <c r="CH6" s="717"/>
      <c r="CI6" s="717"/>
      <c r="CJ6" s="717"/>
      <c r="CK6" s="717"/>
      <c r="CL6" s="717"/>
      <c r="CM6" s="717"/>
      <c r="CN6" s="717"/>
      <c r="CO6" s="717"/>
      <c r="CP6" s="717"/>
      <c r="CQ6" s="718"/>
      <c r="CR6" s="658">
        <v>107342</v>
      </c>
      <c r="CS6" s="659"/>
      <c r="CT6" s="659"/>
      <c r="CU6" s="659"/>
      <c r="CV6" s="659"/>
      <c r="CW6" s="659"/>
      <c r="CX6" s="659"/>
      <c r="CY6" s="660"/>
      <c r="CZ6" s="740">
        <v>1.5</v>
      </c>
      <c r="DA6" s="722"/>
      <c r="DB6" s="722"/>
      <c r="DC6" s="742"/>
      <c r="DD6" s="664">
        <v>300</v>
      </c>
      <c r="DE6" s="659"/>
      <c r="DF6" s="659"/>
      <c r="DG6" s="659"/>
      <c r="DH6" s="659"/>
      <c r="DI6" s="659"/>
      <c r="DJ6" s="659"/>
      <c r="DK6" s="659"/>
      <c r="DL6" s="659"/>
      <c r="DM6" s="659"/>
      <c r="DN6" s="659"/>
      <c r="DO6" s="659"/>
      <c r="DP6" s="660"/>
      <c r="DQ6" s="664">
        <v>107340</v>
      </c>
      <c r="DR6" s="659"/>
      <c r="DS6" s="659"/>
      <c r="DT6" s="659"/>
      <c r="DU6" s="659"/>
      <c r="DV6" s="659"/>
      <c r="DW6" s="659"/>
      <c r="DX6" s="659"/>
      <c r="DY6" s="659"/>
      <c r="DZ6" s="659"/>
      <c r="EA6" s="659"/>
      <c r="EB6" s="659"/>
      <c r="EC6" s="695"/>
    </row>
    <row r="7" spans="2:143" ht="11.25" customHeight="1" x14ac:dyDescent="0.2">
      <c r="B7" s="655" t="s">
        <v>222</v>
      </c>
      <c r="C7" s="656"/>
      <c r="D7" s="656"/>
      <c r="E7" s="656"/>
      <c r="F7" s="656"/>
      <c r="G7" s="656"/>
      <c r="H7" s="656"/>
      <c r="I7" s="656"/>
      <c r="J7" s="656"/>
      <c r="K7" s="656"/>
      <c r="L7" s="656"/>
      <c r="M7" s="656"/>
      <c r="N7" s="656"/>
      <c r="O7" s="656"/>
      <c r="P7" s="656"/>
      <c r="Q7" s="657"/>
      <c r="R7" s="658">
        <v>2297</v>
      </c>
      <c r="S7" s="659"/>
      <c r="T7" s="659"/>
      <c r="U7" s="659"/>
      <c r="V7" s="659"/>
      <c r="W7" s="659"/>
      <c r="X7" s="659"/>
      <c r="Y7" s="660"/>
      <c r="Z7" s="696">
        <v>0</v>
      </c>
      <c r="AA7" s="696"/>
      <c r="AB7" s="696"/>
      <c r="AC7" s="696"/>
      <c r="AD7" s="697">
        <v>2297</v>
      </c>
      <c r="AE7" s="697"/>
      <c r="AF7" s="697"/>
      <c r="AG7" s="697"/>
      <c r="AH7" s="697"/>
      <c r="AI7" s="697"/>
      <c r="AJ7" s="697"/>
      <c r="AK7" s="697"/>
      <c r="AL7" s="661">
        <v>0</v>
      </c>
      <c r="AM7" s="662"/>
      <c r="AN7" s="662"/>
      <c r="AO7" s="698"/>
      <c r="AP7" s="655" t="s">
        <v>223</v>
      </c>
      <c r="AQ7" s="656"/>
      <c r="AR7" s="656"/>
      <c r="AS7" s="656"/>
      <c r="AT7" s="656"/>
      <c r="AU7" s="656"/>
      <c r="AV7" s="656"/>
      <c r="AW7" s="656"/>
      <c r="AX7" s="656"/>
      <c r="AY7" s="656"/>
      <c r="AZ7" s="656"/>
      <c r="BA7" s="656"/>
      <c r="BB7" s="656"/>
      <c r="BC7" s="656"/>
      <c r="BD7" s="656"/>
      <c r="BE7" s="656"/>
      <c r="BF7" s="657"/>
      <c r="BG7" s="658">
        <v>989863</v>
      </c>
      <c r="BH7" s="659"/>
      <c r="BI7" s="659"/>
      <c r="BJ7" s="659"/>
      <c r="BK7" s="659"/>
      <c r="BL7" s="659"/>
      <c r="BM7" s="659"/>
      <c r="BN7" s="660"/>
      <c r="BO7" s="696">
        <v>58.7</v>
      </c>
      <c r="BP7" s="696"/>
      <c r="BQ7" s="696"/>
      <c r="BR7" s="696"/>
      <c r="BS7" s="697">
        <v>5575</v>
      </c>
      <c r="BT7" s="697"/>
      <c r="BU7" s="697"/>
      <c r="BV7" s="697"/>
      <c r="BW7" s="697"/>
      <c r="BX7" s="697"/>
      <c r="BY7" s="697"/>
      <c r="BZ7" s="697"/>
      <c r="CA7" s="697"/>
      <c r="CB7" s="737"/>
      <c r="CD7" s="655" t="s">
        <v>224</v>
      </c>
      <c r="CE7" s="656"/>
      <c r="CF7" s="656"/>
      <c r="CG7" s="656"/>
      <c r="CH7" s="656"/>
      <c r="CI7" s="656"/>
      <c r="CJ7" s="656"/>
      <c r="CK7" s="656"/>
      <c r="CL7" s="656"/>
      <c r="CM7" s="656"/>
      <c r="CN7" s="656"/>
      <c r="CO7" s="656"/>
      <c r="CP7" s="656"/>
      <c r="CQ7" s="657"/>
      <c r="CR7" s="658">
        <v>1341444</v>
      </c>
      <c r="CS7" s="659"/>
      <c r="CT7" s="659"/>
      <c r="CU7" s="659"/>
      <c r="CV7" s="659"/>
      <c r="CW7" s="659"/>
      <c r="CX7" s="659"/>
      <c r="CY7" s="660"/>
      <c r="CZ7" s="696">
        <v>18.2</v>
      </c>
      <c r="DA7" s="696"/>
      <c r="DB7" s="696"/>
      <c r="DC7" s="696"/>
      <c r="DD7" s="664">
        <v>8138</v>
      </c>
      <c r="DE7" s="659"/>
      <c r="DF7" s="659"/>
      <c r="DG7" s="659"/>
      <c r="DH7" s="659"/>
      <c r="DI7" s="659"/>
      <c r="DJ7" s="659"/>
      <c r="DK7" s="659"/>
      <c r="DL7" s="659"/>
      <c r="DM7" s="659"/>
      <c r="DN7" s="659"/>
      <c r="DO7" s="659"/>
      <c r="DP7" s="660"/>
      <c r="DQ7" s="664">
        <v>1130612</v>
      </c>
      <c r="DR7" s="659"/>
      <c r="DS7" s="659"/>
      <c r="DT7" s="659"/>
      <c r="DU7" s="659"/>
      <c r="DV7" s="659"/>
      <c r="DW7" s="659"/>
      <c r="DX7" s="659"/>
      <c r="DY7" s="659"/>
      <c r="DZ7" s="659"/>
      <c r="EA7" s="659"/>
      <c r="EB7" s="659"/>
      <c r="EC7" s="695"/>
    </row>
    <row r="8" spans="2:143" ht="11.25" customHeight="1" x14ac:dyDescent="0.2">
      <c r="B8" s="655" t="s">
        <v>225</v>
      </c>
      <c r="C8" s="656"/>
      <c r="D8" s="656"/>
      <c r="E8" s="656"/>
      <c r="F8" s="656"/>
      <c r="G8" s="656"/>
      <c r="H8" s="656"/>
      <c r="I8" s="656"/>
      <c r="J8" s="656"/>
      <c r="K8" s="656"/>
      <c r="L8" s="656"/>
      <c r="M8" s="656"/>
      <c r="N8" s="656"/>
      <c r="O8" s="656"/>
      <c r="P8" s="656"/>
      <c r="Q8" s="657"/>
      <c r="R8" s="658">
        <v>22825</v>
      </c>
      <c r="S8" s="659"/>
      <c r="T8" s="659"/>
      <c r="U8" s="659"/>
      <c r="V8" s="659"/>
      <c r="W8" s="659"/>
      <c r="X8" s="659"/>
      <c r="Y8" s="660"/>
      <c r="Z8" s="696">
        <v>0.3</v>
      </c>
      <c r="AA8" s="696"/>
      <c r="AB8" s="696"/>
      <c r="AC8" s="696"/>
      <c r="AD8" s="697">
        <v>22825</v>
      </c>
      <c r="AE8" s="697"/>
      <c r="AF8" s="697"/>
      <c r="AG8" s="697"/>
      <c r="AH8" s="697"/>
      <c r="AI8" s="697"/>
      <c r="AJ8" s="697"/>
      <c r="AK8" s="697"/>
      <c r="AL8" s="661">
        <v>0.4</v>
      </c>
      <c r="AM8" s="662"/>
      <c r="AN8" s="662"/>
      <c r="AO8" s="698"/>
      <c r="AP8" s="655" t="s">
        <v>226</v>
      </c>
      <c r="AQ8" s="656"/>
      <c r="AR8" s="656"/>
      <c r="AS8" s="656"/>
      <c r="AT8" s="656"/>
      <c r="AU8" s="656"/>
      <c r="AV8" s="656"/>
      <c r="AW8" s="656"/>
      <c r="AX8" s="656"/>
      <c r="AY8" s="656"/>
      <c r="AZ8" s="656"/>
      <c r="BA8" s="656"/>
      <c r="BB8" s="656"/>
      <c r="BC8" s="656"/>
      <c r="BD8" s="656"/>
      <c r="BE8" s="656"/>
      <c r="BF8" s="657"/>
      <c r="BG8" s="658">
        <v>33458</v>
      </c>
      <c r="BH8" s="659"/>
      <c r="BI8" s="659"/>
      <c r="BJ8" s="659"/>
      <c r="BK8" s="659"/>
      <c r="BL8" s="659"/>
      <c r="BM8" s="659"/>
      <c r="BN8" s="660"/>
      <c r="BO8" s="696">
        <v>2</v>
      </c>
      <c r="BP8" s="696"/>
      <c r="BQ8" s="696"/>
      <c r="BR8" s="696"/>
      <c r="BS8" s="697" t="s">
        <v>122</v>
      </c>
      <c r="BT8" s="697"/>
      <c r="BU8" s="697"/>
      <c r="BV8" s="697"/>
      <c r="BW8" s="697"/>
      <c r="BX8" s="697"/>
      <c r="BY8" s="697"/>
      <c r="BZ8" s="697"/>
      <c r="CA8" s="697"/>
      <c r="CB8" s="737"/>
      <c r="CD8" s="655" t="s">
        <v>227</v>
      </c>
      <c r="CE8" s="656"/>
      <c r="CF8" s="656"/>
      <c r="CG8" s="656"/>
      <c r="CH8" s="656"/>
      <c r="CI8" s="656"/>
      <c r="CJ8" s="656"/>
      <c r="CK8" s="656"/>
      <c r="CL8" s="656"/>
      <c r="CM8" s="656"/>
      <c r="CN8" s="656"/>
      <c r="CO8" s="656"/>
      <c r="CP8" s="656"/>
      <c r="CQ8" s="657"/>
      <c r="CR8" s="658">
        <v>2482474</v>
      </c>
      <c r="CS8" s="659"/>
      <c r="CT8" s="659"/>
      <c r="CU8" s="659"/>
      <c r="CV8" s="659"/>
      <c r="CW8" s="659"/>
      <c r="CX8" s="659"/>
      <c r="CY8" s="660"/>
      <c r="CZ8" s="696">
        <v>33.700000000000003</v>
      </c>
      <c r="DA8" s="696"/>
      <c r="DB8" s="696"/>
      <c r="DC8" s="696"/>
      <c r="DD8" s="664">
        <v>4349</v>
      </c>
      <c r="DE8" s="659"/>
      <c r="DF8" s="659"/>
      <c r="DG8" s="659"/>
      <c r="DH8" s="659"/>
      <c r="DI8" s="659"/>
      <c r="DJ8" s="659"/>
      <c r="DK8" s="659"/>
      <c r="DL8" s="659"/>
      <c r="DM8" s="659"/>
      <c r="DN8" s="659"/>
      <c r="DO8" s="659"/>
      <c r="DP8" s="660"/>
      <c r="DQ8" s="664">
        <v>1750745</v>
      </c>
      <c r="DR8" s="659"/>
      <c r="DS8" s="659"/>
      <c r="DT8" s="659"/>
      <c r="DU8" s="659"/>
      <c r="DV8" s="659"/>
      <c r="DW8" s="659"/>
      <c r="DX8" s="659"/>
      <c r="DY8" s="659"/>
      <c r="DZ8" s="659"/>
      <c r="EA8" s="659"/>
      <c r="EB8" s="659"/>
      <c r="EC8" s="695"/>
    </row>
    <row r="9" spans="2:143" ht="11.25" customHeight="1" x14ac:dyDescent="0.2">
      <c r="B9" s="655" t="s">
        <v>228</v>
      </c>
      <c r="C9" s="656"/>
      <c r="D9" s="656"/>
      <c r="E9" s="656"/>
      <c r="F9" s="656"/>
      <c r="G9" s="656"/>
      <c r="H9" s="656"/>
      <c r="I9" s="656"/>
      <c r="J9" s="656"/>
      <c r="K9" s="656"/>
      <c r="L9" s="656"/>
      <c r="M9" s="656"/>
      <c r="N9" s="656"/>
      <c r="O9" s="656"/>
      <c r="P9" s="656"/>
      <c r="Q9" s="657"/>
      <c r="R9" s="658">
        <v>24359</v>
      </c>
      <c r="S9" s="659"/>
      <c r="T9" s="659"/>
      <c r="U9" s="659"/>
      <c r="V9" s="659"/>
      <c r="W9" s="659"/>
      <c r="X9" s="659"/>
      <c r="Y9" s="660"/>
      <c r="Z9" s="696">
        <v>0.3</v>
      </c>
      <c r="AA9" s="696"/>
      <c r="AB9" s="696"/>
      <c r="AC9" s="696"/>
      <c r="AD9" s="697">
        <v>24359</v>
      </c>
      <c r="AE9" s="697"/>
      <c r="AF9" s="697"/>
      <c r="AG9" s="697"/>
      <c r="AH9" s="697"/>
      <c r="AI9" s="697"/>
      <c r="AJ9" s="697"/>
      <c r="AK9" s="697"/>
      <c r="AL9" s="661">
        <v>0.5</v>
      </c>
      <c r="AM9" s="662"/>
      <c r="AN9" s="662"/>
      <c r="AO9" s="698"/>
      <c r="AP9" s="655" t="s">
        <v>229</v>
      </c>
      <c r="AQ9" s="656"/>
      <c r="AR9" s="656"/>
      <c r="AS9" s="656"/>
      <c r="AT9" s="656"/>
      <c r="AU9" s="656"/>
      <c r="AV9" s="656"/>
      <c r="AW9" s="656"/>
      <c r="AX9" s="656"/>
      <c r="AY9" s="656"/>
      <c r="AZ9" s="656"/>
      <c r="BA9" s="656"/>
      <c r="BB9" s="656"/>
      <c r="BC9" s="656"/>
      <c r="BD9" s="656"/>
      <c r="BE9" s="656"/>
      <c r="BF9" s="657"/>
      <c r="BG9" s="658">
        <v>916594</v>
      </c>
      <c r="BH9" s="659"/>
      <c r="BI9" s="659"/>
      <c r="BJ9" s="659"/>
      <c r="BK9" s="659"/>
      <c r="BL9" s="659"/>
      <c r="BM9" s="659"/>
      <c r="BN9" s="660"/>
      <c r="BO9" s="696">
        <v>54.3</v>
      </c>
      <c r="BP9" s="696"/>
      <c r="BQ9" s="696"/>
      <c r="BR9" s="696"/>
      <c r="BS9" s="697" t="s">
        <v>122</v>
      </c>
      <c r="BT9" s="697"/>
      <c r="BU9" s="697"/>
      <c r="BV9" s="697"/>
      <c r="BW9" s="697"/>
      <c r="BX9" s="697"/>
      <c r="BY9" s="697"/>
      <c r="BZ9" s="697"/>
      <c r="CA9" s="697"/>
      <c r="CB9" s="737"/>
      <c r="CD9" s="655" t="s">
        <v>230</v>
      </c>
      <c r="CE9" s="656"/>
      <c r="CF9" s="656"/>
      <c r="CG9" s="656"/>
      <c r="CH9" s="656"/>
      <c r="CI9" s="656"/>
      <c r="CJ9" s="656"/>
      <c r="CK9" s="656"/>
      <c r="CL9" s="656"/>
      <c r="CM9" s="656"/>
      <c r="CN9" s="656"/>
      <c r="CO9" s="656"/>
      <c r="CP9" s="656"/>
      <c r="CQ9" s="657"/>
      <c r="CR9" s="658">
        <v>880402</v>
      </c>
      <c r="CS9" s="659"/>
      <c r="CT9" s="659"/>
      <c r="CU9" s="659"/>
      <c r="CV9" s="659"/>
      <c r="CW9" s="659"/>
      <c r="CX9" s="659"/>
      <c r="CY9" s="660"/>
      <c r="CZ9" s="696">
        <v>12</v>
      </c>
      <c r="DA9" s="696"/>
      <c r="DB9" s="696"/>
      <c r="DC9" s="696"/>
      <c r="DD9" s="664">
        <v>9320</v>
      </c>
      <c r="DE9" s="659"/>
      <c r="DF9" s="659"/>
      <c r="DG9" s="659"/>
      <c r="DH9" s="659"/>
      <c r="DI9" s="659"/>
      <c r="DJ9" s="659"/>
      <c r="DK9" s="659"/>
      <c r="DL9" s="659"/>
      <c r="DM9" s="659"/>
      <c r="DN9" s="659"/>
      <c r="DO9" s="659"/>
      <c r="DP9" s="660"/>
      <c r="DQ9" s="664">
        <v>602468</v>
      </c>
      <c r="DR9" s="659"/>
      <c r="DS9" s="659"/>
      <c r="DT9" s="659"/>
      <c r="DU9" s="659"/>
      <c r="DV9" s="659"/>
      <c r="DW9" s="659"/>
      <c r="DX9" s="659"/>
      <c r="DY9" s="659"/>
      <c r="DZ9" s="659"/>
      <c r="EA9" s="659"/>
      <c r="EB9" s="659"/>
      <c r="EC9" s="695"/>
    </row>
    <row r="10" spans="2:143" ht="11.25" customHeight="1" x14ac:dyDescent="0.2">
      <c r="B10" s="655" t="s">
        <v>231</v>
      </c>
      <c r="C10" s="656"/>
      <c r="D10" s="656"/>
      <c r="E10" s="656"/>
      <c r="F10" s="656"/>
      <c r="G10" s="656"/>
      <c r="H10" s="656"/>
      <c r="I10" s="656"/>
      <c r="J10" s="656"/>
      <c r="K10" s="656"/>
      <c r="L10" s="656"/>
      <c r="M10" s="656"/>
      <c r="N10" s="656"/>
      <c r="O10" s="656"/>
      <c r="P10" s="656"/>
      <c r="Q10" s="657"/>
      <c r="R10" s="658" t="s">
        <v>122</v>
      </c>
      <c r="S10" s="659"/>
      <c r="T10" s="659"/>
      <c r="U10" s="659"/>
      <c r="V10" s="659"/>
      <c r="W10" s="659"/>
      <c r="X10" s="659"/>
      <c r="Y10" s="660"/>
      <c r="Z10" s="696" t="s">
        <v>122</v>
      </c>
      <c r="AA10" s="696"/>
      <c r="AB10" s="696"/>
      <c r="AC10" s="696"/>
      <c r="AD10" s="697" t="s">
        <v>122</v>
      </c>
      <c r="AE10" s="697"/>
      <c r="AF10" s="697"/>
      <c r="AG10" s="697"/>
      <c r="AH10" s="697"/>
      <c r="AI10" s="697"/>
      <c r="AJ10" s="697"/>
      <c r="AK10" s="697"/>
      <c r="AL10" s="661" t="s">
        <v>122</v>
      </c>
      <c r="AM10" s="662"/>
      <c r="AN10" s="662"/>
      <c r="AO10" s="698"/>
      <c r="AP10" s="655" t="s">
        <v>232</v>
      </c>
      <c r="AQ10" s="656"/>
      <c r="AR10" s="656"/>
      <c r="AS10" s="656"/>
      <c r="AT10" s="656"/>
      <c r="AU10" s="656"/>
      <c r="AV10" s="656"/>
      <c r="AW10" s="656"/>
      <c r="AX10" s="656"/>
      <c r="AY10" s="656"/>
      <c r="AZ10" s="656"/>
      <c r="BA10" s="656"/>
      <c r="BB10" s="656"/>
      <c r="BC10" s="656"/>
      <c r="BD10" s="656"/>
      <c r="BE10" s="656"/>
      <c r="BF10" s="657"/>
      <c r="BG10" s="658">
        <v>22052</v>
      </c>
      <c r="BH10" s="659"/>
      <c r="BI10" s="659"/>
      <c r="BJ10" s="659"/>
      <c r="BK10" s="659"/>
      <c r="BL10" s="659"/>
      <c r="BM10" s="659"/>
      <c r="BN10" s="660"/>
      <c r="BO10" s="696">
        <v>1.3</v>
      </c>
      <c r="BP10" s="696"/>
      <c r="BQ10" s="696"/>
      <c r="BR10" s="696"/>
      <c r="BS10" s="697" t="s">
        <v>122</v>
      </c>
      <c r="BT10" s="697"/>
      <c r="BU10" s="697"/>
      <c r="BV10" s="697"/>
      <c r="BW10" s="697"/>
      <c r="BX10" s="697"/>
      <c r="BY10" s="697"/>
      <c r="BZ10" s="697"/>
      <c r="CA10" s="697"/>
      <c r="CB10" s="737"/>
      <c r="CD10" s="655" t="s">
        <v>233</v>
      </c>
      <c r="CE10" s="656"/>
      <c r="CF10" s="656"/>
      <c r="CG10" s="656"/>
      <c r="CH10" s="656"/>
      <c r="CI10" s="656"/>
      <c r="CJ10" s="656"/>
      <c r="CK10" s="656"/>
      <c r="CL10" s="656"/>
      <c r="CM10" s="656"/>
      <c r="CN10" s="656"/>
      <c r="CO10" s="656"/>
      <c r="CP10" s="656"/>
      <c r="CQ10" s="657"/>
      <c r="CR10" s="658">
        <v>6132</v>
      </c>
      <c r="CS10" s="659"/>
      <c r="CT10" s="659"/>
      <c r="CU10" s="659"/>
      <c r="CV10" s="659"/>
      <c r="CW10" s="659"/>
      <c r="CX10" s="659"/>
      <c r="CY10" s="660"/>
      <c r="CZ10" s="696">
        <v>0.1</v>
      </c>
      <c r="DA10" s="696"/>
      <c r="DB10" s="696"/>
      <c r="DC10" s="696"/>
      <c r="DD10" s="664" t="s">
        <v>122</v>
      </c>
      <c r="DE10" s="659"/>
      <c r="DF10" s="659"/>
      <c r="DG10" s="659"/>
      <c r="DH10" s="659"/>
      <c r="DI10" s="659"/>
      <c r="DJ10" s="659"/>
      <c r="DK10" s="659"/>
      <c r="DL10" s="659"/>
      <c r="DM10" s="659"/>
      <c r="DN10" s="659"/>
      <c r="DO10" s="659"/>
      <c r="DP10" s="660"/>
      <c r="DQ10" s="664">
        <v>4052</v>
      </c>
      <c r="DR10" s="659"/>
      <c r="DS10" s="659"/>
      <c r="DT10" s="659"/>
      <c r="DU10" s="659"/>
      <c r="DV10" s="659"/>
      <c r="DW10" s="659"/>
      <c r="DX10" s="659"/>
      <c r="DY10" s="659"/>
      <c r="DZ10" s="659"/>
      <c r="EA10" s="659"/>
      <c r="EB10" s="659"/>
      <c r="EC10" s="695"/>
    </row>
    <row r="11" spans="2:143" ht="11.25" customHeight="1" x14ac:dyDescent="0.2">
      <c r="B11" s="655" t="s">
        <v>234</v>
      </c>
      <c r="C11" s="656"/>
      <c r="D11" s="656"/>
      <c r="E11" s="656"/>
      <c r="F11" s="656"/>
      <c r="G11" s="656"/>
      <c r="H11" s="656"/>
      <c r="I11" s="656"/>
      <c r="J11" s="656"/>
      <c r="K11" s="656"/>
      <c r="L11" s="656"/>
      <c r="M11" s="656"/>
      <c r="N11" s="656"/>
      <c r="O11" s="656"/>
      <c r="P11" s="656"/>
      <c r="Q11" s="657"/>
      <c r="R11" s="658">
        <v>374956</v>
      </c>
      <c r="S11" s="659"/>
      <c r="T11" s="659"/>
      <c r="U11" s="659"/>
      <c r="V11" s="659"/>
      <c r="W11" s="659"/>
      <c r="X11" s="659"/>
      <c r="Y11" s="660"/>
      <c r="Z11" s="661">
        <v>4.7</v>
      </c>
      <c r="AA11" s="662"/>
      <c r="AB11" s="662"/>
      <c r="AC11" s="663"/>
      <c r="AD11" s="664">
        <v>374956</v>
      </c>
      <c r="AE11" s="659"/>
      <c r="AF11" s="659"/>
      <c r="AG11" s="659"/>
      <c r="AH11" s="659"/>
      <c r="AI11" s="659"/>
      <c r="AJ11" s="659"/>
      <c r="AK11" s="660"/>
      <c r="AL11" s="661">
        <v>7.4</v>
      </c>
      <c r="AM11" s="662"/>
      <c r="AN11" s="662"/>
      <c r="AO11" s="698"/>
      <c r="AP11" s="655" t="s">
        <v>235</v>
      </c>
      <c r="AQ11" s="656"/>
      <c r="AR11" s="656"/>
      <c r="AS11" s="656"/>
      <c r="AT11" s="656"/>
      <c r="AU11" s="656"/>
      <c r="AV11" s="656"/>
      <c r="AW11" s="656"/>
      <c r="AX11" s="656"/>
      <c r="AY11" s="656"/>
      <c r="AZ11" s="656"/>
      <c r="BA11" s="656"/>
      <c r="BB11" s="656"/>
      <c r="BC11" s="656"/>
      <c r="BD11" s="656"/>
      <c r="BE11" s="656"/>
      <c r="BF11" s="657"/>
      <c r="BG11" s="658">
        <v>17759</v>
      </c>
      <c r="BH11" s="659"/>
      <c r="BI11" s="659"/>
      <c r="BJ11" s="659"/>
      <c r="BK11" s="659"/>
      <c r="BL11" s="659"/>
      <c r="BM11" s="659"/>
      <c r="BN11" s="660"/>
      <c r="BO11" s="696">
        <v>1.1000000000000001</v>
      </c>
      <c r="BP11" s="696"/>
      <c r="BQ11" s="696"/>
      <c r="BR11" s="696"/>
      <c r="BS11" s="697">
        <v>5575</v>
      </c>
      <c r="BT11" s="697"/>
      <c r="BU11" s="697"/>
      <c r="BV11" s="697"/>
      <c r="BW11" s="697"/>
      <c r="BX11" s="697"/>
      <c r="BY11" s="697"/>
      <c r="BZ11" s="697"/>
      <c r="CA11" s="697"/>
      <c r="CB11" s="737"/>
      <c r="CD11" s="655" t="s">
        <v>236</v>
      </c>
      <c r="CE11" s="656"/>
      <c r="CF11" s="656"/>
      <c r="CG11" s="656"/>
      <c r="CH11" s="656"/>
      <c r="CI11" s="656"/>
      <c r="CJ11" s="656"/>
      <c r="CK11" s="656"/>
      <c r="CL11" s="656"/>
      <c r="CM11" s="656"/>
      <c r="CN11" s="656"/>
      <c r="CO11" s="656"/>
      <c r="CP11" s="656"/>
      <c r="CQ11" s="657"/>
      <c r="CR11" s="658">
        <v>117817</v>
      </c>
      <c r="CS11" s="659"/>
      <c r="CT11" s="659"/>
      <c r="CU11" s="659"/>
      <c r="CV11" s="659"/>
      <c r="CW11" s="659"/>
      <c r="CX11" s="659"/>
      <c r="CY11" s="660"/>
      <c r="CZ11" s="696">
        <v>1.6</v>
      </c>
      <c r="DA11" s="696"/>
      <c r="DB11" s="696"/>
      <c r="DC11" s="696"/>
      <c r="DD11" s="664">
        <v>27956</v>
      </c>
      <c r="DE11" s="659"/>
      <c r="DF11" s="659"/>
      <c r="DG11" s="659"/>
      <c r="DH11" s="659"/>
      <c r="DI11" s="659"/>
      <c r="DJ11" s="659"/>
      <c r="DK11" s="659"/>
      <c r="DL11" s="659"/>
      <c r="DM11" s="659"/>
      <c r="DN11" s="659"/>
      <c r="DO11" s="659"/>
      <c r="DP11" s="660"/>
      <c r="DQ11" s="664">
        <v>84152</v>
      </c>
      <c r="DR11" s="659"/>
      <c r="DS11" s="659"/>
      <c r="DT11" s="659"/>
      <c r="DU11" s="659"/>
      <c r="DV11" s="659"/>
      <c r="DW11" s="659"/>
      <c r="DX11" s="659"/>
      <c r="DY11" s="659"/>
      <c r="DZ11" s="659"/>
      <c r="EA11" s="659"/>
      <c r="EB11" s="659"/>
      <c r="EC11" s="695"/>
    </row>
    <row r="12" spans="2:143" ht="11.25" customHeight="1" x14ac:dyDescent="0.2">
      <c r="B12" s="655" t="s">
        <v>237</v>
      </c>
      <c r="C12" s="656"/>
      <c r="D12" s="656"/>
      <c r="E12" s="656"/>
      <c r="F12" s="656"/>
      <c r="G12" s="656"/>
      <c r="H12" s="656"/>
      <c r="I12" s="656"/>
      <c r="J12" s="656"/>
      <c r="K12" s="656"/>
      <c r="L12" s="656"/>
      <c r="M12" s="656"/>
      <c r="N12" s="656"/>
      <c r="O12" s="656"/>
      <c r="P12" s="656"/>
      <c r="Q12" s="657"/>
      <c r="R12" s="658">
        <v>7659</v>
      </c>
      <c r="S12" s="659"/>
      <c r="T12" s="659"/>
      <c r="U12" s="659"/>
      <c r="V12" s="659"/>
      <c r="W12" s="659"/>
      <c r="X12" s="659"/>
      <c r="Y12" s="660"/>
      <c r="Z12" s="696">
        <v>0.1</v>
      </c>
      <c r="AA12" s="696"/>
      <c r="AB12" s="696"/>
      <c r="AC12" s="696"/>
      <c r="AD12" s="697">
        <v>7659</v>
      </c>
      <c r="AE12" s="697"/>
      <c r="AF12" s="697"/>
      <c r="AG12" s="697"/>
      <c r="AH12" s="697"/>
      <c r="AI12" s="697"/>
      <c r="AJ12" s="697"/>
      <c r="AK12" s="697"/>
      <c r="AL12" s="661">
        <v>0.2</v>
      </c>
      <c r="AM12" s="662"/>
      <c r="AN12" s="662"/>
      <c r="AO12" s="698"/>
      <c r="AP12" s="655" t="s">
        <v>238</v>
      </c>
      <c r="AQ12" s="656"/>
      <c r="AR12" s="656"/>
      <c r="AS12" s="656"/>
      <c r="AT12" s="656"/>
      <c r="AU12" s="656"/>
      <c r="AV12" s="656"/>
      <c r="AW12" s="656"/>
      <c r="AX12" s="656"/>
      <c r="AY12" s="656"/>
      <c r="AZ12" s="656"/>
      <c r="BA12" s="656"/>
      <c r="BB12" s="656"/>
      <c r="BC12" s="656"/>
      <c r="BD12" s="656"/>
      <c r="BE12" s="656"/>
      <c r="BF12" s="657"/>
      <c r="BG12" s="658">
        <v>607419</v>
      </c>
      <c r="BH12" s="659"/>
      <c r="BI12" s="659"/>
      <c r="BJ12" s="659"/>
      <c r="BK12" s="659"/>
      <c r="BL12" s="659"/>
      <c r="BM12" s="659"/>
      <c r="BN12" s="660"/>
      <c r="BO12" s="696">
        <v>36</v>
      </c>
      <c r="BP12" s="696"/>
      <c r="BQ12" s="696"/>
      <c r="BR12" s="696"/>
      <c r="BS12" s="697" t="s">
        <v>122</v>
      </c>
      <c r="BT12" s="697"/>
      <c r="BU12" s="697"/>
      <c r="BV12" s="697"/>
      <c r="BW12" s="697"/>
      <c r="BX12" s="697"/>
      <c r="BY12" s="697"/>
      <c r="BZ12" s="697"/>
      <c r="CA12" s="697"/>
      <c r="CB12" s="737"/>
      <c r="CD12" s="655" t="s">
        <v>239</v>
      </c>
      <c r="CE12" s="656"/>
      <c r="CF12" s="656"/>
      <c r="CG12" s="656"/>
      <c r="CH12" s="656"/>
      <c r="CI12" s="656"/>
      <c r="CJ12" s="656"/>
      <c r="CK12" s="656"/>
      <c r="CL12" s="656"/>
      <c r="CM12" s="656"/>
      <c r="CN12" s="656"/>
      <c r="CO12" s="656"/>
      <c r="CP12" s="656"/>
      <c r="CQ12" s="657"/>
      <c r="CR12" s="658">
        <v>71330</v>
      </c>
      <c r="CS12" s="659"/>
      <c r="CT12" s="659"/>
      <c r="CU12" s="659"/>
      <c r="CV12" s="659"/>
      <c r="CW12" s="659"/>
      <c r="CX12" s="659"/>
      <c r="CY12" s="660"/>
      <c r="CZ12" s="696">
        <v>1</v>
      </c>
      <c r="DA12" s="696"/>
      <c r="DB12" s="696"/>
      <c r="DC12" s="696"/>
      <c r="DD12" s="664" t="s">
        <v>122</v>
      </c>
      <c r="DE12" s="659"/>
      <c r="DF12" s="659"/>
      <c r="DG12" s="659"/>
      <c r="DH12" s="659"/>
      <c r="DI12" s="659"/>
      <c r="DJ12" s="659"/>
      <c r="DK12" s="659"/>
      <c r="DL12" s="659"/>
      <c r="DM12" s="659"/>
      <c r="DN12" s="659"/>
      <c r="DO12" s="659"/>
      <c r="DP12" s="660"/>
      <c r="DQ12" s="664">
        <v>70754</v>
      </c>
      <c r="DR12" s="659"/>
      <c r="DS12" s="659"/>
      <c r="DT12" s="659"/>
      <c r="DU12" s="659"/>
      <c r="DV12" s="659"/>
      <c r="DW12" s="659"/>
      <c r="DX12" s="659"/>
      <c r="DY12" s="659"/>
      <c r="DZ12" s="659"/>
      <c r="EA12" s="659"/>
      <c r="EB12" s="659"/>
      <c r="EC12" s="695"/>
    </row>
    <row r="13" spans="2:143" ht="11.25" customHeight="1" x14ac:dyDescent="0.2">
      <c r="B13" s="655" t="s">
        <v>240</v>
      </c>
      <c r="C13" s="656"/>
      <c r="D13" s="656"/>
      <c r="E13" s="656"/>
      <c r="F13" s="656"/>
      <c r="G13" s="656"/>
      <c r="H13" s="656"/>
      <c r="I13" s="656"/>
      <c r="J13" s="656"/>
      <c r="K13" s="656"/>
      <c r="L13" s="656"/>
      <c r="M13" s="656"/>
      <c r="N13" s="656"/>
      <c r="O13" s="656"/>
      <c r="P13" s="656"/>
      <c r="Q13" s="657"/>
      <c r="R13" s="658" t="s">
        <v>122</v>
      </c>
      <c r="S13" s="659"/>
      <c r="T13" s="659"/>
      <c r="U13" s="659"/>
      <c r="V13" s="659"/>
      <c r="W13" s="659"/>
      <c r="X13" s="659"/>
      <c r="Y13" s="660"/>
      <c r="Z13" s="696" t="s">
        <v>122</v>
      </c>
      <c r="AA13" s="696"/>
      <c r="AB13" s="696"/>
      <c r="AC13" s="696"/>
      <c r="AD13" s="697" t="s">
        <v>122</v>
      </c>
      <c r="AE13" s="697"/>
      <c r="AF13" s="697"/>
      <c r="AG13" s="697"/>
      <c r="AH13" s="697"/>
      <c r="AI13" s="697"/>
      <c r="AJ13" s="697"/>
      <c r="AK13" s="697"/>
      <c r="AL13" s="661" t="s">
        <v>122</v>
      </c>
      <c r="AM13" s="662"/>
      <c r="AN13" s="662"/>
      <c r="AO13" s="698"/>
      <c r="AP13" s="655" t="s">
        <v>241</v>
      </c>
      <c r="AQ13" s="656"/>
      <c r="AR13" s="656"/>
      <c r="AS13" s="656"/>
      <c r="AT13" s="656"/>
      <c r="AU13" s="656"/>
      <c r="AV13" s="656"/>
      <c r="AW13" s="656"/>
      <c r="AX13" s="656"/>
      <c r="AY13" s="656"/>
      <c r="AZ13" s="656"/>
      <c r="BA13" s="656"/>
      <c r="BB13" s="656"/>
      <c r="BC13" s="656"/>
      <c r="BD13" s="656"/>
      <c r="BE13" s="656"/>
      <c r="BF13" s="657"/>
      <c r="BG13" s="658">
        <v>607419</v>
      </c>
      <c r="BH13" s="659"/>
      <c r="BI13" s="659"/>
      <c r="BJ13" s="659"/>
      <c r="BK13" s="659"/>
      <c r="BL13" s="659"/>
      <c r="BM13" s="659"/>
      <c r="BN13" s="660"/>
      <c r="BO13" s="696">
        <v>36</v>
      </c>
      <c r="BP13" s="696"/>
      <c r="BQ13" s="696"/>
      <c r="BR13" s="696"/>
      <c r="BS13" s="697" t="s">
        <v>122</v>
      </c>
      <c r="BT13" s="697"/>
      <c r="BU13" s="697"/>
      <c r="BV13" s="697"/>
      <c r="BW13" s="697"/>
      <c r="BX13" s="697"/>
      <c r="BY13" s="697"/>
      <c r="BZ13" s="697"/>
      <c r="CA13" s="697"/>
      <c r="CB13" s="737"/>
      <c r="CD13" s="655" t="s">
        <v>242</v>
      </c>
      <c r="CE13" s="656"/>
      <c r="CF13" s="656"/>
      <c r="CG13" s="656"/>
      <c r="CH13" s="656"/>
      <c r="CI13" s="656"/>
      <c r="CJ13" s="656"/>
      <c r="CK13" s="656"/>
      <c r="CL13" s="656"/>
      <c r="CM13" s="656"/>
      <c r="CN13" s="656"/>
      <c r="CO13" s="656"/>
      <c r="CP13" s="656"/>
      <c r="CQ13" s="657"/>
      <c r="CR13" s="658">
        <v>529504</v>
      </c>
      <c r="CS13" s="659"/>
      <c r="CT13" s="659"/>
      <c r="CU13" s="659"/>
      <c r="CV13" s="659"/>
      <c r="CW13" s="659"/>
      <c r="CX13" s="659"/>
      <c r="CY13" s="660"/>
      <c r="CZ13" s="696">
        <v>7.2</v>
      </c>
      <c r="DA13" s="696"/>
      <c r="DB13" s="696"/>
      <c r="DC13" s="696"/>
      <c r="DD13" s="664">
        <v>159275</v>
      </c>
      <c r="DE13" s="659"/>
      <c r="DF13" s="659"/>
      <c r="DG13" s="659"/>
      <c r="DH13" s="659"/>
      <c r="DI13" s="659"/>
      <c r="DJ13" s="659"/>
      <c r="DK13" s="659"/>
      <c r="DL13" s="659"/>
      <c r="DM13" s="659"/>
      <c r="DN13" s="659"/>
      <c r="DO13" s="659"/>
      <c r="DP13" s="660"/>
      <c r="DQ13" s="664">
        <v>368312</v>
      </c>
      <c r="DR13" s="659"/>
      <c r="DS13" s="659"/>
      <c r="DT13" s="659"/>
      <c r="DU13" s="659"/>
      <c r="DV13" s="659"/>
      <c r="DW13" s="659"/>
      <c r="DX13" s="659"/>
      <c r="DY13" s="659"/>
      <c r="DZ13" s="659"/>
      <c r="EA13" s="659"/>
      <c r="EB13" s="659"/>
      <c r="EC13" s="695"/>
    </row>
    <row r="14" spans="2:143" ht="11.25" customHeight="1" x14ac:dyDescent="0.2">
      <c r="B14" s="655" t="s">
        <v>243</v>
      </c>
      <c r="C14" s="656"/>
      <c r="D14" s="656"/>
      <c r="E14" s="656"/>
      <c r="F14" s="656"/>
      <c r="G14" s="656"/>
      <c r="H14" s="656"/>
      <c r="I14" s="656"/>
      <c r="J14" s="656"/>
      <c r="K14" s="656"/>
      <c r="L14" s="656"/>
      <c r="M14" s="656"/>
      <c r="N14" s="656"/>
      <c r="O14" s="656"/>
      <c r="P14" s="656"/>
      <c r="Q14" s="657"/>
      <c r="R14" s="658">
        <v>692</v>
      </c>
      <c r="S14" s="659"/>
      <c r="T14" s="659"/>
      <c r="U14" s="659"/>
      <c r="V14" s="659"/>
      <c r="W14" s="659"/>
      <c r="X14" s="659"/>
      <c r="Y14" s="660"/>
      <c r="Z14" s="696">
        <v>0</v>
      </c>
      <c r="AA14" s="696"/>
      <c r="AB14" s="696"/>
      <c r="AC14" s="696"/>
      <c r="AD14" s="697">
        <v>692</v>
      </c>
      <c r="AE14" s="697"/>
      <c r="AF14" s="697"/>
      <c r="AG14" s="697"/>
      <c r="AH14" s="697"/>
      <c r="AI14" s="697"/>
      <c r="AJ14" s="697"/>
      <c r="AK14" s="697"/>
      <c r="AL14" s="661">
        <v>0</v>
      </c>
      <c r="AM14" s="662"/>
      <c r="AN14" s="662"/>
      <c r="AO14" s="698"/>
      <c r="AP14" s="655" t="s">
        <v>244</v>
      </c>
      <c r="AQ14" s="656"/>
      <c r="AR14" s="656"/>
      <c r="AS14" s="656"/>
      <c r="AT14" s="656"/>
      <c r="AU14" s="656"/>
      <c r="AV14" s="656"/>
      <c r="AW14" s="656"/>
      <c r="AX14" s="656"/>
      <c r="AY14" s="656"/>
      <c r="AZ14" s="656"/>
      <c r="BA14" s="656"/>
      <c r="BB14" s="656"/>
      <c r="BC14" s="656"/>
      <c r="BD14" s="656"/>
      <c r="BE14" s="656"/>
      <c r="BF14" s="657"/>
      <c r="BG14" s="658">
        <v>41658</v>
      </c>
      <c r="BH14" s="659"/>
      <c r="BI14" s="659"/>
      <c r="BJ14" s="659"/>
      <c r="BK14" s="659"/>
      <c r="BL14" s="659"/>
      <c r="BM14" s="659"/>
      <c r="BN14" s="660"/>
      <c r="BO14" s="696">
        <v>2.5</v>
      </c>
      <c r="BP14" s="696"/>
      <c r="BQ14" s="696"/>
      <c r="BR14" s="696"/>
      <c r="BS14" s="697" t="s">
        <v>122</v>
      </c>
      <c r="BT14" s="697"/>
      <c r="BU14" s="697"/>
      <c r="BV14" s="697"/>
      <c r="BW14" s="697"/>
      <c r="BX14" s="697"/>
      <c r="BY14" s="697"/>
      <c r="BZ14" s="697"/>
      <c r="CA14" s="697"/>
      <c r="CB14" s="737"/>
      <c r="CD14" s="655" t="s">
        <v>245</v>
      </c>
      <c r="CE14" s="656"/>
      <c r="CF14" s="656"/>
      <c r="CG14" s="656"/>
      <c r="CH14" s="656"/>
      <c r="CI14" s="656"/>
      <c r="CJ14" s="656"/>
      <c r="CK14" s="656"/>
      <c r="CL14" s="656"/>
      <c r="CM14" s="656"/>
      <c r="CN14" s="656"/>
      <c r="CO14" s="656"/>
      <c r="CP14" s="656"/>
      <c r="CQ14" s="657"/>
      <c r="CR14" s="658">
        <v>404371</v>
      </c>
      <c r="CS14" s="659"/>
      <c r="CT14" s="659"/>
      <c r="CU14" s="659"/>
      <c r="CV14" s="659"/>
      <c r="CW14" s="659"/>
      <c r="CX14" s="659"/>
      <c r="CY14" s="660"/>
      <c r="CZ14" s="696">
        <v>5.5</v>
      </c>
      <c r="DA14" s="696"/>
      <c r="DB14" s="696"/>
      <c r="DC14" s="696"/>
      <c r="DD14" s="664">
        <v>63611</v>
      </c>
      <c r="DE14" s="659"/>
      <c r="DF14" s="659"/>
      <c r="DG14" s="659"/>
      <c r="DH14" s="659"/>
      <c r="DI14" s="659"/>
      <c r="DJ14" s="659"/>
      <c r="DK14" s="659"/>
      <c r="DL14" s="659"/>
      <c r="DM14" s="659"/>
      <c r="DN14" s="659"/>
      <c r="DO14" s="659"/>
      <c r="DP14" s="660"/>
      <c r="DQ14" s="664">
        <v>301654</v>
      </c>
      <c r="DR14" s="659"/>
      <c r="DS14" s="659"/>
      <c r="DT14" s="659"/>
      <c r="DU14" s="659"/>
      <c r="DV14" s="659"/>
      <c r="DW14" s="659"/>
      <c r="DX14" s="659"/>
      <c r="DY14" s="659"/>
      <c r="DZ14" s="659"/>
      <c r="EA14" s="659"/>
      <c r="EB14" s="659"/>
      <c r="EC14" s="695"/>
    </row>
    <row r="15" spans="2:143" ht="11.25" customHeight="1" x14ac:dyDescent="0.2">
      <c r="B15" s="655" t="s">
        <v>246</v>
      </c>
      <c r="C15" s="656"/>
      <c r="D15" s="656"/>
      <c r="E15" s="656"/>
      <c r="F15" s="656"/>
      <c r="G15" s="656"/>
      <c r="H15" s="656"/>
      <c r="I15" s="656"/>
      <c r="J15" s="656"/>
      <c r="K15" s="656"/>
      <c r="L15" s="656"/>
      <c r="M15" s="656"/>
      <c r="N15" s="656"/>
      <c r="O15" s="656"/>
      <c r="P15" s="656"/>
      <c r="Q15" s="657"/>
      <c r="R15" s="658" t="s">
        <v>122</v>
      </c>
      <c r="S15" s="659"/>
      <c r="T15" s="659"/>
      <c r="U15" s="659"/>
      <c r="V15" s="659"/>
      <c r="W15" s="659"/>
      <c r="X15" s="659"/>
      <c r="Y15" s="660"/>
      <c r="Z15" s="696" t="s">
        <v>122</v>
      </c>
      <c r="AA15" s="696"/>
      <c r="AB15" s="696"/>
      <c r="AC15" s="696"/>
      <c r="AD15" s="697" t="s">
        <v>122</v>
      </c>
      <c r="AE15" s="697"/>
      <c r="AF15" s="697"/>
      <c r="AG15" s="697"/>
      <c r="AH15" s="697"/>
      <c r="AI15" s="697"/>
      <c r="AJ15" s="697"/>
      <c r="AK15" s="697"/>
      <c r="AL15" s="661" t="s">
        <v>122</v>
      </c>
      <c r="AM15" s="662"/>
      <c r="AN15" s="662"/>
      <c r="AO15" s="698"/>
      <c r="AP15" s="655" t="s">
        <v>247</v>
      </c>
      <c r="AQ15" s="656"/>
      <c r="AR15" s="656"/>
      <c r="AS15" s="656"/>
      <c r="AT15" s="656"/>
      <c r="AU15" s="656"/>
      <c r="AV15" s="656"/>
      <c r="AW15" s="656"/>
      <c r="AX15" s="656"/>
      <c r="AY15" s="656"/>
      <c r="AZ15" s="656"/>
      <c r="BA15" s="656"/>
      <c r="BB15" s="656"/>
      <c r="BC15" s="656"/>
      <c r="BD15" s="656"/>
      <c r="BE15" s="656"/>
      <c r="BF15" s="657"/>
      <c r="BG15" s="658">
        <v>48668</v>
      </c>
      <c r="BH15" s="659"/>
      <c r="BI15" s="659"/>
      <c r="BJ15" s="659"/>
      <c r="BK15" s="659"/>
      <c r="BL15" s="659"/>
      <c r="BM15" s="659"/>
      <c r="BN15" s="660"/>
      <c r="BO15" s="696">
        <v>2.9</v>
      </c>
      <c r="BP15" s="696"/>
      <c r="BQ15" s="696"/>
      <c r="BR15" s="696"/>
      <c r="BS15" s="697" t="s">
        <v>122</v>
      </c>
      <c r="BT15" s="697"/>
      <c r="BU15" s="697"/>
      <c r="BV15" s="697"/>
      <c r="BW15" s="697"/>
      <c r="BX15" s="697"/>
      <c r="BY15" s="697"/>
      <c r="BZ15" s="697"/>
      <c r="CA15" s="697"/>
      <c r="CB15" s="737"/>
      <c r="CD15" s="655" t="s">
        <v>248</v>
      </c>
      <c r="CE15" s="656"/>
      <c r="CF15" s="656"/>
      <c r="CG15" s="656"/>
      <c r="CH15" s="656"/>
      <c r="CI15" s="656"/>
      <c r="CJ15" s="656"/>
      <c r="CK15" s="656"/>
      <c r="CL15" s="656"/>
      <c r="CM15" s="656"/>
      <c r="CN15" s="656"/>
      <c r="CO15" s="656"/>
      <c r="CP15" s="656"/>
      <c r="CQ15" s="657"/>
      <c r="CR15" s="658">
        <v>800216</v>
      </c>
      <c r="CS15" s="659"/>
      <c r="CT15" s="659"/>
      <c r="CU15" s="659"/>
      <c r="CV15" s="659"/>
      <c r="CW15" s="659"/>
      <c r="CX15" s="659"/>
      <c r="CY15" s="660"/>
      <c r="CZ15" s="696">
        <v>10.9</v>
      </c>
      <c r="DA15" s="696"/>
      <c r="DB15" s="696"/>
      <c r="DC15" s="696"/>
      <c r="DD15" s="664">
        <v>28417</v>
      </c>
      <c r="DE15" s="659"/>
      <c r="DF15" s="659"/>
      <c r="DG15" s="659"/>
      <c r="DH15" s="659"/>
      <c r="DI15" s="659"/>
      <c r="DJ15" s="659"/>
      <c r="DK15" s="659"/>
      <c r="DL15" s="659"/>
      <c r="DM15" s="659"/>
      <c r="DN15" s="659"/>
      <c r="DO15" s="659"/>
      <c r="DP15" s="660"/>
      <c r="DQ15" s="664">
        <v>733398</v>
      </c>
      <c r="DR15" s="659"/>
      <c r="DS15" s="659"/>
      <c r="DT15" s="659"/>
      <c r="DU15" s="659"/>
      <c r="DV15" s="659"/>
      <c r="DW15" s="659"/>
      <c r="DX15" s="659"/>
      <c r="DY15" s="659"/>
      <c r="DZ15" s="659"/>
      <c r="EA15" s="659"/>
      <c r="EB15" s="659"/>
      <c r="EC15" s="695"/>
    </row>
    <row r="16" spans="2:143" ht="11.25" customHeight="1" x14ac:dyDescent="0.2">
      <c r="B16" s="655" t="s">
        <v>249</v>
      </c>
      <c r="C16" s="656"/>
      <c r="D16" s="656"/>
      <c r="E16" s="656"/>
      <c r="F16" s="656"/>
      <c r="G16" s="656"/>
      <c r="H16" s="656"/>
      <c r="I16" s="656"/>
      <c r="J16" s="656"/>
      <c r="K16" s="656"/>
      <c r="L16" s="656"/>
      <c r="M16" s="656"/>
      <c r="N16" s="656"/>
      <c r="O16" s="656"/>
      <c r="P16" s="656"/>
      <c r="Q16" s="657"/>
      <c r="R16" s="658">
        <v>15205</v>
      </c>
      <c r="S16" s="659"/>
      <c r="T16" s="659"/>
      <c r="U16" s="659"/>
      <c r="V16" s="659"/>
      <c r="W16" s="659"/>
      <c r="X16" s="659"/>
      <c r="Y16" s="660"/>
      <c r="Z16" s="696">
        <v>0.2</v>
      </c>
      <c r="AA16" s="696"/>
      <c r="AB16" s="696"/>
      <c r="AC16" s="696"/>
      <c r="AD16" s="697">
        <v>15205</v>
      </c>
      <c r="AE16" s="697"/>
      <c r="AF16" s="697"/>
      <c r="AG16" s="697"/>
      <c r="AH16" s="697"/>
      <c r="AI16" s="697"/>
      <c r="AJ16" s="697"/>
      <c r="AK16" s="697"/>
      <c r="AL16" s="661">
        <v>0.3</v>
      </c>
      <c r="AM16" s="662"/>
      <c r="AN16" s="662"/>
      <c r="AO16" s="698"/>
      <c r="AP16" s="655" t="s">
        <v>250</v>
      </c>
      <c r="AQ16" s="656"/>
      <c r="AR16" s="656"/>
      <c r="AS16" s="656"/>
      <c r="AT16" s="656"/>
      <c r="AU16" s="656"/>
      <c r="AV16" s="656"/>
      <c r="AW16" s="656"/>
      <c r="AX16" s="656"/>
      <c r="AY16" s="656"/>
      <c r="AZ16" s="656"/>
      <c r="BA16" s="656"/>
      <c r="BB16" s="656"/>
      <c r="BC16" s="656"/>
      <c r="BD16" s="656"/>
      <c r="BE16" s="656"/>
      <c r="BF16" s="657"/>
      <c r="BG16" s="658" t="s">
        <v>122</v>
      </c>
      <c r="BH16" s="659"/>
      <c r="BI16" s="659"/>
      <c r="BJ16" s="659"/>
      <c r="BK16" s="659"/>
      <c r="BL16" s="659"/>
      <c r="BM16" s="659"/>
      <c r="BN16" s="660"/>
      <c r="BO16" s="696" t="s">
        <v>122</v>
      </c>
      <c r="BP16" s="696"/>
      <c r="BQ16" s="696"/>
      <c r="BR16" s="696"/>
      <c r="BS16" s="697" t="s">
        <v>122</v>
      </c>
      <c r="BT16" s="697"/>
      <c r="BU16" s="697"/>
      <c r="BV16" s="697"/>
      <c r="BW16" s="697"/>
      <c r="BX16" s="697"/>
      <c r="BY16" s="697"/>
      <c r="BZ16" s="697"/>
      <c r="CA16" s="697"/>
      <c r="CB16" s="737"/>
      <c r="CD16" s="655" t="s">
        <v>251</v>
      </c>
      <c r="CE16" s="656"/>
      <c r="CF16" s="656"/>
      <c r="CG16" s="656"/>
      <c r="CH16" s="656"/>
      <c r="CI16" s="656"/>
      <c r="CJ16" s="656"/>
      <c r="CK16" s="656"/>
      <c r="CL16" s="656"/>
      <c r="CM16" s="656"/>
      <c r="CN16" s="656"/>
      <c r="CO16" s="656"/>
      <c r="CP16" s="656"/>
      <c r="CQ16" s="657"/>
      <c r="CR16" s="658">
        <v>24617</v>
      </c>
      <c r="CS16" s="659"/>
      <c r="CT16" s="659"/>
      <c r="CU16" s="659"/>
      <c r="CV16" s="659"/>
      <c r="CW16" s="659"/>
      <c r="CX16" s="659"/>
      <c r="CY16" s="660"/>
      <c r="CZ16" s="696">
        <v>0.3</v>
      </c>
      <c r="DA16" s="696"/>
      <c r="DB16" s="696"/>
      <c r="DC16" s="696"/>
      <c r="DD16" s="664" t="s">
        <v>122</v>
      </c>
      <c r="DE16" s="659"/>
      <c r="DF16" s="659"/>
      <c r="DG16" s="659"/>
      <c r="DH16" s="659"/>
      <c r="DI16" s="659"/>
      <c r="DJ16" s="659"/>
      <c r="DK16" s="659"/>
      <c r="DL16" s="659"/>
      <c r="DM16" s="659"/>
      <c r="DN16" s="659"/>
      <c r="DO16" s="659"/>
      <c r="DP16" s="660"/>
      <c r="DQ16" s="664">
        <v>2446</v>
      </c>
      <c r="DR16" s="659"/>
      <c r="DS16" s="659"/>
      <c r="DT16" s="659"/>
      <c r="DU16" s="659"/>
      <c r="DV16" s="659"/>
      <c r="DW16" s="659"/>
      <c r="DX16" s="659"/>
      <c r="DY16" s="659"/>
      <c r="DZ16" s="659"/>
      <c r="EA16" s="659"/>
      <c r="EB16" s="659"/>
      <c r="EC16" s="695"/>
    </row>
    <row r="17" spans="2:133" ht="11.25" customHeight="1" x14ac:dyDescent="0.2">
      <c r="B17" s="655" t="s">
        <v>252</v>
      </c>
      <c r="C17" s="656"/>
      <c r="D17" s="656"/>
      <c r="E17" s="656"/>
      <c r="F17" s="656"/>
      <c r="G17" s="656"/>
      <c r="H17" s="656"/>
      <c r="I17" s="656"/>
      <c r="J17" s="656"/>
      <c r="K17" s="656"/>
      <c r="L17" s="656"/>
      <c r="M17" s="656"/>
      <c r="N17" s="656"/>
      <c r="O17" s="656"/>
      <c r="P17" s="656"/>
      <c r="Q17" s="657"/>
      <c r="R17" s="658">
        <v>20417</v>
      </c>
      <c r="S17" s="659"/>
      <c r="T17" s="659"/>
      <c r="U17" s="659"/>
      <c r="V17" s="659"/>
      <c r="W17" s="659"/>
      <c r="X17" s="659"/>
      <c r="Y17" s="660"/>
      <c r="Z17" s="696">
        <v>0.3</v>
      </c>
      <c r="AA17" s="696"/>
      <c r="AB17" s="696"/>
      <c r="AC17" s="696"/>
      <c r="AD17" s="697">
        <v>20417</v>
      </c>
      <c r="AE17" s="697"/>
      <c r="AF17" s="697"/>
      <c r="AG17" s="697"/>
      <c r="AH17" s="697"/>
      <c r="AI17" s="697"/>
      <c r="AJ17" s="697"/>
      <c r="AK17" s="697"/>
      <c r="AL17" s="661">
        <v>0.4</v>
      </c>
      <c r="AM17" s="662"/>
      <c r="AN17" s="662"/>
      <c r="AO17" s="698"/>
      <c r="AP17" s="655" t="s">
        <v>253</v>
      </c>
      <c r="AQ17" s="656"/>
      <c r="AR17" s="656"/>
      <c r="AS17" s="656"/>
      <c r="AT17" s="656"/>
      <c r="AU17" s="656"/>
      <c r="AV17" s="656"/>
      <c r="AW17" s="656"/>
      <c r="AX17" s="656"/>
      <c r="AY17" s="656"/>
      <c r="AZ17" s="656"/>
      <c r="BA17" s="656"/>
      <c r="BB17" s="656"/>
      <c r="BC17" s="656"/>
      <c r="BD17" s="656"/>
      <c r="BE17" s="656"/>
      <c r="BF17" s="657"/>
      <c r="BG17" s="658" t="s">
        <v>122</v>
      </c>
      <c r="BH17" s="659"/>
      <c r="BI17" s="659"/>
      <c r="BJ17" s="659"/>
      <c r="BK17" s="659"/>
      <c r="BL17" s="659"/>
      <c r="BM17" s="659"/>
      <c r="BN17" s="660"/>
      <c r="BO17" s="696" t="s">
        <v>122</v>
      </c>
      <c r="BP17" s="696"/>
      <c r="BQ17" s="696"/>
      <c r="BR17" s="696"/>
      <c r="BS17" s="697" t="s">
        <v>122</v>
      </c>
      <c r="BT17" s="697"/>
      <c r="BU17" s="697"/>
      <c r="BV17" s="697"/>
      <c r="BW17" s="697"/>
      <c r="BX17" s="697"/>
      <c r="BY17" s="697"/>
      <c r="BZ17" s="697"/>
      <c r="CA17" s="697"/>
      <c r="CB17" s="737"/>
      <c r="CD17" s="655" t="s">
        <v>254</v>
      </c>
      <c r="CE17" s="656"/>
      <c r="CF17" s="656"/>
      <c r="CG17" s="656"/>
      <c r="CH17" s="656"/>
      <c r="CI17" s="656"/>
      <c r="CJ17" s="656"/>
      <c r="CK17" s="656"/>
      <c r="CL17" s="656"/>
      <c r="CM17" s="656"/>
      <c r="CN17" s="656"/>
      <c r="CO17" s="656"/>
      <c r="CP17" s="656"/>
      <c r="CQ17" s="657"/>
      <c r="CR17" s="658">
        <v>596625</v>
      </c>
      <c r="CS17" s="659"/>
      <c r="CT17" s="659"/>
      <c r="CU17" s="659"/>
      <c r="CV17" s="659"/>
      <c r="CW17" s="659"/>
      <c r="CX17" s="659"/>
      <c r="CY17" s="660"/>
      <c r="CZ17" s="696">
        <v>8.1</v>
      </c>
      <c r="DA17" s="696"/>
      <c r="DB17" s="696"/>
      <c r="DC17" s="696"/>
      <c r="DD17" s="664" t="s">
        <v>122</v>
      </c>
      <c r="DE17" s="659"/>
      <c r="DF17" s="659"/>
      <c r="DG17" s="659"/>
      <c r="DH17" s="659"/>
      <c r="DI17" s="659"/>
      <c r="DJ17" s="659"/>
      <c r="DK17" s="659"/>
      <c r="DL17" s="659"/>
      <c r="DM17" s="659"/>
      <c r="DN17" s="659"/>
      <c r="DO17" s="659"/>
      <c r="DP17" s="660"/>
      <c r="DQ17" s="664">
        <v>596625</v>
      </c>
      <c r="DR17" s="659"/>
      <c r="DS17" s="659"/>
      <c r="DT17" s="659"/>
      <c r="DU17" s="659"/>
      <c r="DV17" s="659"/>
      <c r="DW17" s="659"/>
      <c r="DX17" s="659"/>
      <c r="DY17" s="659"/>
      <c r="DZ17" s="659"/>
      <c r="EA17" s="659"/>
      <c r="EB17" s="659"/>
      <c r="EC17" s="695"/>
    </row>
    <row r="18" spans="2:133" ht="11.25" customHeight="1" x14ac:dyDescent="0.2">
      <c r="B18" s="655" t="s">
        <v>255</v>
      </c>
      <c r="C18" s="656"/>
      <c r="D18" s="656"/>
      <c r="E18" s="656"/>
      <c r="F18" s="656"/>
      <c r="G18" s="656"/>
      <c r="H18" s="656"/>
      <c r="I18" s="656"/>
      <c r="J18" s="656"/>
      <c r="K18" s="656"/>
      <c r="L18" s="656"/>
      <c r="M18" s="656"/>
      <c r="N18" s="656"/>
      <c r="O18" s="656"/>
      <c r="P18" s="656"/>
      <c r="Q18" s="657"/>
      <c r="R18" s="658">
        <v>18660</v>
      </c>
      <c r="S18" s="659"/>
      <c r="T18" s="659"/>
      <c r="U18" s="659"/>
      <c r="V18" s="659"/>
      <c r="W18" s="659"/>
      <c r="X18" s="659"/>
      <c r="Y18" s="660"/>
      <c r="Z18" s="696">
        <v>0.2</v>
      </c>
      <c r="AA18" s="696"/>
      <c r="AB18" s="696"/>
      <c r="AC18" s="696"/>
      <c r="AD18" s="697">
        <v>18660</v>
      </c>
      <c r="AE18" s="697"/>
      <c r="AF18" s="697"/>
      <c r="AG18" s="697"/>
      <c r="AH18" s="697"/>
      <c r="AI18" s="697"/>
      <c r="AJ18" s="697"/>
      <c r="AK18" s="697"/>
      <c r="AL18" s="661">
        <v>0.4</v>
      </c>
      <c r="AM18" s="662"/>
      <c r="AN18" s="662"/>
      <c r="AO18" s="698"/>
      <c r="AP18" s="655" t="s">
        <v>256</v>
      </c>
      <c r="AQ18" s="656"/>
      <c r="AR18" s="656"/>
      <c r="AS18" s="656"/>
      <c r="AT18" s="656"/>
      <c r="AU18" s="656"/>
      <c r="AV18" s="656"/>
      <c r="AW18" s="656"/>
      <c r="AX18" s="656"/>
      <c r="AY18" s="656"/>
      <c r="AZ18" s="656"/>
      <c r="BA18" s="656"/>
      <c r="BB18" s="656"/>
      <c r="BC18" s="656"/>
      <c r="BD18" s="656"/>
      <c r="BE18" s="656"/>
      <c r="BF18" s="657"/>
      <c r="BG18" s="658" t="s">
        <v>122</v>
      </c>
      <c r="BH18" s="659"/>
      <c r="BI18" s="659"/>
      <c r="BJ18" s="659"/>
      <c r="BK18" s="659"/>
      <c r="BL18" s="659"/>
      <c r="BM18" s="659"/>
      <c r="BN18" s="660"/>
      <c r="BO18" s="696" t="s">
        <v>122</v>
      </c>
      <c r="BP18" s="696"/>
      <c r="BQ18" s="696"/>
      <c r="BR18" s="696"/>
      <c r="BS18" s="697" t="s">
        <v>122</v>
      </c>
      <c r="BT18" s="697"/>
      <c r="BU18" s="697"/>
      <c r="BV18" s="697"/>
      <c r="BW18" s="697"/>
      <c r="BX18" s="697"/>
      <c r="BY18" s="697"/>
      <c r="BZ18" s="697"/>
      <c r="CA18" s="697"/>
      <c r="CB18" s="737"/>
      <c r="CD18" s="655" t="s">
        <v>257</v>
      </c>
      <c r="CE18" s="656"/>
      <c r="CF18" s="656"/>
      <c r="CG18" s="656"/>
      <c r="CH18" s="656"/>
      <c r="CI18" s="656"/>
      <c r="CJ18" s="656"/>
      <c r="CK18" s="656"/>
      <c r="CL18" s="656"/>
      <c r="CM18" s="656"/>
      <c r="CN18" s="656"/>
      <c r="CO18" s="656"/>
      <c r="CP18" s="656"/>
      <c r="CQ18" s="657"/>
      <c r="CR18" s="658" t="s">
        <v>122</v>
      </c>
      <c r="CS18" s="659"/>
      <c r="CT18" s="659"/>
      <c r="CU18" s="659"/>
      <c r="CV18" s="659"/>
      <c r="CW18" s="659"/>
      <c r="CX18" s="659"/>
      <c r="CY18" s="660"/>
      <c r="CZ18" s="696" t="s">
        <v>122</v>
      </c>
      <c r="DA18" s="696"/>
      <c r="DB18" s="696"/>
      <c r="DC18" s="696"/>
      <c r="DD18" s="664" t="s">
        <v>122</v>
      </c>
      <c r="DE18" s="659"/>
      <c r="DF18" s="659"/>
      <c r="DG18" s="659"/>
      <c r="DH18" s="659"/>
      <c r="DI18" s="659"/>
      <c r="DJ18" s="659"/>
      <c r="DK18" s="659"/>
      <c r="DL18" s="659"/>
      <c r="DM18" s="659"/>
      <c r="DN18" s="659"/>
      <c r="DO18" s="659"/>
      <c r="DP18" s="660"/>
      <c r="DQ18" s="664" t="s">
        <v>122</v>
      </c>
      <c r="DR18" s="659"/>
      <c r="DS18" s="659"/>
      <c r="DT18" s="659"/>
      <c r="DU18" s="659"/>
      <c r="DV18" s="659"/>
      <c r="DW18" s="659"/>
      <c r="DX18" s="659"/>
      <c r="DY18" s="659"/>
      <c r="DZ18" s="659"/>
      <c r="EA18" s="659"/>
      <c r="EB18" s="659"/>
      <c r="EC18" s="695"/>
    </row>
    <row r="19" spans="2:133" ht="11.25" customHeight="1" x14ac:dyDescent="0.2">
      <c r="B19" s="655" t="s">
        <v>258</v>
      </c>
      <c r="C19" s="656"/>
      <c r="D19" s="656"/>
      <c r="E19" s="656"/>
      <c r="F19" s="656"/>
      <c r="G19" s="656"/>
      <c r="H19" s="656"/>
      <c r="I19" s="656"/>
      <c r="J19" s="656"/>
      <c r="K19" s="656"/>
      <c r="L19" s="656"/>
      <c r="M19" s="656"/>
      <c r="N19" s="656"/>
      <c r="O19" s="656"/>
      <c r="P19" s="656"/>
      <c r="Q19" s="657"/>
      <c r="R19" s="658">
        <v>7940</v>
      </c>
      <c r="S19" s="659"/>
      <c r="T19" s="659"/>
      <c r="U19" s="659"/>
      <c r="V19" s="659"/>
      <c r="W19" s="659"/>
      <c r="X19" s="659"/>
      <c r="Y19" s="660"/>
      <c r="Z19" s="696">
        <v>0.1</v>
      </c>
      <c r="AA19" s="696"/>
      <c r="AB19" s="696"/>
      <c r="AC19" s="696"/>
      <c r="AD19" s="697">
        <v>7940</v>
      </c>
      <c r="AE19" s="697"/>
      <c r="AF19" s="697"/>
      <c r="AG19" s="697"/>
      <c r="AH19" s="697"/>
      <c r="AI19" s="697"/>
      <c r="AJ19" s="697"/>
      <c r="AK19" s="697"/>
      <c r="AL19" s="661">
        <v>0.2</v>
      </c>
      <c r="AM19" s="662"/>
      <c r="AN19" s="662"/>
      <c r="AO19" s="698"/>
      <c r="AP19" s="655" t="s">
        <v>259</v>
      </c>
      <c r="AQ19" s="656"/>
      <c r="AR19" s="656"/>
      <c r="AS19" s="656"/>
      <c r="AT19" s="656"/>
      <c r="AU19" s="656"/>
      <c r="AV19" s="656"/>
      <c r="AW19" s="656"/>
      <c r="AX19" s="656"/>
      <c r="AY19" s="656"/>
      <c r="AZ19" s="656"/>
      <c r="BA19" s="656"/>
      <c r="BB19" s="656"/>
      <c r="BC19" s="656"/>
      <c r="BD19" s="656"/>
      <c r="BE19" s="656"/>
      <c r="BF19" s="657"/>
      <c r="BG19" s="658" t="s">
        <v>122</v>
      </c>
      <c r="BH19" s="659"/>
      <c r="BI19" s="659"/>
      <c r="BJ19" s="659"/>
      <c r="BK19" s="659"/>
      <c r="BL19" s="659"/>
      <c r="BM19" s="659"/>
      <c r="BN19" s="660"/>
      <c r="BO19" s="696" t="s">
        <v>122</v>
      </c>
      <c r="BP19" s="696"/>
      <c r="BQ19" s="696"/>
      <c r="BR19" s="696"/>
      <c r="BS19" s="697" t="s">
        <v>122</v>
      </c>
      <c r="BT19" s="697"/>
      <c r="BU19" s="697"/>
      <c r="BV19" s="697"/>
      <c r="BW19" s="697"/>
      <c r="BX19" s="697"/>
      <c r="BY19" s="697"/>
      <c r="BZ19" s="697"/>
      <c r="CA19" s="697"/>
      <c r="CB19" s="737"/>
      <c r="CD19" s="655" t="s">
        <v>260</v>
      </c>
      <c r="CE19" s="656"/>
      <c r="CF19" s="656"/>
      <c r="CG19" s="656"/>
      <c r="CH19" s="656"/>
      <c r="CI19" s="656"/>
      <c r="CJ19" s="656"/>
      <c r="CK19" s="656"/>
      <c r="CL19" s="656"/>
      <c r="CM19" s="656"/>
      <c r="CN19" s="656"/>
      <c r="CO19" s="656"/>
      <c r="CP19" s="656"/>
      <c r="CQ19" s="657"/>
      <c r="CR19" s="658" t="s">
        <v>122</v>
      </c>
      <c r="CS19" s="659"/>
      <c r="CT19" s="659"/>
      <c r="CU19" s="659"/>
      <c r="CV19" s="659"/>
      <c r="CW19" s="659"/>
      <c r="CX19" s="659"/>
      <c r="CY19" s="660"/>
      <c r="CZ19" s="696" t="s">
        <v>122</v>
      </c>
      <c r="DA19" s="696"/>
      <c r="DB19" s="696"/>
      <c r="DC19" s="696"/>
      <c r="DD19" s="664" t="s">
        <v>122</v>
      </c>
      <c r="DE19" s="659"/>
      <c r="DF19" s="659"/>
      <c r="DG19" s="659"/>
      <c r="DH19" s="659"/>
      <c r="DI19" s="659"/>
      <c r="DJ19" s="659"/>
      <c r="DK19" s="659"/>
      <c r="DL19" s="659"/>
      <c r="DM19" s="659"/>
      <c r="DN19" s="659"/>
      <c r="DO19" s="659"/>
      <c r="DP19" s="660"/>
      <c r="DQ19" s="664" t="s">
        <v>122</v>
      </c>
      <c r="DR19" s="659"/>
      <c r="DS19" s="659"/>
      <c r="DT19" s="659"/>
      <c r="DU19" s="659"/>
      <c r="DV19" s="659"/>
      <c r="DW19" s="659"/>
      <c r="DX19" s="659"/>
      <c r="DY19" s="659"/>
      <c r="DZ19" s="659"/>
      <c r="EA19" s="659"/>
      <c r="EB19" s="659"/>
      <c r="EC19" s="695"/>
    </row>
    <row r="20" spans="2:133" ht="11.25" customHeight="1" x14ac:dyDescent="0.2">
      <c r="B20" s="725" t="s">
        <v>261</v>
      </c>
      <c r="C20" s="726"/>
      <c r="D20" s="726"/>
      <c r="E20" s="726"/>
      <c r="F20" s="726"/>
      <c r="G20" s="726"/>
      <c r="H20" s="726"/>
      <c r="I20" s="726"/>
      <c r="J20" s="726"/>
      <c r="K20" s="726"/>
      <c r="L20" s="726"/>
      <c r="M20" s="726"/>
      <c r="N20" s="726"/>
      <c r="O20" s="726"/>
      <c r="P20" s="726"/>
      <c r="Q20" s="727"/>
      <c r="R20" s="658">
        <v>10720</v>
      </c>
      <c r="S20" s="659"/>
      <c r="T20" s="659"/>
      <c r="U20" s="659"/>
      <c r="V20" s="659"/>
      <c r="W20" s="659"/>
      <c r="X20" s="659"/>
      <c r="Y20" s="660"/>
      <c r="Z20" s="696">
        <v>0.1</v>
      </c>
      <c r="AA20" s="696"/>
      <c r="AB20" s="696"/>
      <c r="AC20" s="696"/>
      <c r="AD20" s="697">
        <v>10720</v>
      </c>
      <c r="AE20" s="697"/>
      <c r="AF20" s="697"/>
      <c r="AG20" s="697"/>
      <c r="AH20" s="697"/>
      <c r="AI20" s="697"/>
      <c r="AJ20" s="697"/>
      <c r="AK20" s="697"/>
      <c r="AL20" s="661">
        <v>0.2</v>
      </c>
      <c r="AM20" s="662"/>
      <c r="AN20" s="662"/>
      <c r="AO20" s="698"/>
      <c r="AP20" s="655" t="s">
        <v>262</v>
      </c>
      <c r="AQ20" s="656"/>
      <c r="AR20" s="656"/>
      <c r="AS20" s="656"/>
      <c r="AT20" s="656"/>
      <c r="AU20" s="656"/>
      <c r="AV20" s="656"/>
      <c r="AW20" s="656"/>
      <c r="AX20" s="656"/>
      <c r="AY20" s="656"/>
      <c r="AZ20" s="656"/>
      <c r="BA20" s="656"/>
      <c r="BB20" s="656"/>
      <c r="BC20" s="656"/>
      <c r="BD20" s="656"/>
      <c r="BE20" s="656"/>
      <c r="BF20" s="657"/>
      <c r="BG20" s="658" t="s">
        <v>122</v>
      </c>
      <c r="BH20" s="659"/>
      <c r="BI20" s="659"/>
      <c r="BJ20" s="659"/>
      <c r="BK20" s="659"/>
      <c r="BL20" s="659"/>
      <c r="BM20" s="659"/>
      <c r="BN20" s="660"/>
      <c r="BO20" s="696" t="s">
        <v>122</v>
      </c>
      <c r="BP20" s="696"/>
      <c r="BQ20" s="696"/>
      <c r="BR20" s="696"/>
      <c r="BS20" s="697" t="s">
        <v>122</v>
      </c>
      <c r="BT20" s="697"/>
      <c r="BU20" s="697"/>
      <c r="BV20" s="697"/>
      <c r="BW20" s="697"/>
      <c r="BX20" s="697"/>
      <c r="BY20" s="697"/>
      <c r="BZ20" s="697"/>
      <c r="CA20" s="697"/>
      <c r="CB20" s="737"/>
      <c r="CD20" s="655" t="s">
        <v>263</v>
      </c>
      <c r="CE20" s="656"/>
      <c r="CF20" s="656"/>
      <c r="CG20" s="656"/>
      <c r="CH20" s="656"/>
      <c r="CI20" s="656"/>
      <c r="CJ20" s="656"/>
      <c r="CK20" s="656"/>
      <c r="CL20" s="656"/>
      <c r="CM20" s="656"/>
      <c r="CN20" s="656"/>
      <c r="CO20" s="656"/>
      <c r="CP20" s="656"/>
      <c r="CQ20" s="657"/>
      <c r="CR20" s="658">
        <v>7362274</v>
      </c>
      <c r="CS20" s="659"/>
      <c r="CT20" s="659"/>
      <c r="CU20" s="659"/>
      <c r="CV20" s="659"/>
      <c r="CW20" s="659"/>
      <c r="CX20" s="659"/>
      <c r="CY20" s="660"/>
      <c r="CZ20" s="696">
        <v>100</v>
      </c>
      <c r="DA20" s="696"/>
      <c r="DB20" s="696"/>
      <c r="DC20" s="696"/>
      <c r="DD20" s="664">
        <v>301366</v>
      </c>
      <c r="DE20" s="659"/>
      <c r="DF20" s="659"/>
      <c r="DG20" s="659"/>
      <c r="DH20" s="659"/>
      <c r="DI20" s="659"/>
      <c r="DJ20" s="659"/>
      <c r="DK20" s="659"/>
      <c r="DL20" s="659"/>
      <c r="DM20" s="659"/>
      <c r="DN20" s="659"/>
      <c r="DO20" s="659"/>
      <c r="DP20" s="660"/>
      <c r="DQ20" s="664">
        <v>5752558</v>
      </c>
      <c r="DR20" s="659"/>
      <c r="DS20" s="659"/>
      <c r="DT20" s="659"/>
      <c r="DU20" s="659"/>
      <c r="DV20" s="659"/>
      <c r="DW20" s="659"/>
      <c r="DX20" s="659"/>
      <c r="DY20" s="659"/>
      <c r="DZ20" s="659"/>
      <c r="EA20" s="659"/>
      <c r="EB20" s="659"/>
      <c r="EC20" s="695"/>
    </row>
    <row r="21" spans="2:133" ht="11.25" customHeight="1" x14ac:dyDescent="0.2">
      <c r="B21" s="655" t="s">
        <v>264</v>
      </c>
      <c r="C21" s="656"/>
      <c r="D21" s="656"/>
      <c r="E21" s="656"/>
      <c r="F21" s="656"/>
      <c r="G21" s="656"/>
      <c r="H21" s="656"/>
      <c r="I21" s="656"/>
      <c r="J21" s="656"/>
      <c r="K21" s="656"/>
      <c r="L21" s="656"/>
      <c r="M21" s="656"/>
      <c r="N21" s="656"/>
      <c r="O21" s="656"/>
      <c r="P21" s="656"/>
      <c r="Q21" s="657"/>
      <c r="R21" s="658">
        <v>3071146</v>
      </c>
      <c r="S21" s="659"/>
      <c r="T21" s="659"/>
      <c r="U21" s="659"/>
      <c r="V21" s="659"/>
      <c r="W21" s="659"/>
      <c r="X21" s="659"/>
      <c r="Y21" s="660"/>
      <c r="Z21" s="696">
        <v>38.700000000000003</v>
      </c>
      <c r="AA21" s="696"/>
      <c r="AB21" s="696"/>
      <c r="AC21" s="696"/>
      <c r="AD21" s="697">
        <v>2834604</v>
      </c>
      <c r="AE21" s="697"/>
      <c r="AF21" s="697"/>
      <c r="AG21" s="697"/>
      <c r="AH21" s="697"/>
      <c r="AI21" s="697"/>
      <c r="AJ21" s="697"/>
      <c r="AK21" s="697"/>
      <c r="AL21" s="661">
        <v>55.6</v>
      </c>
      <c r="AM21" s="662"/>
      <c r="AN21" s="662"/>
      <c r="AO21" s="698"/>
      <c r="AP21" s="655" t="s">
        <v>265</v>
      </c>
      <c r="AQ21" s="735"/>
      <c r="AR21" s="735"/>
      <c r="AS21" s="735"/>
      <c r="AT21" s="735"/>
      <c r="AU21" s="735"/>
      <c r="AV21" s="735"/>
      <c r="AW21" s="735"/>
      <c r="AX21" s="735"/>
      <c r="AY21" s="735"/>
      <c r="AZ21" s="735"/>
      <c r="BA21" s="735"/>
      <c r="BB21" s="735"/>
      <c r="BC21" s="735"/>
      <c r="BD21" s="735"/>
      <c r="BE21" s="735"/>
      <c r="BF21" s="736"/>
      <c r="BG21" s="658" t="s">
        <v>122</v>
      </c>
      <c r="BH21" s="659"/>
      <c r="BI21" s="659"/>
      <c r="BJ21" s="659"/>
      <c r="BK21" s="659"/>
      <c r="BL21" s="659"/>
      <c r="BM21" s="659"/>
      <c r="BN21" s="660"/>
      <c r="BO21" s="696" t="s">
        <v>122</v>
      </c>
      <c r="BP21" s="696"/>
      <c r="BQ21" s="696"/>
      <c r="BR21" s="696"/>
      <c r="BS21" s="697" t="s">
        <v>122</v>
      </c>
      <c r="BT21" s="697"/>
      <c r="BU21" s="697"/>
      <c r="BV21" s="697"/>
      <c r="BW21" s="697"/>
      <c r="BX21" s="697"/>
      <c r="BY21" s="697"/>
      <c r="BZ21" s="697"/>
      <c r="CA21" s="697"/>
      <c r="CB21" s="737"/>
      <c r="CD21" s="639"/>
      <c r="CE21" s="640"/>
      <c r="CF21" s="640"/>
      <c r="CG21" s="640"/>
      <c r="CH21" s="640"/>
      <c r="CI21" s="640"/>
      <c r="CJ21" s="640"/>
      <c r="CK21" s="640"/>
      <c r="CL21" s="640"/>
      <c r="CM21" s="640"/>
      <c r="CN21" s="640"/>
      <c r="CO21" s="640"/>
      <c r="CP21" s="640"/>
      <c r="CQ21" s="641"/>
      <c r="CR21" s="743"/>
      <c r="CS21" s="744"/>
      <c r="CT21" s="744"/>
      <c r="CU21" s="744"/>
      <c r="CV21" s="744"/>
      <c r="CW21" s="744"/>
      <c r="CX21" s="744"/>
      <c r="CY21" s="745"/>
      <c r="CZ21" s="746"/>
      <c r="DA21" s="746"/>
      <c r="DB21" s="746"/>
      <c r="DC21" s="746"/>
      <c r="DD21" s="747"/>
      <c r="DE21" s="744"/>
      <c r="DF21" s="744"/>
      <c r="DG21" s="744"/>
      <c r="DH21" s="744"/>
      <c r="DI21" s="744"/>
      <c r="DJ21" s="744"/>
      <c r="DK21" s="744"/>
      <c r="DL21" s="744"/>
      <c r="DM21" s="744"/>
      <c r="DN21" s="744"/>
      <c r="DO21" s="744"/>
      <c r="DP21" s="745"/>
      <c r="DQ21" s="747"/>
      <c r="DR21" s="744"/>
      <c r="DS21" s="744"/>
      <c r="DT21" s="744"/>
      <c r="DU21" s="744"/>
      <c r="DV21" s="744"/>
      <c r="DW21" s="744"/>
      <c r="DX21" s="744"/>
      <c r="DY21" s="744"/>
      <c r="DZ21" s="744"/>
      <c r="EA21" s="744"/>
      <c r="EB21" s="744"/>
      <c r="EC21" s="751"/>
    </row>
    <row r="22" spans="2:133" ht="11.25" customHeight="1" x14ac:dyDescent="0.2">
      <c r="B22" s="655" t="s">
        <v>266</v>
      </c>
      <c r="C22" s="656"/>
      <c r="D22" s="656"/>
      <c r="E22" s="656"/>
      <c r="F22" s="656"/>
      <c r="G22" s="656"/>
      <c r="H22" s="656"/>
      <c r="I22" s="656"/>
      <c r="J22" s="656"/>
      <c r="K22" s="656"/>
      <c r="L22" s="656"/>
      <c r="M22" s="656"/>
      <c r="N22" s="656"/>
      <c r="O22" s="656"/>
      <c r="P22" s="656"/>
      <c r="Q22" s="657"/>
      <c r="R22" s="658">
        <v>2834604</v>
      </c>
      <c r="S22" s="659"/>
      <c r="T22" s="659"/>
      <c r="U22" s="659"/>
      <c r="V22" s="659"/>
      <c r="W22" s="659"/>
      <c r="X22" s="659"/>
      <c r="Y22" s="660"/>
      <c r="Z22" s="696">
        <v>35.700000000000003</v>
      </c>
      <c r="AA22" s="696"/>
      <c r="AB22" s="696"/>
      <c r="AC22" s="696"/>
      <c r="AD22" s="697">
        <v>2834604</v>
      </c>
      <c r="AE22" s="697"/>
      <c r="AF22" s="697"/>
      <c r="AG22" s="697"/>
      <c r="AH22" s="697"/>
      <c r="AI22" s="697"/>
      <c r="AJ22" s="697"/>
      <c r="AK22" s="697"/>
      <c r="AL22" s="661">
        <v>55.6</v>
      </c>
      <c r="AM22" s="662"/>
      <c r="AN22" s="662"/>
      <c r="AO22" s="698"/>
      <c r="AP22" s="655" t="s">
        <v>267</v>
      </c>
      <c r="AQ22" s="735"/>
      <c r="AR22" s="735"/>
      <c r="AS22" s="735"/>
      <c r="AT22" s="735"/>
      <c r="AU22" s="735"/>
      <c r="AV22" s="735"/>
      <c r="AW22" s="735"/>
      <c r="AX22" s="735"/>
      <c r="AY22" s="735"/>
      <c r="AZ22" s="735"/>
      <c r="BA22" s="735"/>
      <c r="BB22" s="735"/>
      <c r="BC22" s="735"/>
      <c r="BD22" s="735"/>
      <c r="BE22" s="735"/>
      <c r="BF22" s="736"/>
      <c r="BG22" s="658" t="s">
        <v>122</v>
      </c>
      <c r="BH22" s="659"/>
      <c r="BI22" s="659"/>
      <c r="BJ22" s="659"/>
      <c r="BK22" s="659"/>
      <c r="BL22" s="659"/>
      <c r="BM22" s="659"/>
      <c r="BN22" s="660"/>
      <c r="BO22" s="696" t="s">
        <v>122</v>
      </c>
      <c r="BP22" s="696"/>
      <c r="BQ22" s="696"/>
      <c r="BR22" s="696"/>
      <c r="BS22" s="697" t="s">
        <v>122</v>
      </c>
      <c r="BT22" s="697"/>
      <c r="BU22" s="697"/>
      <c r="BV22" s="697"/>
      <c r="BW22" s="697"/>
      <c r="BX22" s="697"/>
      <c r="BY22" s="697"/>
      <c r="BZ22" s="697"/>
      <c r="CA22" s="697"/>
      <c r="CB22" s="737"/>
      <c r="CD22" s="710" t="s">
        <v>268</v>
      </c>
      <c r="CE22" s="711"/>
      <c r="CF22" s="711"/>
      <c r="CG22" s="711"/>
      <c r="CH22" s="711"/>
      <c r="CI22" s="711"/>
      <c r="CJ22" s="711"/>
      <c r="CK22" s="711"/>
      <c r="CL22" s="711"/>
      <c r="CM22" s="711"/>
      <c r="CN22" s="711"/>
      <c r="CO22" s="711"/>
      <c r="CP22" s="711"/>
      <c r="CQ22" s="711"/>
      <c r="CR22" s="711"/>
      <c r="CS22" s="711"/>
      <c r="CT22" s="711"/>
      <c r="CU22" s="711"/>
      <c r="CV22" s="711"/>
      <c r="CW22" s="711"/>
      <c r="CX22" s="711"/>
      <c r="CY22" s="711"/>
      <c r="CZ22" s="711"/>
      <c r="DA22" s="711"/>
      <c r="DB22" s="711"/>
      <c r="DC22" s="711"/>
      <c r="DD22" s="711"/>
      <c r="DE22" s="711"/>
      <c r="DF22" s="711"/>
      <c r="DG22" s="711"/>
      <c r="DH22" s="711"/>
      <c r="DI22" s="711"/>
      <c r="DJ22" s="711"/>
      <c r="DK22" s="711"/>
      <c r="DL22" s="711"/>
      <c r="DM22" s="711"/>
      <c r="DN22" s="711"/>
      <c r="DO22" s="711"/>
      <c r="DP22" s="711"/>
      <c r="DQ22" s="711"/>
      <c r="DR22" s="711"/>
      <c r="DS22" s="711"/>
      <c r="DT22" s="711"/>
      <c r="DU22" s="711"/>
      <c r="DV22" s="711"/>
      <c r="DW22" s="711"/>
      <c r="DX22" s="711"/>
      <c r="DY22" s="711"/>
      <c r="DZ22" s="711"/>
      <c r="EA22" s="711"/>
      <c r="EB22" s="711"/>
      <c r="EC22" s="712"/>
    </row>
    <row r="23" spans="2:133" ht="11.25" customHeight="1" x14ac:dyDescent="0.2">
      <c r="B23" s="655" t="s">
        <v>269</v>
      </c>
      <c r="C23" s="656"/>
      <c r="D23" s="656"/>
      <c r="E23" s="656"/>
      <c r="F23" s="656"/>
      <c r="G23" s="656"/>
      <c r="H23" s="656"/>
      <c r="I23" s="656"/>
      <c r="J23" s="656"/>
      <c r="K23" s="656"/>
      <c r="L23" s="656"/>
      <c r="M23" s="656"/>
      <c r="N23" s="656"/>
      <c r="O23" s="656"/>
      <c r="P23" s="656"/>
      <c r="Q23" s="657"/>
      <c r="R23" s="658">
        <v>236542</v>
      </c>
      <c r="S23" s="659"/>
      <c r="T23" s="659"/>
      <c r="U23" s="659"/>
      <c r="V23" s="659"/>
      <c r="W23" s="659"/>
      <c r="X23" s="659"/>
      <c r="Y23" s="660"/>
      <c r="Z23" s="696">
        <v>3</v>
      </c>
      <c r="AA23" s="696"/>
      <c r="AB23" s="696"/>
      <c r="AC23" s="696"/>
      <c r="AD23" s="697" t="s">
        <v>122</v>
      </c>
      <c r="AE23" s="697"/>
      <c r="AF23" s="697"/>
      <c r="AG23" s="697"/>
      <c r="AH23" s="697"/>
      <c r="AI23" s="697"/>
      <c r="AJ23" s="697"/>
      <c r="AK23" s="697"/>
      <c r="AL23" s="661" t="s">
        <v>122</v>
      </c>
      <c r="AM23" s="662"/>
      <c r="AN23" s="662"/>
      <c r="AO23" s="698"/>
      <c r="AP23" s="655" t="s">
        <v>270</v>
      </c>
      <c r="AQ23" s="735"/>
      <c r="AR23" s="735"/>
      <c r="AS23" s="735"/>
      <c r="AT23" s="735"/>
      <c r="AU23" s="735"/>
      <c r="AV23" s="735"/>
      <c r="AW23" s="735"/>
      <c r="AX23" s="735"/>
      <c r="AY23" s="735"/>
      <c r="AZ23" s="735"/>
      <c r="BA23" s="735"/>
      <c r="BB23" s="735"/>
      <c r="BC23" s="735"/>
      <c r="BD23" s="735"/>
      <c r="BE23" s="735"/>
      <c r="BF23" s="736"/>
      <c r="BG23" s="658" t="s">
        <v>122</v>
      </c>
      <c r="BH23" s="659"/>
      <c r="BI23" s="659"/>
      <c r="BJ23" s="659"/>
      <c r="BK23" s="659"/>
      <c r="BL23" s="659"/>
      <c r="BM23" s="659"/>
      <c r="BN23" s="660"/>
      <c r="BO23" s="696" t="s">
        <v>122</v>
      </c>
      <c r="BP23" s="696"/>
      <c r="BQ23" s="696"/>
      <c r="BR23" s="696"/>
      <c r="BS23" s="697" t="s">
        <v>122</v>
      </c>
      <c r="BT23" s="697"/>
      <c r="BU23" s="697"/>
      <c r="BV23" s="697"/>
      <c r="BW23" s="697"/>
      <c r="BX23" s="697"/>
      <c r="BY23" s="697"/>
      <c r="BZ23" s="697"/>
      <c r="CA23" s="697"/>
      <c r="CB23" s="737"/>
      <c r="CD23" s="710" t="s">
        <v>210</v>
      </c>
      <c r="CE23" s="711"/>
      <c r="CF23" s="711"/>
      <c r="CG23" s="711"/>
      <c r="CH23" s="711"/>
      <c r="CI23" s="711"/>
      <c r="CJ23" s="711"/>
      <c r="CK23" s="711"/>
      <c r="CL23" s="711"/>
      <c r="CM23" s="711"/>
      <c r="CN23" s="711"/>
      <c r="CO23" s="711"/>
      <c r="CP23" s="711"/>
      <c r="CQ23" s="712"/>
      <c r="CR23" s="710" t="s">
        <v>271</v>
      </c>
      <c r="CS23" s="711"/>
      <c r="CT23" s="711"/>
      <c r="CU23" s="711"/>
      <c r="CV23" s="711"/>
      <c r="CW23" s="711"/>
      <c r="CX23" s="711"/>
      <c r="CY23" s="712"/>
      <c r="CZ23" s="710" t="s">
        <v>272</v>
      </c>
      <c r="DA23" s="711"/>
      <c r="DB23" s="711"/>
      <c r="DC23" s="712"/>
      <c r="DD23" s="710" t="s">
        <v>273</v>
      </c>
      <c r="DE23" s="711"/>
      <c r="DF23" s="711"/>
      <c r="DG23" s="711"/>
      <c r="DH23" s="711"/>
      <c r="DI23" s="711"/>
      <c r="DJ23" s="711"/>
      <c r="DK23" s="712"/>
      <c r="DL23" s="748" t="s">
        <v>274</v>
      </c>
      <c r="DM23" s="749"/>
      <c r="DN23" s="749"/>
      <c r="DO23" s="749"/>
      <c r="DP23" s="749"/>
      <c r="DQ23" s="749"/>
      <c r="DR23" s="749"/>
      <c r="DS23" s="749"/>
      <c r="DT23" s="749"/>
      <c r="DU23" s="749"/>
      <c r="DV23" s="750"/>
      <c r="DW23" s="710" t="s">
        <v>275</v>
      </c>
      <c r="DX23" s="711"/>
      <c r="DY23" s="711"/>
      <c r="DZ23" s="711"/>
      <c r="EA23" s="711"/>
      <c r="EB23" s="711"/>
      <c r="EC23" s="712"/>
    </row>
    <row r="24" spans="2:133" ht="11.25" customHeight="1" x14ac:dyDescent="0.2">
      <c r="B24" s="655" t="s">
        <v>276</v>
      </c>
      <c r="C24" s="656"/>
      <c r="D24" s="656"/>
      <c r="E24" s="656"/>
      <c r="F24" s="656"/>
      <c r="G24" s="656"/>
      <c r="H24" s="656"/>
      <c r="I24" s="656"/>
      <c r="J24" s="656"/>
      <c r="K24" s="656"/>
      <c r="L24" s="656"/>
      <c r="M24" s="656"/>
      <c r="N24" s="656"/>
      <c r="O24" s="656"/>
      <c r="P24" s="656"/>
      <c r="Q24" s="657"/>
      <c r="R24" s="658" t="s">
        <v>122</v>
      </c>
      <c r="S24" s="659"/>
      <c r="T24" s="659"/>
      <c r="U24" s="659"/>
      <c r="V24" s="659"/>
      <c r="W24" s="659"/>
      <c r="X24" s="659"/>
      <c r="Y24" s="660"/>
      <c r="Z24" s="696" t="s">
        <v>122</v>
      </c>
      <c r="AA24" s="696"/>
      <c r="AB24" s="696"/>
      <c r="AC24" s="696"/>
      <c r="AD24" s="697" t="s">
        <v>122</v>
      </c>
      <c r="AE24" s="697"/>
      <c r="AF24" s="697"/>
      <c r="AG24" s="697"/>
      <c r="AH24" s="697"/>
      <c r="AI24" s="697"/>
      <c r="AJ24" s="697"/>
      <c r="AK24" s="697"/>
      <c r="AL24" s="661" t="s">
        <v>122</v>
      </c>
      <c r="AM24" s="662"/>
      <c r="AN24" s="662"/>
      <c r="AO24" s="698"/>
      <c r="AP24" s="655" t="s">
        <v>277</v>
      </c>
      <c r="AQ24" s="735"/>
      <c r="AR24" s="735"/>
      <c r="AS24" s="735"/>
      <c r="AT24" s="735"/>
      <c r="AU24" s="735"/>
      <c r="AV24" s="735"/>
      <c r="AW24" s="735"/>
      <c r="AX24" s="735"/>
      <c r="AY24" s="735"/>
      <c r="AZ24" s="735"/>
      <c r="BA24" s="735"/>
      <c r="BB24" s="735"/>
      <c r="BC24" s="735"/>
      <c r="BD24" s="735"/>
      <c r="BE24" s="735"/>
      <c r="BF24" s="736"/>
      <c r="BG24" s="658" t="s">
        <v>122</v>
      </c>
      <c r="BH24" s="659"/>
      <c r="BI24" s="659"/>
      <c r="BJ24" s="659"/>
      <c r="BK24" s="659"/>
      <c r="BL24" s="659"/>
      <c r="BM24" s="659"/>
      <c r="BN24" s="660"/>
      <c r="BO24" s="696" t="s">
        <v>122</v>
      </c>
      <c r="BP24" s="696"/>
      <c r="BQ24" s="696"/>
      <c r="BR24" s="696"/>
      <c r="BS24" s="697" t="s">
        <v>122</v>
      </c>
      <c r="BT24" s="697"/>
      <c r="BU24" s="697"/>
      <c r="BV24" s="697"/>
      <c r="BW24" s="697"/>
      <c r="BX24" s="697"/>
      <c r="BY24" s="697"/>
      <c r="BZ24" s="697"/>
      <c r="CA24" s="697"/>
      <c r="CB24" s="737"/>
      <c r="CD24" s="716" t="s">
        <v>278</v>
      </c>
      <c r="CE24" s="717"/>
      <c r="CF24" s="717"/>
      <c r="CG24" s="717"/>
      <c r="CH24" s="717"/>
      <c r="CI24" s="717"/>
      <c r="CJ24" s="717"/>
      <c r="CK24" s="717"/>
      <c r="CL24" s="717"/>
      <c r="CM24" s="717"/>
      <c r="CN24" s="717"/>
      <c r="CO24" s="717"/>
      <c r="CP24" s="717"/>
      <c r="CQ24" s="718"/>
      <c r="CR24" s="713">
        <v>3158343</v>
      </c>
      <c r="CS24" s="714"/>
      <c r="CT24" s="714"/>
      <c r="CU24" s="714"/>
      <c r="CV24" s="714"/>
      <c r="CW24" s="714"/>
      <c r="CX24" s="714"/>
      <c r="CY24" s="739"/>
      <c r="CZ24" s="740">
        <v>42.9</v>
      </c>
      <c r="DA24" s="722"/>
      <c r="DB24" s="722"/>
      <c r="DC24" s="742"/>
      <c r="DD24" s="738">
        <v>2492038</v>
      </c>
      <c r="DE24" s="714"/>
      <c r="DF24" s="714"/>
      <c r="DG24" s="714"/>
      <c r="DH24" s="714"/>
      <c r="DI24" s="714"/>
      <c r="DJ24" s="714"/>
      <c r="DK24" s="739"/>
      <c r="DL24" s="738">
        <v>2303903</v>
      </c>
      <c r="DM24" s="714"/>
      <c r="DN24" s="714"/>
      <c r="DO24" s="714"/>
      <c r="DP24" s="714"/>
      <c r="DQ24" s="714"/>
      <c r="DR24" s="714"/>
      <c r="DS24" s="714"/>
      <c r="DT24" s="714"/>
      <c r="DU24" s="714"/>
      <c r="DV24" s="739"/>
      <c r="DW24" s="740">
        <v>44.9</v>
      </c>
      <c r="DX24" s="722"/>
      <c r="DY24" s="722"/>
      <c r="DZ24" s="722"/>
      <c r="EA24" s="722"/>
      <c r="EB24" s="722"/>
      <c r="EC24" s="741"/>
    </row>
    <row r="25" spans="2:133" ht="11.25" customHeight="1" x14ac:dyDescent="0.2">
      <c r="B25" s="655" t="s">
        <v>279</v>
      </c>
      <c r="C25" s="656"/>
      <c r="D25" s="656"/>
      <c r="E25" s="656"/>
      <c r="F25" s="656"/>
      <c r="G25" s="656"/>
      <c r="H25" s="656"/>
      <c r="I25" s="656"/>
      <c r="J25" s="656"/>
      <c r="K25" s="656"/>
      <c r="L25" s="656"/>
      <c r="M25" s="656"/>
      <c r="N25" s="656"/>
      <c r="O25" s="656"/>
      <c r="P25" s="656"/>
      <c r="Q25" s="657"/>
      <c r="R25" s="658">
        <v>5305612</v>
      </c>
      <c r="S25" s="659"/>
      <c r="T25" s="659"/>
      <c r="U25" s="659"/>
      <c r="V25" s="659"/>
      <c r="W25" s="659"/>
      <c r="X25" s="659"/>
      <c r="Y25" s="660"/>
      <c r="Z25" s="696">
        <v>66.8</v>
      </c>
      <c r="AA25" s="696"/>
      <c r="AB25" s="696"/>
      <c r="AC25" s="696"/>
      <c r="AD25" s="697">
        <v>5069070</v>
      </c>
      <c r="AE25" s="697"/>
      <c r="AF25" s="697"/>
      <c r="AG25" s="697"/>
      <c r="AH25" s="697"/>
      <c r="AI25" s="697"/>
      <c r="AJ25" s="697"/>
      <c r="AK25" s="697"/>
      <c r="AL25" s="661">
        <v>99.5</v>
      </c>
      <c r="AM25" s="662"/>
      <c r="AN25" s="662"/>
      <c r="AO25" s="698"/>
      <c r="AP25" s="655" t="s">
        <v>280</v>
      </c>
      <c r="AQ25" s="735"/>
      <c r="AR25" s="735"/>
      <c r="AS25" s="735"/>
      <c r="AT25" s="735"/>
      <c r="AU25" s="735"/>
      <c r="AV25" s="735"/>
      <c r="AW25" s="735"/>
      <c r="AX25" s="735"/>
      <c r="AY25" s="735"/>
      <c r="AZ25" s="735"/>
      <c r="BA25" s="735"/>
      <c r="BB25" s="735"/>
      <c r="BC25" s="735"/>
      <c r="BD25" s="735"/>
      <c r="BE25" s="735"/>
      <c r="BF25" s="736"/>
      <c r="BG25" s="658" t="s">
        <v>122</v>
      </c>
      <c r="BH25" s="659"/>
      <c r="BI25" s="659"/>
      <c r="BJ25" s="659"/>
      <c r="BK25" s="659"/>
      <c r="BL25" s="659"/>
      <c r="BM25" s="659"/>
      <c r="BN25" s="660"/>
      <c r="BO25" s="696" t="s">
        <v>122</v>
      </c>
      <c r="BP25" s="696"/>
      <c r="BQ25" s="696"/>
      <c r="BR25" s="696"/>
      <c r="BS25" s="697" t="s">
        <v>122</v>
      </c>
      <c r="BT25" s="697"/>
      <c r="BU25" s="697"/>
      <c r="BV25" s="697"/>
      <c r="BW25" s="697"/>
      <c r="BX25" s="697"/>
      <c r="BY25" s="697"/>
      <c r="BZ25" s="697"/>
      <c r="CA25" s="697"/>
      <c r="CB25" s="737"/>
      <c r="CD25" s="655" t="s">
        <v>281</v>
      </c>
      <c r="CE25" s="656"/>
      <c r="CF25" s="656"/>
      <c r="CG25" s="656"/>
      <c r="CH25" s="656"/>
      <c r="CI25" s="656"/>
      <c r="CJ25" s="656"/>
      <c r="CK25" s="656"/>
      <c r="CL25" s="656"/>
      <c r="CM25" s="656"/>
      <c r="CN25" s="656"/>
      <c r="CO25" s="656"/>
      <c r="CP25" s="656"/>
      <c r="CQ25" s="657"/>
      <c r="CR25" s="658">
        <v>1709338</v>
      </c>
      <c r="CS25" s="671"/>
      <c r="CT25" s="671"/>
      <c r="CU25" s="671"/>
      <c r="CV25" s="671"/>
      <c r="CW25" s="671"/>
      <c r="CX25" s="671"/>
      <c r="CY25" s="672"/>
      <c r="CZ25" s="661">
        <v>23.2</v>
      </c>
      <c r="DA25" s="673"/>
      <c r="DB25" s="673"/>
      <c r="DC25" s="674"/>
      <c r="DD25" s="664">
        <v>1518005</v>
      </c>
      <c r="DE25" s="671"/>
      <c r="DF25" s="671"/>
      <c r="DG25" s="671"/>
      <c r="DH25" s="671"/>
      <c r="DI25" s="671"/>
      <c r="DJ25" s="671"/>
      <c r="DK25" s="672"/>
      <c r="DL25" s="664">
        <v>1516220</v>
      </c>
      <c r="DM25" s="671"/>
      <c r="DN25" s="671"/>
      <c r="DO25" s="671"/>
      <c r="DP25" s="671"/>
      <c r="DQ25" s="671"/>
      <c r="DR25" s="671"/>
      <c r="DS25" s="671"/>
      <c r="DT25" s="671"/>
      <c r="DU25" s="671"/>
      <c r="DV25" s="672"/>
      <c r="DW25" s="661">
        <v>29.6</v>
      </c>
      <c r="DX25" s="673"/>
      <c r="DY25" s="673"/>
      <c r="DZ25" s="673"/>
      <c r="EA25" s="673"/>
      <c r="EB25" s="673"/>
      <c r="EC25" s="685"/>
    </row>
    <row r="26" spans="2:133" ht="11.25" customHeight="1" x14ac:dyDescent="0.2">
      <c r="B26" s="655" t="s">
        <v>282</v>
      </c>
      <c r="C26" s="656"/>
      <c r="D26" s="656"/>
      <c r="E26" s="656"/>
      <c r="F26" s="656"/>
      <c r="G26" s="656"/>
      <c r="H26" s="656"/>
      <c r="I26" s="656"/>
      <c r="J26" s="656"/>
      <c r="K26" s="656"/>
      <c r="L26" s="656"/>
      <c r="M26" s="656"/>
      <c r="N26" s="656"/>
      <c r="O26" s="656"/>
      <c r="P26" s="656"/>
      <c r="Q26" s="657"/>
      <c r="R26" s="658">
        <v>2223</v>
      </c>
      <c r="S26" s="659"/>
      <c r="T26" s="659"/>
      <c r="U26" s="659"/>
      <c r="V26" s="659"/>
      <c r="W26" s="659"/>
      <c r="X26" s="659"/>
      <c r="Y26" s="660"/>
      <c r="Z26" s="696">
        <v>0</v>
      </c>
      <c r="AA26" s="696"/>
      <c r="AB26" s="696"/>
      <c r="AC26" s="696"/>
      <c r="AD26" s="697">
        <v>2223</v>
      </c>
      <c r="AE26" s="697"/>
      <c r="AF26" s="697"/>
      <c r="AG26" s="697"/>
      <c r="AH26" s="697"/>
      <c r="AI26" s="697"/>
      <c r="AJ26" s="697"/>
      <c r="AK26" s="697"/>
      <c r="AL26" s="661">
        <v>0</v>
      </c>
      <c r="AM26" s="662"/>
      <c r="AN26" s="662"/>
      <c r="AO26" s="698"/>
      <c r="AP26" s="655" t="s">
        <v>283</v>
      </c>
      <c r="AQ26" s="735"/>
      <c r="AR26" s="735"/>
      <c r="AS26" s="735"/>
      <c r="AT26" s="735"/>
      <c r="AU26" s="735"/>
      <c r="AV26" s="735"/>
      <c r="AW26" s="735"/>
      <c r="AX26" s="735"/>
      <c r="AY26" s="735"/>
      <c r="AZ26" s="735"/>
      <c r="BA26" s="735"/>
      <c r="BB26" s="735"/>
      <c r="BC26" s="735"/>
      <c r="BD26" s="735"/>
      <c r="BE26" s="735"/>
      <c r="BF26" s="736"/>
      <c r="BG26" s="658" t="s">
        <v>122</v>
      </c>
      <c r="BH26" s="659"/>
      <c r="BI26" s="659"/>
      <c r="BJ26" s="659"/>
      <c r="BK26" s="659"/>
      <c r="BL26" s="659"/>
      <c r="BM26" s="659"/>
      <c r="BN26" s="660"/>
      <c r="BO26" s="696" t="s">
        <v>122</v>
      </c>
      <c r="BP26" s="696"/>
      <c r="BQ26" s="696"/>
      <c r="BR26" s="696"/>
      <c r="BS26" s="697" t="s">
        <v>122</v>
      </c>
      <c r="BT26" s="697"/>
      <c r="BU26" s="697"/>
      <c r="BV26" s="697"/>
      <c r="BW26" s="697"/>
      <c r="BX26" s="697"/>
      <c r="BY26" s="697"/>
      <c r="BZ26" s="697"/>
      <c r="CA26" s="697"/>
      <c r="CB26" s="737"/>
      <c r="CD26" s="655" t="s">
        <v>284</v>
      </c>
      <c r="CE26" s="656"/>
      <c r="CF26" s="656"/>
      <c r="CG26" s="656"/>
      <c r="CH26" s="656"/>
      <c r="CI26" s="656"/>
      <c r="CJ26" s="656"/>
      <c r="CK26" s="656"/>
      <c r="CL26" s="656"/>
      <c r="CM26" s="656"/>
      <c r="CN26" s="656"/>
      <c r="CO26" s="656"/>
      <c r="CP26" s="656"/>
      <c r="CQ26" s="657"/>
      <c r="CR26" s="658">
        <v>988179</v>
      </c>
      <c r="CS26" s="659"/>
      <c r="CT26" s="659"/>
      <c r="CU26" s="659"/>
      <c r="CV26" s="659"/>
      <c r="CW26" s="659"/>
      <c r="CX26" s="659"/>
      <c r="CY26" s="660"/>
      <c r="CZ26" s="661">
        <v>13.4</v>
      </c>
      <c r="DA26" s="673"/>
      <c r="DB26" s="673"/>
      <c r="DC26" s="674"/>
      <c r="DD26" s="664">
        <v>897436</v>
      </c>
      <c r="DE26" s="659"/>
      <c r="DF26" s="659"/>
      <c r="DG26" s="659"/>
      <c r="DH26" s="659"/>
      <c r="DI26" s="659"/>
      <c r="DJ26" s="659"/>
      <c r="DK26" s="660"/>
      <c r="DL26" s="664" t="s">
        <v>122</v>
      </c>
      <c r="DM26" s="659"/>
      <c r="DN26" s="659"/>
      <c r="DO26" s="659"/>
      <c r="DP26" s="659"/>
      <c r="DQ26" s="659"/>
      <c r="DR26" s="659"/>
      <c r="DS26" s="659"/>
      <c r="DT26" s="659"/>
      <c r="DU26" s="659"/>
      <c r="DV26" s="660"/>
      <c r="DW26" s="661" t="s">
        <v>122</v>
      </c>
      <c r="DX26" s="673"/>
      <c r="DY26" s="673"/>
      <c r="DZ26" s="673"/>
      <c r="EA26" s="673"/>
      <c r="EB26" s="673"/>
      <c r="EC26" s="685"/>
    </row>
    <row r="27" spans="2:133" ht="11.25" customHeight="1" x14ac:dyDescent="0.2">
      <c r="B27" s="655" t="s">
        <v>285</v>
      </c>
      <c r="C27" s="656"/>
      <c r="D27" s="656"/>
      <c r="E27" s="656"/>
      <c r="F27" s="656"/>
      <c r="G27" s="656"/>
      <c r="H27" s="656"/>
      <c r="I27" s="656"/>
      <c r="J27" s="656"/>
      <c r="K27" s="656"/>
      <c r="L27" s="656"/>
      <c r="M27" s="656"/>
      <c r="N27" s="656"/>
      <c r="O27" s="656"/>
      <c r="P27" s="656"/>
      <c r="Q27" s="657"/>
      <c r="R27" s="658">
        <v>45787</v>
      </c>
      <c r="S27" s="659"/>
      <c r="T27" s="659"/>
      <c r="U27" s="659"/>
      <c r="V27" s="659"/>
      <c r="W27" s="659"/>
      <c r="X27" s="659"/>
      <c r="Y27" s="660"/>
      <c r="Z27" s="696">
        <v>0.6</v>
      </c>
      <c r="AA27" s="696"/>
      <c r="AB27" s="696"/>
      <c r="AC27" s="696"/>
      <c r="AD27" s="697" t="s">
        <v>122</v>
      </c>
      <c r="AE27" s="697"/>
      <c r="AF27" s="697"/>
      <c r="AG27" s="697"/>
      <c r="AH27" s="697"/>
      <c r="AI27" s="697"/>
      <c r="AJ27" s="697"/>
      <c r="AK27" s="697"/>
      <c r="AL27" s="661" t="s">
        <v>122</v>
      </c>
      <c r="AM27" s="662"/>
      <c r="AN27" s="662"/>
      <c r="AO27" s="698"/>
      <c r="AP27" s="655" t="s">
        <v>286</v>
      </c>
      <c r="AQ27" s="656"/>
      <c r="AR27" s="656"/>
      <c r="AS27" s="656"/>
      <c r="AT27" s="656"/>
      <c r="AU27" s="656"/>
      <c r="AV27" s="656"/>
      <c r="AW27" s="656"/>
      <c r="AX27" s="656"/>
      <c r="AY27" s="656"/>
      <c r="AZ27" s="656"/>
      <c r="BA27" s="656"/>
      <c r="BB27" s="656"/>
      <c r="BC27" s="656"/>
      <c r="BD27" s="656"/>
      <c r="BE27" s="656"/>
      <c r="BF27" s="657"/>
      <c r="BG27" s="658">
        <v>1687608</v>
      </c>
      <c r="BH27" s="659"/>
      <c r="BI27" s="659"/>
      <c r="BJ27" s="659"/>
      <c r="BK27" s="659"/>
      <c r="BL27" s="659"/>
      <c r="BM27" s="659"/>
      <c r="BN27" s="660"/>
      <c r="BO27" s="696">
        <v>100</v>
      </c>
      <c r="BP27" s="696"/>
      <c r="BQ27" s="696"/>
      <c r="BR27" s="696"/>
      <c r="BS27" s="697">
        <v>5575</v>
      </c>
      <c r="BT27" s="697"/>
      <c r="BU27" s="697"/>
      <c r="BV27" s="697"/>
      <c r="BW27" s="697"/>
      <c r="BX27" s="697"/>
      <c r="BY27" s="697"/>
      <c r="BZ27" s="697"/>
      <c r="CA27" s="697"/>
      <c r="CB27" s="737"/>
      <c r="CD27" s="655" t="s">
        <v>287</v>
      </c>
      <c r="CE27" s="656"/>
      <c r="CF27" s="656"/>
      <c r="CG27" s="656"/>
      <c r="CH27" s="656"/>
      <c r="CI27" s="656"/>
      <c r="CJ27" s="656"/>
      <c r="CK27" s="656"/>
      <c r="CL27" s="656"/>
      <c r="CM27" s="656"/>
      <c r="CN27" s="656"/>
      <c r="CO27" s="656"/>
      <c r="CP27" s="656"/>
      <c r="CQ27" s="657"/>
      <c r="CR27" s="658">
        <v>852380</v>
      </c>
      <c r="CS27" s="671"/>
      <c r="CT27" s="671"/>
      <c r="CU27" s="671"/>
      <c r="CV27" s="671"/>
      <c r="CW27" s="671"/>
      <c r="CX27" s="671"/>
      <c r="CY27" s="672"/>
      <c r="CZ27" s="661">
        <v>11.6</v>
      </c>
      <c r="DA27" s="673"/>
      <c r="DB27" s="673"/>
      <c r="DC27" s="674"/>
      <c r="DD27" s="664">
        <v>377408</v>
      </c>
      <c r="DE27" s="671"/>
      <c r="DF27" s="671"/>
      <c r="DG27" s="671"/>
      <c r="DH27" s="671"/>
      <c r="DI27" s="671"/>
      <c r="DJ27" s="671"/>
      <c r="DK27" s="672"/>
      <c r="DL27" s="664">
        <v>191058</v>
      </c>
      <c r="DM27" s="671"/>
      <c r="DN27" s="671"/>
      <c r="DO27" s="671"/>
      <c r="DP27" s="671"/>
      <c r="DQ27" s="671"/>
      <c r="DR27" s="671"/>
      <c r="DS27" s="671"/>
      <c r="DT27" s="671"/>
      <c r="DU27" s="671"/>
      <c r="DV27" s="672"/>
      <c r="DW27" s="661">
        <v>3.7</v>
      </c>
      <c r="DX27" s="673"/>
      <c r="DY27" s="673"/>
      <c r="DZ27" s="673"/>
      <c r="EA27" s="673"/>
      <c r="EB27" s="673"/>
      <c r="EC27" s="685"/>
    </row>
    <row r="28" spans="2:133" ht="11.25" customHeight="1" x14ac:dyDescent="0.2">
      <c r="B28" s="655" t="s">
        <v>288</v>
      </c>
      <c r="C28" s="656"/>
      <c r="D28" s="656"/>
      <c r="E28" s="656"/>
      <c r="F28" s="656"/>
      <c r="G28" s="656"/>
      <c r="H28" s="656"/>
      <c r="I28" s="656"/>
      <c r="J28" s="656"/>
      <c r="K28" s="656"/>
      <c r="L28" s="656"/>
      <c r="M28" s="656"/>
      <c r="N28" s="656"/>
      <c r="O28" s="656"/>
      <c r="P28" s="656"/>
      <c r="Q28" s="657"/>
      <c r="R28" s="658">
        <v>40482</v>
      </c>
      <c r="S28" s="659"/>
      <c r="T28" s="659"/>
      <c r="U28" s="659"/>
      <c r="V28" s="659"/>
      <c r="W28" s="659"/>
      <c r="X28" s="659"/>
      <c r="Y28" s="660"/>
      <c r="Z28" s="696">
        <v>0.5</v>
      </c>
      <c r="AA28" s="696"/>
      <c r="AB28" s="696"/>
      <c r="AC28" s="696"/>
      <c r="AD28" s="697">
        <v>21374</v>
      </c>
      <c r="AE28" s="697"/>
      <c r="AF28" s="697"/>
      <c r="AG28" s="697"/>
      <c r="AH28" s="697"/>
      <c r="AI28" s="697"/>
      <c r="AJ28" s="697"/>
      <c r="AK28" s="697"/>
      <c r="AL28" s="661">
        <v>0.4</v>
      </c>
      <c r="AM28" s="662"/>
      <c r="AN28" s="662"/>
      <c r="AO28" s="698"/>
      <c r="AP28" s="655"/>
      <c r="AQ28" s="656"/>
      <c r="AR28" s="656"/>
      <c r="AS28" s="656"/>
      <c r="AT28" s="656"/>
      <c r="AU28" s="656"/>
      <c r="AV28" s="656"/>
      <c r="AW28" s="656"/>
      <c r="AX28" s="656"/>
      <c r="AY28" s="656"/>
      <c r="AZ28" s="656"/>
      <c r="BA28" s="656"/>
      <c r="BB28" s="656"/>
      <c r="BC28" s="656"/>
      <c r="BD28" s="656"/>
      <c r="BE28" s="656"/>
      <c r="BF28" s="657"/>
      <c r="BG28" s="658"/>
      <c r="BH28" s="659"/>
      <c r="BI28" s="659"/>
      <c r="BJ28" s="659"/>
      <c r="BK28" s="659"/>
      <c r="BL28" s="659"/>
      <c r="BM28" s="659"/>
      <c r="BN28" s="660"/>
      <c r="BO28" s="696"/>
      <c r="BP28" s="696"/>
      <c r="BQ28" s="696"/>
      <c r="BR28" s="696"/>
      <c r="BS28" s="664"/>
      <c r="BT28" s="659"/>
      <c r="BU28" s="659"/>
      <c r="BV28" s="659"/>
      <c r="BW28" s="659"/>
      <c r="BX28" s="659"/>
      <c r="BY28" s="659"/>
      <c r="BZ28" s="659"/>
      <c r="CA28" s="659"/>
      <c r="CB28" s="695"/>
      <c r="CD28" s="655" t="s">
        <v>289</v>
      </c>
      <c r="CE28" s="656"/>
      <c r="CF28" s="656"/>
      <c r="CG28" s="656"/>
      <c r="CH28" s="656"/>
      <c r="CI28" s="656"/>
      <c r="CJ28" s="656"/>
      <c r="CK28" s="656"/>
      <c r="CL28" s="656"/>
      <c r="CM28" s="656"/>
      <c r="CN28" s="656"/>
      <c r="CO28" s="656"/>
      <c r="CP28" s="656"/>
      <c r="CQ28" s="657"/>
      <c r="CR28" s="658">
        <v>596625</v>
      </c>
      <c r="CS28" s="659"/>
      <c r="CT28" s="659"/>
      <c r="CU28" s="659"/>
      <c r="CV28" s="659"/>
      <c r="CW28" s="659"/>
      <c r="CX28" s="659"/>
      <c r="CY28" s="660"/>
      <c r="CZ28" s="661">
        <v>8.1</v>
      </c>
      <c r="DA28" s="673"/>
      <c r="DB28" s="673"/>
      <c r="DC28" s="674"/>
      <c r="DD28" s="664">
        <v>596625</v>
      </c>
      <c r="DE28" s="659"/>
      <c r="DF28" s="659"/>
      <c r="DG28" s="659"/>
      <c r="DH28" s="659"/>
      <c r="DI28" s="659"/>
      <c r="DJ28" s="659"/>
      <c r="DK28" s="660"/>
      <c r="DL28" s="664">
        <v>596625</v>
      </c>
      <c r="DM28" s="659"/>
      <c r="DN28" s="659"/>
      <c r="DO28" s="659"/>
      <c r="DP28" s="659"/>
      <c r="DQ28" s="659"/>
      <c r="DR28" s="659"/>
      <c r="DS28" s="659"/>
      <c r="DT28" s="659"/>
      <c r="DU28" s="659"/>
      <c r="DV28" s="660"/>
      <c r="DW28" s="661">
        <v>11.6</v>
      </c>
      <c r="DX28" s="673"/>
      <c r="DY28" s="673"/>
      <c r="DZ28" s="673"/>
      <c r="EA28" s="673"/>
      <c r="EB28" s="673"/>
      <c r="EC28" s="685"/>
    </row>
    <row r="29" spans="2:133" ht="11.25" customHeight="1" x14ac:dyDescent="0.2">
      <c r="B29" s="655" t="s">
        <v>290</v>
      </c>
      <c r="C29" s="656"/>
      <c r="D29" s="656"/>
      <c r="E29" s="656"/>
      <c r="F29" s="656"/>
      <c r="G29" s="656"/>
      <c r="H29" s="656"/>
      <c r="I29" s="656"/>
      <c r="J29" s="656"/>
      <c r="K29" s="656"/>
      <c r="L29" s="656"/>
      <c r="M29" s="656"/>
      <c r="N29" s="656"/>
      <c r="O29" s="656"/>
      <c r="P29" s="656"/>
      <c r="Q29" s="657"/>
      <c r="R29" s="658">
        <v>11914</v>
      </c>
      <c r="S29" s="659"/>
      <c r="T29" s="659"/>
      <c r="U29" s="659"/>
      <c r="V29" s="659"/>
      <c r="W29" s="659"/>
      <c r="X29" s="659"/>
      <c r="Y29" s="660"/>
      <c r="Z29" s="696">
        <v>0.2</v>
      </c>
      <c r="AA29" s="696"/>
      <c r="AB29" s="696"/>
      <c r="AC29" s="696"/>
      <c r="AD29" s="697" t="s">
        <v>122</v>
      </c>
      <c r="AE29" s="697"/>
      <c r="AF29" s="697"/>
      <c r="AG29" s="697"/>
      <c r="AH29" s="697"/>
      <c r="AI29" s="697"/>
      <c r="AJ29" s="697"/>
      <c r="AK29" s="697"/>
      <c r="AL29" s="661" t="s">
        <v>122</v>
      </c>
      <c r="AM29" s="662"/>
      <c r="AN29" s="662"/>
      <c r="AO29" s="698"/>
      <c r="AP29" s="639"/>
      <c r="AQ29" s="640"/>
      <c r="AR29" s="640"/>
      <c r="AS29" s="640"/>
      <c r="AT29" s="640"/>
      <c r="AU29" s="640"/>
      <c r="AV29" s="640"/>
      <c r="AW29" s="640"/>
      <c r="AX29" s="640"/>
      <c r="AY29" s="640"/>
      <c r="AZ29" s="640"/>
      <c r="BA29" s="640"/>
      <c r="BB29" s="640"/>
      <c r="BC29" s="640"/>
      <c r="BD29" s="640"/>
      <c r="BE29" s="640"/>
      <c r="BF29" s="641"/>
      <c r="BG29" s="658"/>
      <c r="BH29" s="659"/>
      <c r="BI29" s="659"/>
      <c r="BJ29" s="659"/>
      <c r="BK29" s="659"/>
      <c r="BL29" s="659"/>
      <c r="BM29" s="659"/>
      <c r="BN29" s="660"/>
      <c r="BO29" s="696"/>
      <c r="BP29" s="696"/>
      <c r="BQ29" s="696"/>
      <c r="BR29" s="696"/>
      <c r="BS29" s="697"/>
      <c r="BT29" s="697"/>
      <c r="BU29" s="697"/>
      <c r="BV29" s="697"/>
      <c r="BW29" s="697"/>
      <c r="BX29" s="697"/>
      <c r="BY29" s="697"/>
      <c r="BZ29" s="697"/>
      <c r="CA29" s="697"/>
      <c r="CB29" s="737"/>
      <c r="CD29" s="677" t="s">
        <v>291</v>
      </c>
      <c r="CE29" s="678"/>
      <c r="CF29" s="655" t="s">
        <v>66</v>
      </c>
      <c r="CG29" s="656"/>
      <c r="CH29" s="656"/>
      <c r="CI29" s="656"/>
      <c r="CJ29" s="656"/>
      <c r="CK29" s="656"/>
      <c r="CL29" s="656"/>
      <c r="CM29" s="656"/>
      <c r="CN29" s="656"/>
      <c r="CO29" s="656"/>
      <c r="CP29" s="656"/>
      <c r="CQ29" s="657"/>
      <c r="CR29" s="658">
        <v>596625</v>
      </c>
      <c r="CS29" s="671"/>
      <c r="CT29" s="671"/>
      <c r="CU29" s="671"/>
      <c r="CV29" s="671"/>
      <c r="CW29" s="671"/>
      <c r="CX29" s="671"/>
      <c r="CY29" s="672"/>
      <c r="CZ29" s="661">
        <v>8.1</v>
      </c>
      <c r="DA29" s="673"/>
      <c r="DB29" s="673"/>
      <c r="DC29" s="674"/>
      <c r="DD29" s="664">
        <v>596625</v>
      </c>
      <c r="DE29" s="671"/>
      <c r="DF29" s="671"/>
      <c r="DG29" s="671"/>
      <c r="DH29" s="671"/>
      <c r="DI29" s="671"/>
      <c r="DJ29" s="671"/>
      <c r="DK29" s="672"/>
      <c r="DL29" s="664">
        <v>596625</v>
      </c>
      <c r="DM29" s="671"/>
      <c r="DN29" s="671"/>
      <c r="DO29" s="671"/>
      <c r="DP29" s="671"/>
      <c r="DQ29" s="671"/>
      <c r="DR29" s="671"/>
      <c r="DS29" s="671"/>
      <c r="DT29" s="671"/>
      <c r="DU29" s="671"/>
      <c r="DV29" s="672"/>
      <c r="DW29" s="661">
        <v>11.6</v>
      </c>
      <c r="DX29" s="673"/>
      <c r="DY29" s="673"/>
      <c r="DZ29" s="673"/>
      <c r="EA29" s="673"/>
      <c r="EB29" s="673"/>
      <c r="EC29" s="685"/>
    </row>
    <row r="30" spans="2:133" ht="11.25" customHeight="1" x14ac:dyDescent="0.2">
      <c r="B30" s="655" t="s">
        <v>292</v>
      </c>
      <c r="C30" s="656"/>
      <c r="D30" s="656"/>
      <c r="E30" s="656"/>
      <c r="F30" s="656"/>
      <c r="G30" s="656"/>
      <c r="H30" s="656"/>
      <c r="I30" s="656"/>
      <c r="J30" s="656"/>
      <c r="K30" s="656"/>
      <c r="L30" s="656"/>
      <c r="M30" s="656"/>
      <c r="N30" s="656"/>
      <c r="O30" s="656"/>
      <c r="P30" s="656"/>
      <c r="Q30" s="657"/>
      <c r="R30" s="658">
        <v>987929</v>
      </c>
      <c r="S30" s="659"/>
      <c r="T30" s="659"/>
      <c r="U30" s="659"/>
      <c r="V30" s="659"/>
      <c r="W30" s="659"/>
      <c r="X30" s="659"/>
      <c r="Y30" s="660"/>
      <c r="Z30" s="696">
        <v>12.4</v>
      </c>
      <c r="AA30" s="696"/>
      <c r="AB30" s="696"/>
      <c r="AC30" s="696"/>
      <c r="AD30" s="697" t="s">
        <v>122</v>
      </c>
      <c r="AE30" s="697"/>
      <c r="AF30" s="697"/>
      <c r="AG30" s="697"/>
      <c r="AH30" s="697"/>
      <c r="AI30" s="697"/>
      <c r="AJ30" s="697"/>
      <c r="AK30" s="697"/>
      <c r="AL30" s="661" t="s">
        <v>122</v>
      </c>
      <c r="AM30" s="662"/>
      <c r="AN30" s="662"/>
      <c r="AO30" s="698"/>
      <c r="AP30" s="710" t="s">
        <v>210</v>
      </c>
      <c r="AQ30" s="711"/>
      <c r="AR30" s="711"/>
      <c r="AS30" s="711"/>
      <c r="AT30" s="711"/>
      <c r="AU30" s="711"/>
      <c r="AV30" s="711"/>
      <c r="AW30" s="711"/>
      <c r="AX30" s="711"/>
      <c r="AY30" s="711"/>
      <c r="AZ30" s="711"/>
      <c r="BA30" s="711"/>
      <c r="BB30" s="711"/>
      <c r="BC30" s="711"/>
      <c r="BD30" s="711"/>
      <c r="BE30" s="711"/>
      <c r="BF30" s="712"/>
      <c r="BG30" s="710" t="s">
        <v>293</v>
      </c>
      <c r="BH30" s="728"/>
      <c r="BI30" s="728"/>
      <c r="BJ30" s="728"/>
      <c r="BK30" s="728"/>
      <c r="BL30" s="728"/>
      <c r="BM30" s="728"/>
      <c r="BN30" s="728"/>
      <c r="BO30" s="728"/>
      <c r="BP30" s="728"/>
      <c r="BQ30" s="729"/>
      <c r="BR30" s="710" t="s">
        <v>294</v>
      </c>
      <c r="BS30" s="728"/>
      <c r="BT30" s="728"/>
      <c r="BU30" s="728"/>
      <c r="BV30" s="728"/>
      <c r="BW30" s="728"/>
      <c r="BX30" s="728"/>
      <c r="BY30" s="728"/>
      <c r="BZ30" s="728"/>
      <c r="CA30" s="728"/>
      <c r="CB30" s="729"/>
      <c r="CD30" s="679"/>
      <c r="CE30" s="680"/>
      <c r="CF30" s="655" t="s">
        <v>295</v>
      </c>
      <c r="CG30" s="656"/>
      <c r="CH30" s="656"/>
      <c r="CI30" s="656"/>
      <c r="CJ30" s="656"/>
      <c r="CK30" s="656"/>
      <c r="CL30" s="656"/>
      <c r="CM30" s="656"/>
      <c r="CN30" s="656"/>
      <c r="CO30" s="656"/>
      <c r="CP30" s="656"/>
      <c r="CQ30" s="657"/>
      <c r="CR30" s="658">
        <v>577344</v>
      </c>
      <c r="CS30" s="659"/>
      <c r="CT30" s="659"/>
      <c r="CU30" s="659"/>
      <c r="CV30" s="659"/>
      <c r="CW30" s="659"/>
      <c r="CX30" s="659"/>
      <c r="CY30" s="660"/>
      <c r="CZ30" s="661">
        <v>7.8</v>
      </c>
      <c r="DA30" s="673"/>
      <c r="DB30" s="673"/>
      <c r="DC30" s="674"/>
      <c r="DD30" s="664">
        <v>577344</v>
      </c>
      <c r="DE30" s="659"/>
      <c r="DF30" s="659"/>
      <c r="DG30" s="659"/>
      <c r="DH30" s="659"/>
      <c r="DI30" s="659"/>
      <c r="DJ30" s="659"/>
      <c r="DK30" s="660"/>
      <c r="DL30" s="664">
        <v>577344</v>
      </c>
      <c r="DM30" s="659"/>
      <c r="DN30" s="659"/>
      <c r="DO30" s="659"/>
      <c r="DP30" s="659"/>
      <c r="DQ30" s="659"/>
      <c r="DR30" s="659"/>
      <c r="DS30" s="659"/>
      <c r="DT30" s="659"/>
      <c r="DU30" s="659"/>
      <c r="DV30" s="660"/>
      <c r="DW30" s="661">
        <v>11.3</v>
      </c>
      <c r="DX30" s="673"/>
      <c r="DY30" s="673"/>
      <c r="DZ30" s="673"/>
      <c r="EA30" s="673"/>
      <c r="EB30" s="673"/>
      <c r="EC30" s="685"/>
    </row>
    <row r="31" spans="2:133" ht="11.25" customHeight="1" x14ac:dyDescent="0.2">
      <c r="B31" s="725" t="s">
        <v>296</v>
      </c>
      <c r="C31" s="726"/>
      <c r="D31" s="726"/>
      <c r="E31" s="726"/>
      <c r="F31" s="726"/>
      <c r="G31" s="726"/>
      <c r="H31" s="726"/>
      <c r="I31" s="726"/>
      <c r="J31" s="726"/>
      <c r="K31" s="726"/>
      <c r="L31" s="726"/>
      <c r="M31" s="726"/>
      <c r="N31" s="726"/>
      <c r="O31" s="726"/>
      <c r="P31" s="726"/>
      <c r="Q31" s="727"/>
      <c r="R31" s="658" t="s">
        <v>122</v>
      </c>
      <c r="S31" s="659"/>
      <c r="T31" s="659"/>
      <c r="U31" s="659"/>
      <c r="V31" s="659"/>
      <c r="W31" s="659"/>
      <c r="X31" s="659"/>
      <c r="Y31" s="660"/>
      <c r="Z31" s="696" t="s">
        <v>122</v>
      </c>
      <c r="AA31" s="696"/>
      <c r="AB31" s="696"/>
      <c r="AC31" s="696"/>
      <c r="AD31" s="697" t="s">
        <v>122</v>
      </c>
      <c r="AE31" s="697"/>
      <c r="AF31" s="697"/>
      <c r="AG31" s="697"/>
      <c r="AH31" s="697"/>
      <c r="AI31" s="697"/>
      <c r="AJ31" s="697"/>
      <c r="AK31" s="697"/>
      <c r="AL31" s="661" t="s">
        <v>122</v>
      </c>
      <c r="AM31" s="662"/>
      <c r="AN31" s="662"/>
      <c r="AO31" s="698"/>
      <c r="AP31" s="730" t="s">
        <v>297</v>
      </c>
      <c r="AQ31" s="731"/>
      <c r="AR31" s="731"/>
      <c r="AS31" s="731"/>
      <c r="AT31" s="732" t="s">
        <v>298</v>
      </c>
      <c r="AU31" s="218"/>
      <c r="AV31" s="218"/>
      <c r="AW31" s="218"/>
      <c r="AX31" s="716" t="s">
        <v>176</v>
      </c>
      <c r="AY31" s="717"/>
      <c r="AZ31" s="717"/>
      <c r="BA31" s="717"/>
      <c r="BB31" s="717"/>
      <c r="BC31" s="717"/>
      <c r="BD31" s="717"/>
      <c r="BE31" s="717"/>
      <c r="BF31" s="718"/>
      <c r="BG31" s="720">
        <v>99.2</v>
      </c>
      <c r="BH31" s="721"/>
      <c r="BI31" s="721"/>
      <c r="BJ31" s="721"/>
      <c r="BK31" s="721"/>
      <c r="BL31" s="721"/>
      <c r="BM31" s="722">
        <v>97.4</v>
      </c>
      <c r="BN31" s="721"/>
      <c r="BO31" s="721"/>
      <c r="BP31" s="721"/>
      <c r="BQ31" s="723"/>
      <c r="BR31" s="720">
        <v>99.4</v>
      </c>
      <c r="BS31" s="721"/>
      <c r="BT31" s="721"/>
      <c r="BU31" s="721"/>
      <c r="BV31" s="721"/>
      <c r="BW31" s="721"/>
      <c r="BX31" s="722">
        <v>97.6</v>
      </c>
      <c r="BY31" s="721"/>
      <c r="BZ31" s="721"/>
      <c r="CA31" s="721"/>
      <c r="CB31" s="723"/>
      <c r="CD31" s="679"/>
      <c r="CE31" s="680"/>
      <c r="CF31" s="655" t="s">
        <v>299</v>
      </c>
      <c r="CG31" s="656"/>
      <c r="CH31" s="656"/>
      <c r="CI31" s="656"/>
      <c r="CJ31" s="656"/>
      <c r="CK31" s="656"/>
      <c r="CL31" s="656"/>
      <c r="CM31" s="656"/>
      <c r="CN31" s="656"/>
      <c r="CO31" s="656"/>
      <c r="CP31" s="656"/>
      <c r="CQ31" s="657"/>
      <c r="CR31" s="658">
        <v>19281</v>
      </c>
      <c r="CS31" s="671"/>
      <c r="CT31" s="671"/>
      <c r="CU31" s="671"/>
      <c r="CV31" s="671"/>
      <c r="CW31" s="671"/>
      <c r="CX31" s="671"/>
      <c r="CY31" s="672"/>
      <c r="CZ31" s="661">
        <v>0.3</v>
      </c>
      <c r="DA31" s="673"/>
      <c r="DB31" s="673"/>
      <c r="DC31" s="674"/>
      <c r="DD31" s="664">
        <v>19281</v>
      </c>
      <c r="DE31" s="671"/>
      <c r="DF31" s="671"/>
      <c r="DG31" s="671"/>
      <c r="DH31" s="671"/>
      <c r="DI31" s="671"/>
      <c r="DJ31" s="671"/>
      <c r="DK31" s="672"/>
      <c r="DL31" s="664">
        <v>19281</v>
      </c>
      <c r="DM31" s="671"/>
      <c r="DN31" s="671"/>
      <c r="DO31" s="671"/>
      <c r="DP31" s="671"/>
      <c r="DQ31" s="671"/>
      <c r="DR31" s="671"/>
      <c r="DS31" s="671"/>
      <c r="DT31" s="671"/>
      <c r="DU31" s="671"/>
      <c r="DV31" s="672"/>
      <c r="DW31" s="661">
        <v>0.4</v>
      </c>
      <c r="DX31" s="673"/>
      <c r="DY31" s="673"/>
      <c r="DZ31" s="673"/>
      <c r="EA31" s="673"/>
      <c r="EB31" s="673"/>
      <c r="EC31" s="685"/>
    </row>
    <row r="32" spans="2:133" ht="11.25" customHeight="1" x14ac:dyDescent="0.2">
      <c r="B32" s="655" t="s">
        <v>300</v>
      </c>
      <c r="C32" s="656"/>
      <c r="D32" s="656"/>
      <c r="E32" s="656"/>
      <c r="F32" s="656"/>
      <c r="G32" s="656"/>
      <c r="H32" s="656"/>
      <c r="I32" s="656"/>
      <c r="J32" s="656"/>
      <c r="K32" s="656"/>
      <c r="L32" s="656"/>
      <c r="M32" s="656"/>
      <c r="N32" s="656"/>
      <c r="O32" s="656"/>
      <c r="P32" s="656"/>
      <c r="Q32" s="657"/>
      <c r="R32" s="658">
        <v>502816</v>
      </c>
      <c r="S32" s="659"/>
      <c r="T32" s="659"/>
      <c r="U32" s="659"/>
      <c r="V32" s="659"/>
      <c r="W32" s="659"/>
      <c r="X32" s="659"/>
      <c r="Y32" s="660"/>
      <c r="Z32" s="696">
        <v>6.3</v>
      </c>
      <c r="AA32" s="696"/>
      <c r="AB32" s="696"/>
      <c r="AC32" s="696"/>
      <c r="AD32" s="697" t="s">
        <v>122</v>
      </c>
      <c r="AE32" s="697"/>
      <c r="AF32" s="697"/>
      <c r="AG32" s="697"/>
      <c r="AH32" s="697"/>
      <c r="AI32" s="697"/>
      <c r="AJ32" s="697"/>
      <c r="AK32" s="697"/>
      <c r="AL32" s="661" t="s">
        <v>122</v>
      </c>
      <c r="AM32" s="662"/>
      <c r="AN32" s="662"/>
      <c r="AO32" s="698"/>
      <c r="AP32" s="699"/>
      <c r="AQ32" s="700"/>
      <c r="AR32" s="700"/>
      <c r="AS32" s="700"/>
      <c r="AT32" s="733"/>
      <c r="AU32" s="214" t="s">
        <v>301</v>
      </c>
      <c r="AX32" s="655" t="s">
        <v>302</v>
      </c>
      <c r="AY32" s="656"/>
      <c r="AZ32" s="656"/>
      <c r="BA32" s="656"/>
      <c r="BB32" s="656"/>
      <c r="BC32" s="656"/>
      <c r="BD32" s="656"/>
      <c r="BE32" s="656"/>
      <c r="BF32" s="657"/>
      <c r="BG32" s="724">
        <v>99.3</v>
      </c>
      <c r="BH32" s="671"/>
      <c r="BI32" s="671"/>
      <c r="BJ32" s="671"/>
      <c r="BK32" s="671"/>
      <c r="BL32" s="671"/>
      <c r="BM32" s="662">
        <v>97.8</v>
      </c>
      <c r="BN32" s="671"/>
      <c r="BO32" s="671"/>
      <c r="BP32" s="671"/>
      <c r="BQ32" s="694"/>
      <c r="BR32" s="724">
        <v>99.4</v>
      </c>
      <c r="BS32" s="671"/>
      <c r="BT32" s="671"/>
      <c r="BU32" s="671"/>
      <c r="BV32" s="671"/>
      <c r="BW32" s="671"/>
      <c r="BX32" s="662">
        <v>97.9</v>
      </c>
      <c r="BY32" s="671"/>
      <c r="BZ32" s="671"/>
      <c r="CA32" s="671"/>
      <c r="CB32" s="694"/>
      <c r="CD32" s="681"/>
      <c r="CE32" s="682"/>
      <c r="CF32" s="655" t="s">
        <v>303</v>
      </c>
      <c r="CG32" s="656"/>
      <c r="CH32" s="656"/>
      <c r="CI32" s="656"/>
      <c r="CJ32" s="656"/>
      <c r="CK32" s="656"/>
      <c r="CL32" s="656"/>
      <c r="CM32" s="656"/>
      <c r="CN32" s="656"/>
      <c r="CO32" s="656"/>
      <c r="CP32" s="656"/>
      <c r="CQ32" s="657"/>
      <c r="CR32" s="658" t="s">
        <v>122</v>
      </c>
      <c r="CS32" s="659"/>
      <c r="CT32" s="659"/>
      <c r="CU32" s="659"/>
      <c r="CV32" s="659"/>
      <c r="CW32" s="659"/>
      <c r="CX32" s="659"/>
      <c r="CY32" s="660"/>
      <c r="CZ32" s="661" t="s">
        <v>122</v>
      </c>
      <c r="DA32" s="673"/>
      <c r="DB32" s="673"/>
      <c r="DC32" s="674"/>
      <c r="DD32" s="664" t="s">
        <v>122</v>
      </c>
      <c r="DE32" s="659"/>
      <c r="DF32" s="659"/>
      <c r="DG32" s="659"/>
      <c r="DH32" s="659"/>
      <c r="DI32" s="659"/>
      <c r="DJ32" s="659"/>
      <c r="DK32" s="660"/>
      <c r="DL32" s="664" t="s">
        <v>122</v>
      </c>
      <c r="DM32" s="659"/>
      <c r="DN32" s="659"/>
      <c r="DO32" s="659"/>
      <c r="DP32" s="659"/>
      <c r="DQ32" s="659"/>
      <c r="DR32" s="659"/>
      <c r="DS32" s="659"/>
      <c r="DT32" s="659"/>
      <c r="DU32" s="659"/>
      <c r="DV32" s="660"/>
      <c r="DW32" s="661" t="s">
        <v>122</v>
      </c>
      <c r="DX32" s="673"/>
      <c r="DY32" s="673"/>
      <c r="DZ32" s="673"/>
      <c r="EA32" s="673"/>
      <c r="EB32" s="673"/>
      <c r="EC32" s="685"/>
    </row>
    <row r="33" spans="2:133" ht="11.25" customHeight="1" x14ac:dyDescent="0.2">
      <c r="B33" s="655" t="s">
        <v>304</v>
      </c>
      <c r="C33" s="656"/>
      <c r="D33" s="656"/>
      <c r="E33" s="656"/>
      <c r="F33" s="656"/>
      <c r="G33" s="656"/>
      <c r="H33" s="656"/>
      <c r="I33" s="656"/>
      <c r="J33" s="656"/>
      <c r="K33" s="656"/>
      <c r="L33" s="656"/>
      <c r="M33" s="656"/>
      <c r="N33" s="656"/>
      <c r="O33" s="656"/>
      <c r="P33" s="656"/>
      <c r="Q33" s="657"/>
      <c r="R33" s="658">
        <v>7378</v>
      </c>
      <c r="S33" s="659"/>
      <c r="T33" s="659"/>
      <c r="U33" s="659"/>
      <c r="V33" s="659"/>
      <c r="W33" s="659"/>
      <c r="X33" s="659"/>
      <c r="Y33" s="660"/>
      <c r="Z33" s="696">
        <v>0.1</v>
      </c>
      <c r="AA33" s="696"/>
      <c r="AB33" s="696"/>
      <c r="AC33" s="696"/>
      <c r="AD33" s="697" t="s">
        <v>122</v>
      </c>
      <c r="AE33" s="697"/>
      <c r="AF33" s="697"/>
      <c r="AG33" s="697"/>
      <c r="AH33" s="697"/>
      <c r="AI33" s="697"/>
      <c r="AJ33" s="697"/>
      <c r="AK33" s="697"/>
      <c r="AL33" s="661" t="s">
        <v>122</v>
      </c>
      <c r="AM33" s="662"/>
      <c r="AN33" s="662"/>
      <c r="AO33" s="698"/>
      <c r="AP33" s="701"/>
      <c r="AQ33" s="702"/>
      <c r="AR33" s="702"/>
      <c r="AS33" s="702"/>
      <c r="AT33" s="734"/>
      <c r="AU33" s="219"/>
      <c r="AV33" s="219"/>
      <c r="AW33" s="219"/>
      <c r="AX33" s="639" t="s">
        <v>305</v>
      </c>
      <c r="AY33" s="640"/>
      <c r="AZ33" s="640"/>
      <c r="BA33" s="640"/>
      <c r="BB33" s="640"/>
      <c r="BC33" s="640"/>
      <c r="BD33" s="640"/>
      <c r="BE33" s="640"/>
      <c r="BF33" s="641"/>
      <c r="BG33" s="719">
        <v>98.9</v>
      </c>
      <c r="BH33" s="643"/>
      <c r="BI33" s="643"/>
      <c r="BJ33" s="643"/>
      <c r="BK33" s="643"/>
      <c r="BL33" s="643"/>
      <c r="BM33" s="689">
        <v>96.8</v>
      </c>
      <c r="BN33" s="643"/>
      <c r="BO33" s="643"/>
      <c r="BP33" s="643"/>
      <c r="BQ33" s="706"/>
      <c r="BR33" s="719">
        <v>99.2</v>
      </c>
      <c r="BS33" s="643"/>
      <c r="BT33" s="643"/>
      <c r="BU33" s="643"/>
      <c r="BV33" s="643"/>
      <c r="BW33" s="643"/>
      <c r="BX33" s="689">
        <v>97.1</v>
      </c>
      <c r="BY33" s="643"/>
      <c r="BZ33" s="643"/>
      <c r="CA33" s="643"/>
      <c r="CB33" s="706"/>
      <c r="CD33" s="655" t="s">
        <v>306</v>
      </c>
      <c r="CE33" s="656"/>
      <c r="CF33" s="656"/>
      <c r="CG33" s="656"/>
      <c r="CH33" s="656"/>
      <c r="CI33" s="656"/>
      <c r="CJ33" s="656"/>
      <c r="CK33" s="656"/>
      <c r="CL33" s="656"/>
      <c r="CM33" s="656"/>
      <c r="CN33" s="656"/>
      <c r="CO33" s="656"/>
      <c r="CP33" s="656"/>
      <c r="CQ33" s="657"/>
      <c r="CR33" s="658">
        <v>3877948</v>
      </c>
      <c r="CS33" s="671"/>
      <c r="CT33" s="671"/>
      <c r="CU33" s="671"/>
      <c r="CV33" s="671"/>
      <c r="CW33" s="671"/>
      <c r="CX33" s="671"/>
      <c r="CY33" s="672"/>
      <c r="CZ33" s="661">
        <v>52.7</v>
      </c>
      <c r="DA33" s="673"/>
      <c r="DB33" s="673"/>
      <c r="DC33" s="674"/>
      <c r="DD33" s="664">
        <v>3214557</v>
      </c>
      <c r="DE33" s="671"/>
      <c r="DF33" s="671"/>
      <c r="DG33" s="671"/>
      <c r="DH33" s="671"/>
      <c r="DI33" s="671"/>
      <c r="DJ33" s="671"/>
      <c r="DK33" s="672"/>
      <c r="DL33" s="664">
        <v>2414045</v>
      </c>
      <c r="DM33" s="671"/>
      <c r="DN33" s="671"/>
      <c r="DO33" s="671"/>
      <c r="DP33" s="671"/>
      <c r="DQ33" s="671"/>
      <c r="DR33" s="671"/>
      <c r="DS33" s="671"/>
      <c r="DT33" s="671"/>
      <c r="DU33" s="671"/>
      <c r="DV33" s="672"/>
      <c r="DW33" s="661">
        <v>47.1</v>
      </c>
      <c r="DX33" s="673"/>
      <c r="DY33" s="673"/>
      <c r="DZ33" s="673"/>
      <c r="EA33" s="673"/>
      <c r="EB33" s="673"/>
      <c r="EC33" s="685"/>
    </row>
    <row r="34" spans="2:133" ht="11.25" customHeight="1" x14ac:dyDescent="0.2">
      <c r="B34" s="655" t="s">
        <v>307</v>
      </c>
      <c r="C34" s="656"/>
      <c r="D34" s="656"/>
      <c r="E34" s="656"/>
      <c r="F34" s="656"/>
      <c r="G34" s="656"/>
      <c r="H34" s="656"/>
      <c r="I34" s="656"/>
      <c r="J34" s="656"/>
      <c r="K34" s="656"/>
      <c r="L34" s="656"/>
      <c r="M34" s="656"/>
      <c r="N34" s="656"/>
      <c r="O34" s="656"/>
      <c r="P34" s="656"/>
      <c r="Q34" s="657"/>
      <c r="R34" s="658">
        <v>13721</v>
      </c>
      <c r="S34" s="659"/>
      <c r="T34" s="659"/>
      <c r="U34" s="659"/>
      <c r="V34" s="659"/>
      <c r="W34" s="659"/>
      <c r="X34" s="659"/>
      <c r="Y34" s="660"/>
      <c r="Z34" s="696">
        <v>0.2</v>
      </c>
      <c r="AA34" s="696"/>
      <c r="AB34" s="696"/>
      <c r="AC34" s="696"/>
      <c r="AD34" s="697" t="s">
        <v>122</v>
      </c>
      <c r="AE34" s="697"/>
      <c r="AF34" s="697"/>
      <c r="AG34" s="697"/>
      <c r="AH34" s="697"/>
      <c r="AI34" s="697"/>
      <c r="AJ34" s="697"/>
      <c r="AK34" s="697"/>
      <c r="AL34" s="661" t="s">
        <v>122</v>
      </c>
      <c r="AM34" s="662"/>
      <c r="AN34" s="662"/>
      <c r="AO34" s="698"/>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5" t="s">
        <v>308</v>
      </c>
      <c r="CE34" s="656"/>
      <c r="CF34" s="656"/>
      <c r="CG34" s="656"/>
      <c r="CH34" s="656"/>
      <c r="CI34" s="656"/>
      <c r="CJ34" s="656"/>
      <c r="CK34" s="656"/>
      <c r="CL34" s="656"/>
      <c r="CM34" s="656"/>
      <c r="CN34" s="656"/>
      <c r="CO34" s="656"/>
      <c r="CP34" s="656"/>
      <c r="CQ34" s="657"/>
      <c r="CR34" s="658">
        <v>1215867</v>
      </c>
      <c r="CS34" s="659"/>
      <c r="CT34" s="659"/>
      <c r="CU34" s="659"/>
      <c r="CV34" s="659"/>
      <c r="CW34" s="659"/>
      <c r="CX34" s="659"/>
      <c r="CY34" s="660"/>
      <c r="CZ34" s="661">
        <v>16.5</v>
      </c>
      <c r="DA34" s="673"/>
      <c r="DB34" s="673"/>
      <c r="DC34" s="674"/>
      <c r="DD34" s="664">
        <v>912542</v>
      </c>
      <c r="DE34" s="659"/>
      <c r="DF34" s="659"/>
      <c r="DG34" s="659"/>
      <c r="DH34" s="659"/>
      <c r="DI34" s="659"/>
      <c r="DJ34" s="659"/>
      <c r="DK34" s="660"/>
      <c r="DL34" s="664">
        <v>742323</v>
      </c>
      <c r="DM34" s="659"/>
      <c r="DN34" s="659"/>
      <c r="DO34" s="659"/>
      <c r="DP34" s="659"/>
      <c r="DQ34" s="659"/>
      <c r="DR34" s="659"/>
      <c r="DS34" s="659"/>
      <c r="DT34" s="659"/>
      <c r="DU34" s="659"/>
      <c r="DV34" s="660"/>
      <c r="DW34" s="661">
        <v>14.5</v>
      </c>
      <c r="DX34" s="673"/>
      <c r="DY34" s="673"/>
      <c r="DZ34" s="673"/>
      <c r="EA34" s="673"/>
      <c r="EB34" s="673"/>
      <c r="EC34" s="685"/>
    </row>
    <row r="35" spans="2:133" ht="11.25" customHeight="1" x14ac:dyDescent="0.2">
      <c r="B35" s="655" t="s">
        <v>309</v>
      </c>
      <c r="C35" s="656"/>
      <c r="D35" s="656"/>
      <c r="E35" s="656"/>
      <c r="F35" s="656"/>
      <c r="G35" s="656"/>
      <c r="H35" s="656"/>
      <c r="I35" s="656"/>
      <c r="J35" s="656"/>
      <c r="K35" s="656"/>
      <c r="L35" s="656"/>
      <c r="M35" s="656"/>
      <c r="N35" s="656"/>
      <c r="O35" s="656"/>
      <c r="P35" s="656"/>
      <c r="Q35" s="657"/>
      <c r="R35" s="658">
        <v>228115</v>
      </c>
      <c r="S35" s="659"/>
      <c r="T35" s="659"/>
      <c r="U35" s="659"/>
      <c r="V35" s="659"/>
      <c r="W35" s="659"/>
      <c r="X35" s="659"/>
      <c r="Y35" s="660"/>
      <c r="Z35" s="696">
        <v>2.9</v>
      </c>
      <c r="AA35" s="696"/>
      <c r="AB35" s="696"/>
      <c r="AC35" s="696"/>
      <c r="AD35" s="697" t="s">
        <v>122</v>
      </c>
      <c r="AE35" s="697"/>
      <c r="AF35" s="697"/>
      <c r="AG35" s="697"/>
      <c r="AH35" s="697"/>
      <c r="AI35" s="697"/>
      <c r="AJ35" s="697"/>
      <c r="AK35" s="697"/>
      <c r="AL35" s="661" t="s">
        <v>122</v>
      </c>
      <c r="AM35" s="662"/>
      <c r="AN35" s="662"/>
      <c r="AO35" s="698"/>
      <c r="AP35" s="222"/>
      <c r="AQ35" s="710" t="s">
        <v>310</v>
      </c>
      <c r="AR35" s="711"/>
      <c r="AS35" s="711"/>
      <c r="AT35" s="711"/>
      <c r="AU35" s="711"/>
      <c r="AV35" s="711"/>
      <c r="AW35" s="711"/>
      <c r="AX35" s="711"/>
      <c r="AY35" s="711"/>
      <c r="AZ35" s="711"/>
      <c r="BA35" s="711"/>
      <c r="BB35" s="711"/>
      <c r="BC35" s="711"/>
      <c r="BD35" s="711"/>
      <c r="BE35" s="711"/>
      <c r="BF35" s="712"/>
      <c r="BG35" s="710" t="s">
        <v>311</v>
      </c>
      <c r="BH35" s="711"/>
      <c r="BI35" s="711"/>
      <c r="BJ35" s="711"/>
      <c r="BK35" s="711"/>
      <c r="BL35" s="711"/>
      <c r="BM35" s="711"/>
      <c r="BN35" s="711"/>
      <c r="BO35" s="711"/>
      <c r="BP35" s="711"/>
      <c r="BQ35" s="711"/>
      <c r="BR35" s="711"/>
      <c r="BS35" s="711"/>
      <c r="BT35" s="711"/>
      <c r="BU35" s="711"/>
      <c r="BV35" s="711"/>
      <c r="BW35" s="711"/>
      <c r="BX35" s="711"/>
      <c r="BY35" s="711"/>
      <c r="BZ35" s="711"/>
      <c r="CA35" s="711"/>
      <c r="CB35" s="712"/>
      <c r="CD35" s="655" t="s">
        <v>312</v>
      </c>
      <c r="CE35" s="656"/>
      <c r="CF35" s="656"/>
      <c r="CG35" s="656"/>
      <c r="CH35" s="656"/>
      <c r="CI35" s="656"/>
      <c r="CJ35" s="656"/>
      <c r="CK35" s="656"/>
      <c r="CL35" s="656"/>
      <c r="CM35" s="656"/>
      <c r="CN35" s="656"/>
      <c r="CO35" s="656"/>
      <c r="CP35" s="656"/>
      <c r="CQ35" s="657"/>
      <c r="CR35" s="658">
        <v>156872</v>
      </c>
      <c r="CS35" s="671"/>
      <c r="CT35" s="671"/>
      <c r="CU35" s="671"/>
      <c r="CV35" s="671"/>
      <c r="CW35" s="671"/>
      <c r="CX35" s="671"/>
      <c r="CY35" s="672"/>
      <c r="CZ35" s="661">
        <v>2.1</v>
      </c>
      <c r="DA35" s="673"/>
      <c r="DB35" s="673"/>
      <c r="DC35" s="674"/>
      <c r="DD35" s="664">
        <v>124621</v>
      </c>
      <c r="DE35" s="671"/>
      <c r="DF35" s="671"/>
      <c r="DG35" s="671"/>
      <c r="DH35" s="671"/>
      <c r="DI35" s="671"/>
      <c r="DJ35" s="671"/>
      <c r="DK35" s="672"/>
      <c r="DL35" s="664">
        <v>124621</v>
      </c>
      <c r="DM35" s="671"/>
      <c r="DN35" s="671"/>
      <c r="DO35" s="671"/>
      <c r="DP35" s="671"/>
      <c r="DQ35" s="671"/>
      <c r="DR35" s="671"/>
      <c r="DS35" s="671"/>
      <c r="DT35" s="671"/>
      <c r="DU35" s="671"/>
      <c r="DV35" s="672"/>
      <c r="DW35" s="661">
        <v>2.4</v>
      </c>
      <c r="DX35" s="673"/>
      <c r="DY35" s="673"/>
      <c r="DZ35" s="673"/>
      <c r="EA35" s="673"/>
      <c r="EB35" s="673"/>
      <c r="EC35" s="685"/>
    </row>
    <row r="36" spans="2:133" ht="11.25" customHeight="1" x14ac:dyDescent="0.2">
      <c r="B36" s="655" t="s">
        <v>313</v>
      </c>
      <c r="C36" s="656"/>
      <c r="D36" s="656"/>
      <c r="E36" s="656"/>
      <c r="F36" s="656"/>
      <c r="G36" s="656"/>
      <c r="H36" s="656"/>
      <c r="I36" s="656"/>
      <c r="J36" s="656"/>
      <c r="K36" s="656"/>
      <c r="L36" s="656"/>
      <c r="M36" s="656"/>
      <c r="N36" s="656"/>
      <c r="O36" s="656"/>
      <c r="P36" s="656"/>
      <c r="Q36" s="657"/>
      <c r="R36" s="658">
        <v>478741</v>
      </c>
      <c r="S36" s="659"/>
      <c r="T36" s="659"/>
      <c r="U36" s="659"/>
      <c r="V36" s="659"/>
      <c r="W36" s="659"/>
      <c r="X36" s="659"/>
      <c r="Y36" s="660"/>
      <c r="Z36" s="696">
        <v>6</v>
      </c>
      <c r="AA36" s="696"/>
      <c r="AB36" s="696"/>
      <c r="AC36" s="696"/>
      <c r="AD36" s="697" t="s">
        <v>122</v>
      </c>
      <c r="AE36" s="697"/>
      <c r="AF36" s="697"/>
      <c r="AG36" s="697"/>
      <c r="AH36" s="697"/>
      <c r="AI36" s="697"/>
      <c r="AJ36" s="697"/>
      <c r="AK36" s="697"/>
      <c r="AL36" s="661" t="s">
        <v>122</v>
      </c>
      <c r="AM36" s="662"/>
      <c r="AN36" s="662"/>
      <c r="AO36" s="698"/>
      <c r="AP36" s="222"/>
      <c r="AQ36" s="707" t="s">
        <v>314</v>
      </c>
      <c r="AR36" s="708"/>
      <c r="AS36" s="708"/>
      <c r="AT36" s="708"/>
      <c r="AU36" s="708"/>
      <c r="AV36" s="708"/>
      <c r="AW36" s="708"/>
      <c r="AX36" s="708"/>
      <c r="AY36" s="709"/>
      <c r="AZ36" s="713">
        <v>1232935</v>
      </c>
      <c r="BA36" s="714"/>
      <c r="BB36" s="714"/>
      <c r="BC36" s="714"/>
      <c r="BD36" s="714"/>
      <c r="BE36" s="714"/>
      <c r="BF36" s="715"/>
      <c r="BG36" s="716" t="s">
        <v>315</v>
      </c>
      <c r="BH36" s="717"/>
      <c r="BI36" s="717"/>
      <c r="BJ36" s="717"/>
      <c r="BK36" s="717"/>
      <c r="BL36" s="717"/>
      <c r="BM36" s="717"/>
      <c r="BN36" s="717"/>
      <c r="BO36" s="717"/>
      <c r="BP36" s="717"/>
      <c r="BQ36" s="717"/>
      <c r="BR36" s="717"/>
      <c r="BS36" s="717"/>
      <c r="BT36" s="717"/>
      <c r="BU36" s="718"/>
      <c r="BV36" s="713">
        <v>19514</v>
      </c>
      <c r="BW36" s="714"/>
      <c r="BX36" s="714"/>
      <c r="BY36" s="714"/>
      <c r="BZ36" s="714"/>
      <c r="CA36" s="714"/>
      <c r="CB36" s="715"/>
      <c r="CD36" s="655" t="s">
        <v>316</v>
      </c>
      <c r="CE36" s="656"/>
      <c r="CF36" s="656"/>
      <c r="CG36" s="656"/>
      <c r="CH36" s="656"/>
      <c r="CI36" s="656"/>
      <c r="CJ36" s="656"/>
      <c r="CK36" s="656"/>
      <c r="CL36" s="656"/>
      <c r="CM36" s="656"/>
      <c r="CN36" s="656"/>
      <c r="CO36" s="656"/>
      <c r="CP36" s="656"/>
      <c r="CQ36" s="657"/>
      <c r="CR36" s="658">
        <v>855075</v>
      </c>
      <c r="CS36" s="659"/>
      <c r="CT36" s="659"/>
      <c r="CU36" s="659"/>
      <c r="CV36" s="659"/>
      <c r="CW36" s="659"/>
      <c r="CX36" s="659"/>
      <c r="CY36" s="660"/>
      <c r="CZ36" s="661">
        <v>11.6</v>
      </c>
      <c r="DA36" s="673"/>
      <c r="DB36" s="673"/>
      <c r="DC36" s="674"/>
      <c r="DD36" s="664">
        <v>743957</v>
      </c>
      <c r="DE36" s="659"/>
      <c r="DF36" s="659"/>
      <c r="DG36" s="659"/>
      <c r="DH36" s="659"/>
      <c r="DI36" s="659"/>
      <c r="DJ36" s="659"/>
      <c r="DK36" s="660"/>
      <c r="DL36" s="664">
        <v>640869</v>
      </c>
      <c r="DM36" s="659"/>
      <c r="DN36" s="659"/>
      <c r="DO36" s="659"/>
      <c r="DP36" s="659"/>
      <c r="DQ36" s="659"/>
      <c r="DR36" s="659"/>
      <c r="DS36" s="659"/>
      <c r="DT36" s="659"/>
      <c r="DU36" s="659"/>
      <c r="DV36" s="660"/>
      <c r="DW36" s="661">
        <v>12.5</v>
      </c>
      <c r="DX36" s="673"/>
      <c r="DY36" s="673"/>
      <c r="DZ36" s="673"/>
      <c r="EA36" s="673"/>
      <c r="EB36" s="673"/>
      <c r="EC36" s="685"/>
    </row>
    <row r="37" spans="2:133" ht="11.25" customHeight="1" x14ac:dyDescent="0.2">
      <c r="B37" s="655" t="s">
        <v>317</v>
      </c>
      <c r="C37" s="656"/>
      <c r="D37" s="656"/>
      <c r="E37" s="656"/>
      <c r="F37" s="656"/>
      <c r="G37" s="656"/>
      <c r="H37" s="656"/>
      <c r="I37" s="656"/>
      <c r="J37" s="656"/>
      <c r="K37" s="656"/>
      <c r="L37" s="656"/>
      <c r="M37" s="656"/>
      <c r="N37" s="656"/>
      <c r="O37" s="656"/>
      <c r="P37" s="656"/>
      <c r="Q37" s="657"/>
      <c r="R37" s="658">
        <v>83864</v>
      </c>
      <c r="S37" s="659"/>
      <c r="T37" s="659"/>
      <c r="U37" s="659"/>
      <c r="V37" s="659"/>
      <c r="W37" s="659"/>
      <c r="X37" s="659"/>
      <c r="Y37" s="660"/>
      <c r="Z37" s="696">
        <v>1.1000000000000001</v>
      </c>
      <c r="AA37" s="696"/>
      <c r="AB37" s="696"/>
      <c r="AC37" s="696"/>
      <c r="AD37" s="697">
        <v>3247</v>
      </c>
      <c r="AE37" s="697"/>
      <c r="AF37" s="697"/>
      <c r="AG37" s="697"/>
      <c r="AH37" s="697"/>
      <c r="AI37" s="697"/>
      <c r="AJ37" s="697"/>
      <c r="AK37" s="697"/>
      <c r="AL37" s="661">
        <v>0.1</v>
      </c>
      <c r="AM37" s="662"/>
      <c r="AN37" s="662"/>
      <c r="AO37" s="698"/>
      <c r="AQ37" s="691" t="s">
        <v>318</v>
      </c>
      <c r="AR37" s="692"/>
      <c r="AS37" s="692"/>
      <c r="AT37" s="692"/>
      <c r="AU37" s="692"/>
      <c r="AV37" s="692"/>
      <c r="AW37" s="692"/>
      <c r="AX37" s="692"/>
      <c r="AY37" s="693"/>
      <c r="AZ37" s="658">
        <v>162910</v>
      </c>
      <c r="BA37" s="659"/>
      <c r="BB37" s="659"/>
      <c r="BC37" s="659"/>
      <c r="BD37" s="671"/>
      <c r="BE37" s="671"/>
      <c r="BF37" s="694"/>
      <c r="BG37" s="655" t="s">
        <v>319</v>
      </c>
      <c r="BH37" s="656"/>
      <c r="BI37" s="656"/>
      <c r="BJ37" s="656"/>
      <c r="BK37" s="656"/>
      <c r="BL37" s="656"/>
      <c r="BM37" s="656"/>
      <c r="BN37" s="656"/>
      <c r="BO37" s="656"/>
      <c r="BP37" s="656"/>
      <c r="BQ37" s="656"/>
      <c r="BR37" s="656"/>
      <c r="BS37" s="656"/>
      <c r="BT37" s="656"/>
      <c r="BU37" s="657"/>
      <c r="BV37" s="658">
        <v>8257</v>
      </c>
      <c r="BW37" s="659"/>
      <c r="BX37" s="659"/>
      <c r="BY37" s="659"/>
      <c r="BZ37" s="659"/>
      <c r="CA37" s="659"/>
      <c r="CB37" s="695"/>
      <c r="CD37" s="655" t="s">
        <v>320</v>
      </c>
      <c r="CE37" s="656"/>
      <c r="CF37" s="656"/>
      <c r="CG37" s="656"/>
      <c r="CH37" s="656"/>
      <c r="CI37" s="656"/>
      <c r="CJ37" s="656"/>
      <c r="CK37" s="656"/>
      <c r="CL37" s="656"/>
      <c r="CM37" s="656"/>
      <c r="CN37" s="656"/>
      <c r="CO37" s="656"/>
      <c r="CP37" s="656"/>
      <c r="CQ37" s="657"/>
      <c r="CR37" s="658">
        <v>251050</v>
      </c>
      <c r="CS37" s="671"/>
      <c r="CT37" s="671"/>
      <c r="CU37" s="671"/>
      <c r="CV37" s="671"/>
      <c r="CW37" s="671"/>
      <c r="CX37" s="671"/>
      <c r="CY37" s="672"/>
      <c r="CZ37" s="661">
        <v>3.4</v>
      </c>
      <c r="DA37" s="673"/>
      <c r="DB37" s="673"/>
      <c r="DC37" s="674"/>
      <c r="DD37" s="664">
        <v>221550</v>
      </c>
      <c r="DE37" s="671"/>
      <c r="DF37" s="671"/>
      <c r="DG37" s="671"/>
      <c r="DH37" s="671"/>
      <c r="DI37" s="671"/>
      <c r="DJ37" s="671"/>
      <c r="DK37" s="672"/>
      <c r="DL37" s="664">
        <v>211870</v>
      </c>
      <c r="DM37" s="671"/>
      <c r="DN37" s="671"/>
      <c r="DO37" s="671"/>
      <c r="DP37" s="671"/>
      <c r="DQ37" s="671"/>
      <c r="DR37" s="671"/>
      <c r="DS37" s="671"/>
      <c r="DT37" s="671"/>
      <c r="DU37" s="671"/>
      <c r="DV37" s="672"/>
      <c r="DW37" s="661">
        <v>4.0999999999999996</v>
      </c>
      <c r="DX37" s="673"/>
      <c r="DY37" s="673"/>
      <c r="DZ37" s="673"/>
      <c r="EA37" s="673"/>
      <c r="EB37" s="673"/>
      <c r="EC37" s="685"/>
    </row>
    <row r="38" spans="2:133" ht="11.25" customHeight="1" x14ac:dyDescent="0.2">
      <c r="B38" s="655" t="s">
        <v>321</v>
      </c>
      <c r="C38" s="656"/>
      <c r="D38" s="656"/>
      <c r="E38" s="656"/>
      <c r="F38" s="656"/>
      <c r="G38" s="656"/>
      <c r="H38" s="656"/>
      <c r="I38" s="656"/>
      <c r="J38" s="656"/>
      <c r="K38" s="656"/>
      <c r="L38" s="656"/>
      <c r="M38" s="656"/>
      <c r="N38" s="656"/>
      <c r="O38" s="656"/>
      <c r="P38" s="656"/>
      <c r="Q38" s="657"/>
      <c r="R38" s="658">
        <v>229991</v>
      </c>
      <c r="S38" s="659"/>
      <c r="T38" s="659"/>
      <c r="U38" s="659"/>
      <c r="V38" s="659"/>
      <c r="W38" s="659"/>
      <c r="X38" s="659"/>
      <c r="Y38" s="660"/>
      <c r="Z38" s="696">
        <v>2.9</v>
      </c>
      <c r="AA38" s="696"/>
      <c r="AB38" s="696"/>
      <c r="AC38" s="696"/>
      <c r="AD38" s="697" t="s">
        <v>122</v>
      </c>
      <c r="AE38" s="697"/>
      <c r="AF38" s="697"/>
      <c r="AG38" s="697"/>
      <c r="AH38" s="697"/>
      <c r="AI38" s="697"/>
      <c r="AJ38" s="697"/>
      <c r="AK38" s="697"/>
      <c r="AL38" s="661" t="s">
        <v>122</v>
      </c>
      <c r="AM38" s="662"/>
      <c r="AN38" s="662"/>
      <c r="AO38" s="698"/>
      <c r="AQ38" s="691" t="s">
        <v>322</v>
      </c>
      <c r="AR38" s="692"/>
      <c r="AS38" s="692"/>
      <c r="AT38" s="692"/>
      <c r="AU38" s="692"/>
      <c r="AV38" s="692"/>
      <c r="AW38" s="692"/>
      <c r="AX38" s="692"/>
      <c r="AY38" s="693"/>
      <c r="AZ38" s="658" t="s">
        <v>122</v>
      </c>
      <c r="BA38" s="659"/>
      <c r="BB38" s="659"/>
      <c r="BC38" s="659"/>
      <c r="BD38" s="671"/>
      <c r="BE38" s="671"/>
      <c r="BF38" s="694"/>
      <c r="BG38" s="655" t="s">
        <v>323</v>
      </c>
      <c r="BH38" s="656"/>
      <c r="BI38" s="656"/>
      <c r="BJ38" s="656"/>
      <c r="BK38" s="656"/>
      <c r="BL38" s="656"/>
      <c r="BM38" s="656"/>
      <c r="BN38" s="656"/>
      <c r="BO38" s="656"/>
      <c r="BP38" s="656"/>
      <c r="BQ38" s="656"/>
      <c r="BR38" s="656"/>
      <c r="BS38" s="656"/>
      <c r="BT38" s="656"/>
      <c r="BU38" s="657"/>
      <c r="BV38" s="658">
        <v>2846</v>
      </c>
      <c r="BW38" s="659"/>
      <c r="BX38" s="659"/>
      <c r="BY38" s="659"/>
      <c r="BZ38" s="659"/>
      <c r="CA38" s="659"/>
      <c r="CB38" s="695"/>
      <c r="CD38" s="655" t="s">
        <v>324</v>
      </c>
      <c r="CE38" s="656"/>
      <c r="CF38" s="656"/>
      <c r="CG38" s="656"/>
      <c r="CH38" s="656"/>
      <c r="CI38" s="656"/>
      <c r="CJ38" s="656"/>
      <c r="CK38" s="656"/>
      <c r="CL38" s="656"/>
      <c r="CM38" s="656"/>
      <c r="CN38" s="656"/>
      <c r="CO38" s="656"/>
      <c r="CP38" s="656"/>
      <c r="CQ38" s="657"/>
      <c r="CR38" s="658">
        <v>1232935</v>
      </c>
      <c r="CS38" s="659"/>
      <c r="CT38" s="659"/>
      <c r="CU38" s="659"/>
      <c r="CV38" s="659"/>
      <c r="CW38" s="659"/>
      <c r="CX38" s="659"/>
      <c r="CY38" s="660"/>
      <c r="CZ38" s="661">
        <v>16.7</v>
      </c>
      <c r="DA38" s="673"/>
      <c r="DB38" s="673"/>
      <c r="DC38" s="674"/>
      <c r="DD38" s="664">
        <v>1020799</v>
      </c>
      <c r="DE38" s="659"/>
      <c r="DF38" s="659"/>
      <c r="DG38" s="659"/>
      <c r="DH38" s="659"/>
      <c r="DI38" s="659"/>
      <c r="DJ38" s="659"/>
      <c r="DK38" s="660"/>
      <c r="DL38" s="664">
        <v>906232</v>
      </c>
      <c r="DM38" s="659"/>
      <c r="DN38" s="659"/>
      <c r="DO38" s="659"/>
      <c r="DP38" s="659"/>
      <c r="DQ38" s="659"/>
      <c r="DR38" s="659"/>
      <c r="DS38" s="659"/>
      <c r="DT38" s="659"/>
      <c r="DU38" s="659"/>
      <c r="DV38" s="660"/>
      <c r="DW38" s="661">
        <v>17.7</v>
      </c>
      <c r="DX38" s="673"/>
      <c r="DY38" s="673"/>
      <c r="DZ38" s="673"/>
      <c r="EA38" s="673"/>
      <c r="EB38" s="673"/>
      <c r="EC38" s="685"/>
    </row>
    <row r="39" spans="2:133" ht="11.25" customHeight="1" x14ac:dyDescent="0.2">
      <c r="B39" s="655" t="s">
        <v>325</v>
      </c>
      <c r="C39" s="656"/>
      <c r="D39" s="656"/>
      <c r="E39" s="656"/>
      <c r="F39" s="656"/>
      <c r="G39" s="656"/>
      <c r="H39" s="656"/>
      <c r="I39" s="656"/>
      <c r="J39" s="656"/>
      <c r="K39" s="656"/>
      <c r="L39" s="656"/>
      <c r="M39" s="656"/>
      <c r="N39" s="656"/>
      <c r="O39" s="656"/>
      <c r="P39" s="656"/>
      <c r="Q39" s="657"/>
      <c r="R39" s="658" t="s">
        <v>122</v>
      </c>
      <c r="S39" s="659"/>
      <c r="T39" s="659"/>
      <c r="U39" s="659"/>
      <c r="V39" s="659"/>
      <c r="W39" s="659"/>
      <c r="X39" s="659"/>
      <c r="Y39" s="660"/>
      <c r="Z39" s="696" t="s">
        <v>122</v>
      </c>
      <c r="AA39" s="696"/>
      <c r="AB39" s="696"/>
      <c r="AC39" s="696"/>
      <c r="AD39" s="697" t="s">
        <v>122</v>
      </c>
      <c r="AE39" s="697"/>
      <c r="AF39" s="697"/>
      <c r="AG39" s="697"/>
      <c r="AH39" s="697"/>
      <c r="AI39" s="697"/>
      <c r="AJ39" s="697"/>
      <c r="AK39" s="697"/>
      <c r="AL39" s="661" t="s">
        <v>122</v>
      </c>
      <c r="AM39" s="662"/>
      <c r="AN39" s="662"/>
      <c r="AO39" s="698"/>
      <c r="AQ39" s="691" t="s">
        <v>326</v>
      </c>
      <c r="AR39" s="692"/>
      <c r="AS39" s="692"/>
      <c r="AT39" s="692"/>
      <c r="AU39" s="692"/>
      <c r="AV39" s="692"/>
      <c r="AW39" s="692"/>
      <c r="AX39" s="692"/>
      <c r="AY39" s="693"/>
      <c r="AZ39" s="658" t="s">
        <v>122</v>
      </c>
      <c r="BA39" s="659"/>
      <c r="BB39" s="659"/>
      <c r="BC39" s="659"/>
      <c r="BD39" s="671"/>
      <c r="BE39" s="671"/>
      <c r="BF39" s="694"/>
      <c r="BG39" s="655" t="s">
        <v>327</v>
      </c>
      <c r="BH39" s="656"/>
      <c r="BI39" s="656"/>
      <c r="BJ39" s="656"/>
      <c r="BK39" s="656"/>
      <c r="BL39" s="656"/>
      <c r="BM39" s="656"/>
      <c r="BN39" s="656"/>
      <c r="BO39" s="656"/>
      <c r="BP39" s="656"/>
      <c r="BQ39" s="656"/>
      <c r="BR39" s="656"/>
      <c r="BS39" s="656"/>
      <c r="BT39" s="656"/>
      <c r="BU39" s="657"/>
      <c r="BV39" s="658">
        <v>4213</v>
      </c>
      <c r="BW39" s="659"/>
      <c r="BX39" s="659"/>
      <c r="BY39" s="659"/>
      <c r="BZ39" s="659"/>
      <c r="CA39" s="659"/>
      <c r="CB39" s="695"/>
      <c r="CD39" s="655" t="s">
        <v>328</v>
      </c>
      <c r="CE39" s="656"/>
      <c r="CF39" s="656"/>
      <c r="CG39" s="656"/>
      <c r="CH39" s="656"/>
      <c r="CI39" s="656"/>
      <c r="CJ39" s="656"/>
      <c r="CK39" s="656"/>
      <c r="CL39" s="656"/>
      <c r="CM39" s="656"/>
      <c r="CN39" s="656"/>
      <c r="CO39" s="656"/>
      <c r="CP39" s="656"/>
      <c r="CQ39" s="657"/>
      <c r="CR39" s="658">
        <v>414599</v>
      </c>
      <c r="CS39" s="671"/>
      <c r="CT39" s="671"/>
      <c r="CU39" s="671"/>
      <c r="CV39" s="671"/>
      <c r="CW39" s="671"/>
      <c r="CX39" s="671"/>
      <c r="CY39" s="672"/>
      <c r="CZ39" s="661">
        <v>5.6</v>
      </c>
      <c r="DA39" s="673"/>
      <c r="DB39" s="673"/>
      <c r="DC39" s="674"/>
      <c r="DD39" s="664">
        <v>412638</v>
      </c>
      <c r="DE39" s="671"/>
      <c r="DF39" s="671"/>
      <c r="DG39" s="671"/>
      <c r="DH39" s="671"/>
      <c r="DI39" s="671"/>
      <c r="DJ39" s="671"/>
      <c r="DK39" s="672"/>
      <c r="DL39" s="664" t="s">
        <v>122</v>
      </c>
      <c r="DM39" s="671"/>
      <c r="DN39" s="671"/>
      <c r="DO39" s="671"/>
      <c r="DP39" s="671"/>
      <c r="DQ39" s="671"/>
      <c r="DR39" s="671"/>
      <c r="DS39" s="671"/>
      <c r="DT39" s="671"/>
      <c r="DU39" s="671"/>
      <c r="DV39" s="672"/>
      <c r="DW39" s="661" t="s">
        <v>122</v>
      </c>
      <c r="DX39" s="673"/>
      <c r="DY39" s="673"/>
      <c r="DZ39" s="673"/>
      <c r="EA39" s="673"/>
      <c r="EB39" s="673"/>
      <c r="EC39" s="685"/>
    </row>
    <row r="40" spans="2:133" ht="11.25" customHeight="1" x14ac:dyDescent="0.2">
      <c r="B40" s="655" t="s">
        <v>329</v>
      </c>
      <c r="C40" s="656"/>
      <c r="D40" s="656"/>
      <c r="E40" s="656"/>
      <c r="F40" s="656"/>
      <c r="G40" s="656"/>
      <c r="H40" s="656"/>
      <c r="I40" s="656"/>
      <c r="J40" s="656"/>
      <c r="K40" s="656"/>
      <c r="L40" s="656"/>
      <c r="M40" s="656"/>
      <c r="N40" s="656"/>
      <c r="O40" s="656"/>
      <c r="P40" s="656"/>
      <c r="Q40" s="657"/>
      <c r="R40" s="658">
        <v>32691</v>
      </c>
      <c r="S40" s="659"/>
      <c r="T40" s="659"/>
      <c r="U40" s="659"/>
      <c r="V40" s="659"/>
      <c r="W40" s="659"/>
      <c r="X40" s="659"/>
      <c r="Y40" s="660"/>
      <c r="Z40" s="696">
        <v>0.4</v>
      </c>
      <c r="AA40" s="696"/>
      <c r="AB40" s="696"/>
      <c r="AC40" s="696"/>
      <c r="AD40" s="697" t="s">
        <v>122</v>
      </c>
      <c r="AE40" s="697"/>
      <c r="AF40" s="697"/>
      <c r="AG40" s="697"/>
      <c r="AH40" s="697"/>
      <c r="AI40" s="697"/>
      <c r="AJ40" s="697"/>
      <c r="AK40" s="697"/>
      <c r="AL40" s="661" t="s">
        <v>122</v>
      </c>
      <c r="AM40" s="662"/>
      <c r="AN40" s="662"/>
      <c r="AO40" s="698"/>
      <c r="AQ40" s="691" t="s">
        <v>330</v>
      </c>
      <c r="AR40" s="692"/>
      <c r="AS40" s="692"/>
      <c r="AT40" s="692"/>
      <c r="AU40" s="692"/>
      <c r="AV40" s="692"/>
      <c r="AW40" s="692"/>
      <c r="AX40" s="692"/>
      <c r="AY40" s="693"/>
      <c r="AZ40" s="658" t="s">
        <v>122</v>
      </c>
      <c r="BA40" s="659"/>
      <c r="BB40" s="659"/>
      <c r="BC40" s="659"/>
      <c r="BD40" s="671"/>
      <c r="BE40" s="671"/>
      <c r="BF40" s="694"/>
      <c r="BG40" s="699" t="s">
        <v>331</v>
      </c>
      <c r="BH40" s="700"/>
      <c r="BI40" s="700"/>
      <c r="BJ40" s="700"/>
      <c r="BK40" s="700"/>
      <c r="BL40" s="223"/>
      <c r="BM40" s="656" t="s">
        <v>332</v>
      </c>
      <c r="BN40" s="656"/>
      <c r="BO40" s="656"/>
      <c r="BP40" s="656"/>
      <c r="BQ40" s="656"/>
      <c r="BR40" s="656"/>
      <c r="BS40" s="656"/>
      <c r="BT40" s="656"/>
      <c r="BU40" s="657"/>
      <c r="BV40" s="658">
        <v>124</v>
      </c>
      <c r="BW40" s="659"/>
      <c r="BX40" s="659"/>
      <c r="BY40" s="659"/>
      <c r="BZ40" s="659"/>
      <c r="CA40" s="659"/>
      <c r="CB40" s="695"/>
      <c r="CD40" s="655" t="s">
        <v>333</v>
      </c>
      <c r="CE40" s="656"/>
      <c r="CF40" s="656"/>
      <c r="CG40" s="656"/>
      <c r="CH40" s="656"/>
      <c r="CI40" s="656"/>
      <c r="CJ40" s="656"/>
      <c r="CK40" s="656"/>
      <c r="CL40" s="656"/>
      <c r="CM40" s="656"/>
      <c r="CN40" s="656"/>
      <c r="CO40" s="656"/>
      <c r="CP40" s="656"/>
      <c r="CQ40" s="657"/>
      <c r="CR40" s="658">
        <v>2600</v>
      </c>
      <c r="CS40" s="659"/>
      <c r="CT40" s="659"/>
      <c r="CU40" s="659"/>
      <c r="CV40" s="659"/>
      <c r="CW40" s="659"/>
      <c r="CX40" s="659"/>
      <c r="CY40" s="660"/>
      <c r="CZ40" s="661">
        <v>0</v>
      </c>
      <c r="DA40" s="673"/>
      <c r="DB40" s="673"/>
      <c r="DC40" s="674"/>
      <c r="DD40" s="664" t="s">
        <v>122</v>
      </c>
      <c r="DE40" s="659"/>
      <c r="DF40" s="659"/>
      <c r="DG40" s="659"/>
      <c r="DH40" s="659"/>
      <c r="DI40" s="659"/>
      <c r="DJ40" s="659"/>
      <c r="DK40" s="660"/>
      <c r="DL40" s="664" t="s">
        <v>122</v>
      </c>
      <c r="DM40" s="659"/>
      <c r="DN40" s="659"/>
      <c r="DO40" s="659"/>
      <c r="DP40" s="659"/>
      <c r="DQ40" s="659"/>
      <c r="DR40" s="659"/>
      <c r="DS40" s="659"/>
      <c r="DT40" s="659"/>
      <c r="DU40" s="659"/>
      <c r="DV40" s="660"/>
      <c r="DW40" s="661" t="s">
        <v>122</v>
      </c>
      <c r="DX40" s="673"/>
      <c r="DY40" s="673"/>
      <c r="DZ40" s="673"/>
      <c r="EA40" s="673"/>
      <c r="EB40" s="673"/>
      <c r="EC40" s="685"/>
    </row>
    <row r="41" spans="2:133" ht="11.25" customHeight="1" x14ac:dyDescent="0.2">
      <c r="B41" s="639" t="s">
        <v>334</v>
      </c>
      <c r="C41" s="640"/>
      <c r="D41" s="640"/>
      <c r="E41" s="640"/>
      <c r="F41" s="640"/>
      <c r="G41" s="640"/>
      <c r="H41" s="640"/>
      <c r="I41" s="640"/>
      <c r="J41" s="640"/>
      <c r="K41" s="640"/>
      <c r="L41" s="640"/>
      <c r="M41" s="640"/>
      <c r="N41" s="640"/>
      <c r="O41" s="640"/>
      <c r="P41" s="640"/>
      <c r="Q41" s="641"/>
      <c r="R41" s="642">
        <v>7938573</v>
      </c>
      <c r="S41" s="683"/>
      <c r="T41" s="683"/>
      <c r="U41" s="683"/>
      <c r="V41" s="683"/>
      <c r="W41" s="683"/>
      <c r="X41" s="683"/>
      <c r="Y41" s="686"/>
      <c r="Z41" s="687">
        <v>100</v>
      </c>
      <c r="AA41" s="687"/>
      <c r="AB41" s="687"/>
      <c r="AC41" s="687"/>
      <c r="AD41" s="688">
        <v>5095914</v>
      </c>
      <c r="AE41" s="688"/>
      <c r="AF41" s="688"/>
      <c r="AG41" s="688"/>
      <c r="AH41" s="688"/>
      <c r="AI41" s="688"/>
      <c r="AJ41" s="688"/>
      <c r="AK41" s="688"/>
      <c r="AL41" s="645">
        <v>100</v>
      </c>
      <c r="AM41" s="689"/>
      <c r="AN41" s="689"/>
      <c r="AO41" s="690"/>
      <c r="AQ41" s="691" t="s">
        <v>335</v>
      </c>
      <c r="AR41" s="692"/>
      <c r="AS41" s="692"/>
      <c r="AT41" s="692"/>
      <c r="AU41" s="692"/>
      <c r="AV41" s="692"/>
      <c r="AW41" s="692"/>
      <c r="AX41" s="692"/>
      <c r="AY41" s="693"/>
      <c r="AZ41" s="658">
        <v>202651</v>
      </c>
      <c r="BA41" s="659"/>
      <c r="BB41" s="659"/>
      <c r="BC41" s="659"/>
      <c r="BD41" s="671"/>
      <c r="BE41" s="671"/>
      <c r="BF41" s="694"/>
      <c r="BG41" s="699"/>
      <c r="BH41" s="700"/>
      <c r="BI41" s="700"/>
      <c r="BJ41" s="700"/>
      <c r="BK41" s="700"/>
      <c r="BL41" s="223"/>
      <c r="BM41" s="656" t="s">
        <v>336</v>
      </c>
      <c r="BN41" s="656"/>
      <c r="BO41" s="656"/>
      <c r="BP41" s="656"/>
      <c r="BQ41" s="656"/>
      <c r="BR41" s="656"/>
      <c r="BS41" s="656"/>
      <c r="BT41" s="656"/>
      <c r="BU41" s="657"/>
      <c r="BV41" s="658" t="s">
        <v>122</v>
      </c>
      <c r="BW41" s="659"/>
      <c r="BX41" s="659"/>
      <c r="BY41" s="659"/>
      <c r="BZ41" s="659"/>
      <c r="CA41" s="659"/>
      <c r="CB41" s="695"/>
      <c r="CD41" s="655" t="s">
        <v>337</v>
      </c>
      <c r="CE41" s="656"/>
      <c r="CF41" s="656"/>
      <c r="CG41" s="656"/>
      <c r="CH41" s="656"/>
      <c r="CI41" s="656"/>
      <c r="CJ41" s="656"/>
      <c r="CK41" s="656"/>
      <c r="CL41" s="656"/>
      <c r="CM41" s="656"/>
      <c r="CN41" s="656"/>
      <c r="CO41" s="656"/>
      <c r="CP41" s="656"/>
      <c r="CQ41" s="657"/>
      <c r="CR41" s="658" t="s">
        <v>122</v>
      </c>
      <c r="CS41" s="671"/>
      <c r="CT41" s="671"/>
      <c r="CU41" s="671"/>
      <c r="CV41" s="671"/>
      <c r="CW41" s="671"/>
      <c r="CX41" s="671"/>
      <c r="CY41" s="672"/>
      <c r="CZ41" s="661" t="s">
        <v>122</v>
      </c>
      <c r="DA41" s="673"/>
      <c r="DB41" s="673"/>
      <c r="DC41" s="674"/>
      <c r="DD41" s="664" t="s">
        <v>122</v>
      </c>
      <c r="DE41" s="671"/>
      <c r="DF41" s="671"/>
      <c r="DG41" s="671"/>
      <c r="DH41" s="671"/>
      <c r="DI41" s="671"/>
      <c r="DJ41" s="671"/>
      <c r="DK41" s="672"/>
      <c r="DL41" s="665"/>
      <c r="DM41" s="666"/>
      <c r="DN41" s="666"/>
      <c r="DO41" s="666"/>
      <c r="DP41" s="666"/>
      <c r="DQ41" s="666"/>
      <c r="DR41" s="666"/>
      <c r="DS41" s="666"/>
      <c r="DT41" s="666"/>
      <c r="DU41" s="666"/>
      <c r="DV41" s="667"/>
      <c r="DW41" s="668"/>
      <c r="DX41" s="669"/>
      <c r="DY41" s="669"/>
      <c r="DZ41" s="669"/>
      <c r="EA41" s="669"/>
      <c r="EB41" s="669"/>
      <c r="EC41" s="670"/>
    </row>
    <row r="42" spans="2:133" ht="11.25" customHeight="1" x14ac:dyDescent="0.2">
      <c r="AQ42" s="703" t="s">
        <v>338</v>
      </c>
      <c r="AR42" s="704"/>
      <c r="AS42" s="704"/>
      <c r="AT42" s="704"/>
      <c r="AU42" s="704"/>
      <c r="AV42" s="704"/>
      <c r="AW42" s="704"/>
      <c r="AX42" s="704"/>
      <c r="AY42" s="705"/>
      <c r="AZ42" s="642">
        <v>867374</v>
      </c>
      <c r="BA42" s="683"/>
      <c r="BB42" s="683"/>
      <c r="BC42" s="683"/>
      <c r="BD42" s="643"/>
      <c r="BE42" s="643"/>
      <c r="BF42" s="706"/>
      <c r="BG42" s="701"/>
      <c r="BH42" s="702"/>
      <c r="BI42" s="702"/>
      <c r="BJ42" s="702"/>
      <c r="BK42" s="702"/>
      <c r="BL42" s="224"/>
      <c r="BM42" s="640" t="s">
        <v>339</v>
      </c>
      <c r="BN42" s="640"/>
      <c r="BO42" s="640"/>
      <c r="BP42" s="640"/>
      <c r="BQ42" s="640"/>
      <c r="BR42" s="640"/>
      <c r="BS42" s="640"/>
      <c r="BT42" s="640"/>
      <c r="BU42" s="641"/>
      <c r="BV42" s="642">
        <v>448</v>
      </c>
      <c r="BW42" s="683"/>
      <c r="BX42" s="683"/>
      <c r="BY42" s="683"/>
      <c r="BZ42" s="683"/>
      <c r="CA42" s="683"/>
      <c r="CB42" s="684"/>
      <c r="CD42" s="655" t="s">
        <v>340</v>
      </c>
      <c r="CE42" s="656"/>
      <c r="CF42" s="656"/>
      <c r="CG42" s="656"/>
      <c r="CH42" s="656"/>
      <c r="CI42" s="656"/>
      <c r="CJ42" s="656"/>
      <c r="CK42" s="656"/>
      <c r="CL42" s="656"/>
      <c r="CM42" s="656"/>
      <c r="CN42" s="656"/>
      <c r="CO42" s="656"/>
      <c r="CP42" s="656"/>
      <c r="CQ42" s="657"/>
      <c r="CR42" s="658">
        <v>325983</v>
      </c>
      <c r="CS42" s="671"/>
      <c r="CT42" s="671"/>
      <c r="CU42" s="671"/>
      <c r="CV42" s="671"/>
      <c r="CW42" s="671"/>
      <c r="CX42" s="671"/>
      <c r="CY42" s="672"/>
      <c r="CZ42" s="661">
        <v>4.4000000000000004</v>
      </c>
      <c r="DA42" s="673"/>
      <c r="DB42" s="673"/>
      <c r="DC42" s="674"/>
      <c r="DD42" s="664">
        <v>45963</v>
      </c>
      <c r="DE42" s="671"/>
      <c r="DF42" s="671"/>
      <c r="DG42" s="671"/>
      <c r="DH42" s="671"/>
      <c r="DI42" s="671"/>
      <c r="DJ42" s="671"/>
      <c r="DK42" s="672"/>
      <c r="DL42" s="665"/>
      <c r="DM42" s="666"/>
      <c r="DN42" s="666"/>
      <c r="DO42" s="666"/>
      <c r="DP42" s="666"/>
      <c r="DQ42" s="666"/>
      <c r="DR42" s="666"/>
      <c r="DS42" s="666"/>
      <c r="DT42" s="666"/>
      <c r="DU42" s="666"/>
      <c r="DV42" s="667"/>
      <c r="DW42" s="668"/>
      <c r="DX42" s="669"/>
      <c r="DY42" s="669"/>
      <c r="DZ42" s="669"/>
      <c r="EA42" s="669"/>
      <c r="EB42" s="669"/>
      <c r="EC42" s="670"/>
    </row>
    <row r="43" spans="2:133" ht="11.25" customHeight="1" x14ac:dyDescent="0.2">
      <c r="B43" s="214" t="s">
        <v>341</v>
      </c>
      <c r="CD43" s="655" t="s">
        <v>342</v>
      </c>
      <c r="CE43" s="656"/>
      <c r="CF43" s="656"/>
      <c r="CG43" s="656"/>
      <c r="CH43" s="656"/>
      <c r="CI43" s="656"/>
      <c r="CJ43" s="656"/>
      <c r="CK43" s="656"/>
      <c r="CL43" s="656"/>
      <c r="CM43" s="656"/>
      <c r="CN43" s="656"/>
      <c r="CO43" s="656"/>
      <c r="CP43" s="656"/>
      <c r="CQ43" s="657"/>
      <c r="CR43" s="658">
        <v>4544</v>
      </c>
      <c r="CS43" s="671"/>
      <c r="CT43" s="671"/>
      <c r="CU43" s="671"/>
      <c r="CV43" s="671"/>
      <c r="CW43" s="671"/>
      <c r="CX43" s="671"/>
      <c r="CY43" s="672"/>
      <c r="CZ43" s="661">
        <v>0.1</v>
      </c>
      <c r="DA43" s="673"/>
      <c r="DB43" s="673"/>
      <c r="DC43" s="674"/>
      <c r="DD43" s="664">
        <v>4544</v>
      </c>
      <c r="DE43" s="671"/>
      <c r="DF43" s="671"/>
      <c r="DG43" s="671"/>
      <c r="DH43" s="671"/>
      <c r="DI43" s="671"/>
      <c r="DJ43" s="671"/>
      <c r="DK43" s="672"/>
      <c r="DL43" s="665"/>
      <c r="DM43" s="666"/>
      <c r="DN43" s="666"/>
      <c r="DO43" s="666"/>
      <c r="DP43" s="666"/>
      <c r="DQ43" s="666"/>
      <c r="DR43" s="666"/>
      <c r="DS43" s="666"/>
      <c r="DT43" s="666"/>
      <c r="DU43" s="666"/>
      <c r="DV43" s="667"/>
      <c r="DW43" s="668"/>
      <c r="DX43" s="669"/>
      <c r="DY43" s="669"/>
      <c r="DZ43" s="669"/>
      <c r="EA43" s="669"/>
      <c r="EB43" s="669"/>
      <c r="EC43" s="670"/>
    </row>
    <row r="44" spans="2:133" ht="11.25" customHeight="1" x14ac:dyDescent="0.2">
      <c r="B44" s="675" t="s">
        <v>343</v>
      </c>
      <c r="C44" s="675"/>
      <c r="D44" s="675"/>
      <c r="E44" s="675"/>
      <c r="F44" s="675"/>
      <c r="G44" s="675"/>
      <c r="H44" s="675"/>
      <c r="I44" s="675"/>
      <c r="J44" s="675"/>
      <c r="K44" s="675"/>
      <c r="L44" s="675"/>
      <c r="M44" s="675"/>
      <c r="N44" s="675"/>
      <c r="O44" s="675"/>
      <c r="P44" s="675"/>
      <c r="Q44" s="675"/>
      <c r="R44" s="675"/>
      <c r="S44" s="675"/>
      <c r="T44" s="675"/>
      <c r="U44" s="675"/>
      <c r="V44" s="675"/>
      <c r="W44" s="675"/>
      <c r="X44" s="675"/>
      <c r="Y44" s="675"/>
      <c r="Z44" s="675"/>
      <c r="AA44" s="675"/>
      <c r="AB44" s="675"/>
      <c r="AC44" s="675"/>
      <c r="AD44" s="675"/>
      <c r="AE44" s="675"/>
      <c r="AF44" s="675"/>
      <c r="AG44" s="675"/>
      <c r="AH44" s="675"/>
      <c r="AI44" s="675"/>
      <c r="AJ44" s="675"/>
      <c r="AK44" s="675"/>
      <c r="AL44" s="675"/>
      <c r="AM44" s="675"/>
      <c r="AN44" s="675"/>
      <c r="AO44" s="675"/>
      <c r="AP44" s="675"/>
      <c r="AQ44" s="675"/>
      <c r="AR44" s="675"/>
      <c r="AS44" s="675"/>
      <c r="AT44" s="675"/>
      <c r="AU44" s="675"/>
      <c r="AV44" s="675"/>
      <c r="AW44" s="675"/>
      <c r="AX44" s="675"/>
      <c r="AY44" s="675"/>
      <c r="AZ44" s="675"/>
      <c r="BA44" s="675"/>
      <c r="BB44" s="675"/>
      <c r="BC44" s="675"/>
      <c r="BD44" s="675"/>
      <c r="BE44" s="675"/>
      <c r="BF44" s="675"/>
      <c r="BG44" s="675"/>
      <c r="BH44" s="675"/>
      <c r="BI44" s="675"/>
      <c r="BJ44" s="675"/>
      <c r="BK44" s="675"/>
      <c r="BL44" s="675"/>
      <c r="BM44" s="675"/>
      <c r="BN44" s="675"/>
      <c r="BO44" s="675"/>
      <c r="BP44" s="675"/>
      <c r="BQ44" s="675"/>
      <c r="BR44" s="675"/>
      <c r="BS44" s="675"/>
      <c r="BT44" s="675"/>
      <c r="BU44" s="675"/>
      <c r="BV44" s="675"/>
      <c r="BW44" s="675"/>
      <c r="BX44" s="675"/>
      <c r="BY44" s="675"/>
      <c r="BZ44" s="675"/>
      <c r="CA44" s="675"/>
      <c r="CB44" s="675"/>
      <c r="CC44" s="676"/>
      <c r="CD44" s="677" t="s">
        <v>291</v>
      </c>
      <c r="CE44" s="678"/>
      <c r="CF44" s="655" t="s">
        <v>344</v>
      </c>
      <c r="CG44" s="656"/>
      <c r="CH44" s="656"/>
      <c r="CI44" s="656"/>
      <c r="CJ44" s="656"/>
      <c r="CK44" s="656"/>
      <c r="CL44" s="656"/>
      <c r="CM44" s="656"/>
      <c r="CN44" s="656"/>
      <c r="CO44" s="656"/>
      <c r="CP44" s="656"/>
      <c r="CQ44" s="657"/>
      <c r="CR44" s="658">
        <v>301366</v>
      </c>
      <c r="CS44" s="659"/>
      <c r="CT44" s="659"/>
      <c r="CU44" s="659"/>
      <c r="CV44" s="659"/>
      <c r="CW44" s="659"/>
      <c r="CX44" s="659"/>
      <c r="CY44" s="660"/>
      <c r="CZ44" s="661">
        <v>4.0999999999999996</v>
      </c>
      <c r="DA44" s="662"/>
      <c r="DB44" s="662"/>
      <c r="DC44" s="663"/>
      <c r="DD44" s="664">
        <v>43517</v>
      </c>
      <c r="DE44" s="659"/>
      <c r="DF44" s="659"/>
      <c r="DG44" s="659"/>
      <c r="DH44" s="659"/>
      <c r="DI44" s="659"/>
      <c r="DJ44" s="659"/>
      <c r="DK44" s="660"/>
      <c r="DL44" s="665"/>
      <c r="DM44" s="666"/>
      <c r="DN44" s="666"/>
      <c r="DO44" s="666"/>
      <c r="DP44" s="666"/>
      <c r="DQ44" s="666"/>
      <c r="DR44" s="666"/>
      <c r="DS44" s="666"/>
      <c r="DT44" s="666"/>
      <c r="DU44" s="666"/>
      <c r="DV44" s="667"/>
      <c r="DW44" s="668"/>
      <c r="DX44" s="669"/>
      <c r="DY44" s="669"/>
      <c r="DZ44" s="669"/>
      <c r="EA44" s="669"/>
      <c r="EB44" s="669"/>
      <c r="EC44" s="670"/>
    </row>
    <row r="45" spans="2:133" ht="11.25" customHeight="1" x14ac:dyDescent="0.2">
      <c r="B45" s="675" t="s">
        <v>345</v>
      </c>
      <c r="C45" s="675"/>
      <c r="D45" s="675"/>
      <c r="E45" s="675"/>
      <c r="F45" s="675"/>
      <c r="G45" s="675"/>
      <c r="H45" s="675"/>
      <c r="I45" s="675"/>
      <c r="J45" s="675"/>
      <c r="K45" s="675"/>
      <c r="L45" s="675"/>
      <c r="M45" s="675"/>
      <c r="N45" s="675"/>
      <c r="O45" s="675"/>
      <c r="P45" s="675"/>
      <c r="Q45" s="675"/>
      <c r="R45" s="675"/>
      <c r="S45" s="675"/>
      <c r="T45" s="675"/>
      <c r="U45" s="675"/>
      <c r="V45" s="675"/>
      <c r="W45" s="675"/>
      <c r="X45" s="675"/>
      <c r="Y45" s="675"/>
      <c r="Z45" s="675"/>
      <c r="AA45" s="675"/>
      <c r="AB45" s="675"/>
      <c r="AC45" s="675"/>
      <c r="AD45" s="675"/>
      <c r="AE45" s="675"/>
      <c r="AF45" s="675"/>
      <c r="AG45" s="675"/>
      <c r="AH45" s="675"/>
      <c r="AI45" s="675"/>
      <c r="AJ45" s="675"/>
      <c r="AK45" s="675"/>
      <c r="AL45" s="675"/>
      <c r="AM45" s="675"/>
      <c r="AN45" s="675"/>
      <c r="AO45" s="675"/>
      <c r="AP45" s="675"/>
      <c r="AQ45" s="675"/>
      <c r="AR45" s="675"/>
      <c r="AS45" s="675"/>
      <c r="AT45" s="675"/>
      <c r="AU45" s="675"/>
      <c r="AV45" s="675"/>
      <c r="AW45" s="675"/>
      <c r="AX45" s="675"/>
      <c r="AY45" s="675"/>
      <c r="AZ45" s="675"/>
      <c r="BA45" s="675"/>
      <c r="BB45" s="675"/>
      <c r="BC45" s="675"/>
      <c r="BD45" s="675"/>
      <c r="BE45" s="675"/>
      <c r="BF45" s="675"/>
      <c r="BG45" s="675"/>
      <c r="BH45" s="675"/>
      <c r="BI45" s="675"/>
      <c r="BJ45" s="675"/>
      <c r="BK45" s="675"/>
      <c r="BL45" s="675"/>
      <c r="BM45" s="675"/>
      <c r="BN45" s="675"/>
      <c r="BO45" s="675"/>
      <c r="BP45" s="675"/>
      <c r="BQ45" s="675"/>
      <c r="BR45" s="675"/>
      <c r="BS45" s="675"/>
      <c r="BT45" s="675"/>
      <c r="BU45" s="675"/>
      <c r="BV45" s="675"/>
      <c r="BW45" s="675"/>
      <c r="BX45" s="675"/>
      <c r="BY45" s="675"/>
      <c r="BZ45" s="675"/>
      <c r="CA45" s="675"/>
      <c r="CB45" s="675"/>
      <c r="CC45" s="676"/>
      <c r="CD45" s="679"/>
      <c r="CE45" s="680"/>
      <c r="CF45" s="655" t="s">
        <v>346</v>
      </c>
      <c r="CG45" s="656"/>
      <c r="CH45" s="656"/>
      <c r="CI45" s="656"/>
      <c r="CJ45" s="656"/>
      <c r="CK45" s="656"/>
      <c r="CL45" s="656"/>
      <c r="CM45" s="656"/>
      <c r="CN45" s="656"/>
      <c r="CO45" s="656"/>
      <c r="CP45" s="656"/>
      <c r="CQ45" s="657"/>
      <c r="CR45" s="658">
        <v>131647</v>
      </c>
      <c r="CS45" s="671"/>
      <c r="CT45" s="671"/>
      <c r="CU45" s="671"/>
      <c r="CV45" s="671"/>
      <c r="CW45" s="671"/>
      <c r="CX45" s="671"/>
      <c r="CY45" s="672"/>
      <c r="CZ45" s="661">
        <v>1.8</v>
      </c>
      <c r="DA45" s="673"/>
      <c r="DB45" s="673"/>
      <c r="DC45" s="674"/>
      <c r="DD45" s="664">
        <v>10125</v>
      </c>
      <c r="DE45" s="671"/>
      <c r="DF45" s="671"/>
      <c r="DG45" s="671"/>
      <c r="DH45" s="671"/>
      <c r="DI45" s="671"/>
      <c r="DJ45" s="671"/>
      <c r="DK45" s="672"/>
      <c r="DL45" s="665"/>
      <c r="DM45" s="666"/>
      <c r="DN45" s="666"/>
      <c r="DO45" s="666"/>
      <c r="DP45" s="666"/>
      <c r="DQ45" s="666"/>
      <c r="DR45" s="666"/>
      <c r="DS45" s="666"/>
      <c r="DT45" s="666"/>
      <c r="DU45" s="666"/>
      <c r="DV45" s="667"/>
      <c r="DW45" s="668"/>
      <c r="DX45" s="669"/>
      <c r="DY45" s="669"/>
      <c r="DZ45" s="669"/>
      <c r="EA45" s="669"/>
      <c r="EB45" s="669"/>
      <c r="EC45" s="670"/>
    </row>
    <row r="46" spans="2:133" ht="11.25" customHeight="1" x14ac:dyDescent="0.2">
      <c r="B46" s="225"/>
      <c r="CD46" s="679"/>
      <c r="CE46" s="680"/>
      <c r="CF46" s="655" t="s">
        <v>347</v>
      </c>
      <c r="CG46" s="656"/>
      <c r="CH46" s="656"/>
      <c r="CI46" s="656"/>
      <c r="CJ46" s="656"/>
      <c r="CK46" s="656"/>
      <c r="CL46" s="656"/>
      <c r="CM46" s="656"/>
      <c r="CN46" s="656"/>
      <c r="CO46" s="656"/>
      <c r="CP46" s="656"/>
      <c r="CQ46" s="657"/>
      <c r="CR46" s="658">
        <v>148449</v>
      </c>
      <c r="CS46" s="659"/>
      <c r="CT46" s="659"/>
      <c r="CU46" s="659"/>
      <c r="CV46" s="659"/>
      <c r="CW46" s="659"/>
      <c r="CX46" s="659"/>
      <c r="CY46" s="660"/>
      <c r="CZ46" s="661">
        <v>2</v>
      </c>
      <c r="DA46" s="662"/>
      <c r="DB46" s="662"/>
      <c r="DC46" s="663"/>
      <c r="DD46" s="664">
        <v>33330</v>
      </c>
      <c r="DE46" s="659"/>
      <c r="DF46" s="659"/>
      <c r="DG46" s="659"/>
      <c r="DH46" s="659"/>
      <c r="DI46" s="659"/>
      <c r="DJ46" s="659"/>
      <c r="DK46" s="660"/>
      <c r="DL46" s="665"/>
      <c r="DM46" s="666"/>
      <c r="DN46" s="666"/>
      <c r="DO46" s="666"/>
      <c r="DP46" s="666"/>
      <c r="DQ46" s="666"/>
      <c r="DR46" s="666"/>
      <c r="DS46" s="666"/>
      <c r="DT46" s="666"/>
      <c r="DU46" s="666"/>
      <c r="DV46" s="667"/>
      <c r="DW46" s="668"/>
      <c r="DX46" s="669"/>
      <c r="DY46" s="669"/>
      <c r="DZ46" s="669"/>
      <c r="EA46" s="669"/>
      <c r="EB46" s="669"/>
      <c r="EC46" s="670"/>
    </row>
    <row r="47" spans="2:133" ht="11.25" customHeight="1" x14ac:dyDescent="0.2">
      <c r="B47" s="225"/>
      <c r="CD47" s="679"/>
      <c r="CE47" s="680"/>
      <c r="CF47" s="655" t="s">
        <v>348</v>
      </c>
      <c r="CG47" s="656"/>
      <c r="CH47" s="656"/>
      <c r="CI47" s="656"/>
      <c r="CJ47" s="656"/>
      <c r="CK47" s="656"/>
      <c r="CL47" s="656"/>
      <c r="CM47" s="656"/>
      <c r="CN47" s="656"/>
      <c r="CO47" s="656"/>
      <c r="CP47" s="656"/>
      <c r="CQ47" s="657"/>
      <c r="CR47" s="658">
        <v>24617</v>
      </c>
      <c r="CS47" s="671"/>
      <c r="CT47" s="671"/>
      <c r="CU47" s="671"/>
      <c r="CV47" s="671"/>
      <c r="CW47" s="671"/>
      <c r="CX47" s="671"/>
      <c r="CY47" s="672"/>
      <c r="CZ47" s="661">
        <v>0.3</v>
      </c>
      <c r="DA47" s="673"/>
      <c r="DB47" s="673"/>
      <c r="DC47" s="674"/>
      <c r="DD47" s="664">
        <v>2446</v>
      </c>
      <c r="DE47" s="671"/>
      <c r="DF47" s="671"/>
      <c r="DG47" s="671"/>
      <c r="DH47" s="671"/>
      <c r="DI47" s="671"/>
      <c r="DJ47" s="671"/>
      <c r="DK47" s="672"/>
      <c r="DL47" s="665"/>
      <c r="DM47" s="666"/>
      <c r="DN47" s="666"/>
      <c r="DO47" s="666"/>
      <c r="DP47" s="666"/>
      <c r="DQ47" s="666"/>
      <c r="DR47" s="666"/>
      <c r="DS47" s="666"/>
      <c r="DT47" s="666"/>
      <c r="DU47" s="666"/>
      <c r="DV47" s="667"/>
      <c r="DW47" s="668"/>
      <c r="DX47" s="669"/>
      <c r="DY47" s="669"/>
      <c r="DZ47" s="669"/>
      <c r="EA47" s="669"/>
      <c r="EB47" s="669"/>
      <c r="EC47" s="670"/>
    </row>
    <row r="48" spans="2:133" ht="10.8" x14ac:dyDescent="0.2">
      <c r="B48" s="225"/>
      <c r="CD48" s="681"/>
      <c r="CE48" s="682"/>
      <c r="CF48" s="655" t="s">
        <v>349</v>
      </c>
      <c r="CG48" s="656"/>
      <c r="CH48" s="656"/>
      <c r="CI48" s="656"/>
      <c r="CJ48" s="656"/>
      <c r="CK48" s="656"/>
      <c r="CL48" s="656"/>
      <c r="CM48" s="656"/>
      <c r="CN48" s="656"/>
      <c r="CO48" s="656"/>
      <c r="CP48" s="656"/>
      <c r="CQ48" s="657"/>
      <c r="CR48" s="658" t="s">
        <v>122</v>
      </c>
      <c r="CS48" s="659"/>
      <c r="CT48" s="659"/>
      <c r="CU48" s="659"/>
      <c r="CV48" s="659"/>
      <c r="CW48" s="659"/>
      <c r="CX48" s="659"/>
      <c r="CY48" s="660"/>
      <c r="CZ48" s="661" t="s">
        <v>122</v>
      </c>
      <c r="DA48" s="662"/>
      <c r="DB48" s="662"/>
      <c r="DC48" s="663"/>
      <c r="DD48" s="664" t="s">
        <v>122</v>
      </c>
      <c r="DE48" s="659"/>
      <c r="DF48" s="659"/>
      <c r="DG48" s="659"/>
      <c r="DH48" s="659"/>
      <c r="DI48" s="659"/>
      <c r="DJ48" s="659"/>
      <c r="DK48" s="660"/>
      <c r="DL48" s="665"/>
      <c r="DM48" s="666"/>
      <c r="DN48" s="666"/>
      <c r="DO48" s="666"/>
      <c r="DP48" s="666"/>
      <c r="DQ48" s="666"/>
      <c r="DR48" s="666"/>
      <c r="DS48" s="666"/>
      <c r="DT48" s="666"/>
      <c r="DU48" s="666"/>
      <c r="DV48" s="667"/>
      <c r="DW48" s="668"/>
      <c r="DX48" s="669"/>
      <c r="DY48" s="669"/>
      <c r="DZ48" s="669"/>
      <c r="EA48" s="669"/>
      <c r="EB48" s="669"/>
      <c r="EC48" s="670"/>
    </row>
    <row r="49" spans="2:133" ht="11.25" customHeight="1" x14ac:dyDescent="0.2">
      <c r="B49" s="225"/>
      <c r="CD49" s="639" t="s">
        <v>350</v>
      </c>
      <c r="CE49" s="640"/>
      <c r="CF49" s="640"/>
      <c r="CG49" s="640"/>
      <c r="CH49" s="640"/>
      <c r="CI49" s="640"/>
      <c r="CJ49" s="640"/>
      <c r="CK49" s="640"/>
      <c r="CL49" s="640"/>
      <c r="CM49" s="640"/>
      <c r="CN49" s="640"/>
      <c r="CO49" s="640"/>
      <c r="CP49" s="640"/>
      <c r="CQ49" s="641"/>
      <c r="CR49" s="642">
        <v>7362274</v>
      </c>
      <c r="CS49" s="643"/>
      <c r="CT49" s="643"/>
      <c r="CU49" s="643"/>
      <c r="CV49" s="643"/>
      <c r="CW49" s="643"/>
      <c r="CX49" s="643"/>
      <c r="CY49" s="644"/>
      <c r="CZ49" s="645">
        <v>100</v>
      </c>
      <c r="DA49" s="646"/>
      <c r="DB49" s="646"/>
      <c r="DC49" s="647"/>
      <c r="DD49" s="648">
        <v>5752558</v>
      </c>
      <c r="DE49" s="643"/>
      <c r="DF49" s="643"/>
      <c r="DG49" s="643"/>
      <c r="DH49" s="643"/>
      <c r="DI49" s="643"/>
      <c r="DJ49" s="643"/>
      <c r="DK49" s="644"/>
      <c r="DL49" s="649"/>
      <c r="DM49" s="650"/>
      <c r="DN49" s="650"/>
      <c r="DO49" s="650"/>
      <c r="DP49" s="650"/>
      <c r="DQ49" s="650"/>
      <c r="DR49" s="650"/>
      <c r="DS49" s="650"/>
      <c r="DT49" s="650"/>
      <c r="DU49" s="650"/>
      <c r="DV49" s="651"/>
      <c r="DW49" s="652"/>
      <c r="DX49" s="653"/>
      <c r="DY49" s="653"/>
      <c r="DZ49" s="653"/>
      <c r="EA49" s="653"/>
      <c r="EB49" s="653"/>
      <c r="EC49" s="654"/>
    </row>
  </sheetData>
  <sheetProtection algorithmName="SHA-512" hashValue="M6/aVZ6mAdkvRzmFLi3bBlTkweyABnAel4bLpKCHjl0BVH/4Xq9OFVD3xPR9he7UBoQI7Yp9upEH4ElBJJ/Iqg==" saltValue="1WQt5Oq7keuAWkrAweYX9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election activeCell="AA19" sqref="AA19:AE19"/>
    </sheetView>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126" t="s">
        <v>351</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352</v>
      </c>
      <c r="DK2" s="1128"/>
      <c r="DL2" s="1128"/>
      <c r="DM2" s="1128"/>
      <c r="DN2" s="1128"/>
      <c r="DO2" s="1129"/>
      <c r="DP2" s="228"/>
      <c r="DQ2" s="1127" t="s">
        <v>353</v>
      </c>
      <c r="DR2" s="1128"/>
      <c r="DS2" s="1128"/>
      <c r="DT2" s="1128"/>
      <c r="DU2" s="1128"/>
      <c r="DV2" s="1128"/>
      <c r="DW2" s="1128"/>
      <c r="DX2" s="1128"/>
      <c r="DY2" s="1128"/>
      <c r="DZ2" s="1129"/>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95" t="s">
        <v>354</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7" t="s">
        <v>355</v>
      </c>
      <c r="BR4" s="767"/>
      <c r="BS4" s="767"/>
      <c r="BT4" s="767"/>
      <c r="BU4" s="767"/>
      <c r="BV4" s="767"/>
      <c r="BW4" s="767"/>
      <c r="BX4" s="767"/>
      <c r="BY4" s="767"/>
      <c r="BZ4" s="767"/>
      <c r="CA4" s="767"/>
      <c r="CB4" s="767"/>
      <c r="CC4" s="767"/>
      <c r="CD4" s="767"/>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234"/>
    </row>
    <row r="5" spans="1:131" s="235" customFormat="1" ht="26.25" customHeight="1" x14ac:dyDescent="0.2">
      <c r="A5" s="1032" t="s">
        <v>356</v>
      </c>
      <c r="B5" s="1033"/>
      <c r="C5" s="1033"/>
      <c r="D5" s="1033"/>
      <c r="E5" s="1033"/>
      <c r="F5" s="1033"/>
      <c r="G5" s="1033"/>
      <c r="H5" s="1033"/>
      <c r="I5" s="1033"/>
      <c r="J5" s="1033"/>
      <c r="K5" s="1033"/>
      <c r="L5" s="1033"/>
      <c r="M5" s="1033"/>
      <c r="N5" s="1033"/>
      <c r="O5" s="1033"/>
      <c r="P5" s="1034"/>
      <c r="Q5" s="1038" t="s">
        <v>357</v>
      </c>
      <c r="R5" s="1039"/>
      <c r="S5" s="1039"/>
      <c r="T5" s="1039"/>
      <c r="U5" s="1040"/>
      <c r="V5" s="1038" t="s">
        <v>358</v>
      </c>
      <c r="W5" s="1039"/>
      <c r="X5" s="1039"/>
      <c r="Y5" s="1039"/>
      <c r="Z5" s="1040"/>
      <c r="AA5" s="1038" t="s">
        <v>359</v>
      </c>
      <c r="AB5" s="1039"/>
      <c r="AC5" s="1039"/>
      <c r="AD5" s="1039"/>
      <c r="AE5" s="1039"/>
      <c r="AF5" s="1130" t="s">
        <v>360</v>
      </c>
      <c r="AG5" s="1039"/>
      <c r="AH5" s="1039"/>
      <c r="AI5" s="1039"/>
      <c r="AJ5" s="1052"/>
      <c r="AK5" s="1039" t="s">
        <v>361</v>
      </c>
      <c r="AL5" s="1039"/>
      <c r="AM5" s="1039"/>
      <c r="AN5" s="1039"/>
      <c r="AO5" s="1040"/>
      <c r="AP5" s="1038" t="s">
        <v>362</v>
      </c>
      <c r="AQ5" s="1039"/>
      <c r="AR5" s="1039"/>
      <c r="AS5" s="1039"/>
      <c r="AT5" s="1040"/>
      <c r="AU5" s="1038" t="s">
        <v>363</v>
      </c>
      <c r="AV5" s="1039"/>
      <c r="AW5" s="1039"/>
      <c r="AX5" s="1039"/>
      <c r="AY5" s="1052"/>
      <c r="AZ5" s="232"/>
      <c r="BA5" s="232"/>
      <c r="BB5" s="232"/>
      <c r="BC5" s="232"/>
      <c r="BD5" s="232"/>
      <c r="BE5" s="233"/>
      <c r="BF5" s="233"/>
      <c r="BG5" s="233"/>
      <c r="BH5" s="233"/>
      <c r="BI5" s="233"/>
      <c r="BJ5" s="233"/>
      <c r="BK5" s="233"/>
      <c r="BL5" s="233"/>
      <c r="BM5" s="233"/>
      <c r="BN5" s="233"/>
      <c r="BO5" s="233"/>
      <c r="BP5" s="233"/>
      <c r="BQ5" s="1032" t="s">
        <v>364</v>
      </c>
      <c r="BR5" s="1033"/>
      <c r="BS5" s="1033"/>
      <c r="BT5" s="1033"/>
      <c r="BU5" s="1033"/>
      <c r="BV5" s="1033"/>
      <c r="BW5" s="1033"/>
      <c r="BX5" s="1033"/>
      <c r="BY5" s="1033"/>
      <c r="BZ5" s="1033"/>
      <c r="CA5" s="1033"/>
      <c r="CB5" s="1033"/>
      <c r="CC5" s="1033"/>
      <c r="CD5" s="1033"/>
      <c r="CE5" s="1033"/>
      <c r="CF5" s="1033"/>
      <c r="CG5" s="1034"/>
      <c r="CH5" s="1038" t="s">
        <v>365</v>
      </c>
      <c r="CI5" s="1039"/>
      <c r="CJ5" s="1039"/>
      <c r="CK5" s="1039"/>
      <c r="CL5" s="1040"/>
      <c r="CM5" s="1038" t="s">
        <v>366</v>
      </c>
      <c r="CN5" s="1039"/>
      <c r="CO5" s="1039"/>
      <c r="CP5" s="1039"/>
      <c r="CQ5" s="1040"/>
      <c r="CR5" s="1038" t="s">
        <v>367</v>
      </c>
      <c r="CS5" s="1039"/>
      <c r="CT5" s="1039"/>
      <c r="CU5" s="1039"/>
      <c r="CV5" s="1040"/>
      <c r="CW5" s="1038" t="s">
        <v>368</v>
      </c>
      <c r="CX5" s="1039"/>
      <c r="CY5" s="1039"/>
      <c r="CZ5" s="1039"/>
      <c r="DA5" s="1040"/>
      <c r="DB5" s="1038" t="s">
        <v>369</v>
      </c>
      <c r="DC5" s="1039"/>
      <c r="DD5" s="1039"/>
      <c r="DE5" s="1039"/>
      <c r="DF5" s="1040"/>
      <c r="DG5" s="1120" t="s">
        <v>370</v>
      </c>
      <c r="DH5" s="1121"/>
      <c r="DI5" s="1121"/>
      <c r="DJ5" s="1121"/>
      <c r="DK5" s="1122"/>
      <c r="DL5" s="1120" t="s">
        <v>371</v>
      </c>
      <c r="DM5" s="1121"/>
      <c r="DN5" s="1121"/>
      <c r="DO5" s="1121"/>
      <c r="DP5" s="1122"/>
      <c r="DQ5" s="1038" t="s">
        <v>372</v>
      </c>
      <c r="DR5" s="1039"/>
      <c r="DS5" s="1039"/>
      <c r="DT5" s="1039"/>
      <c r="DU5" s="1040"/>
      <c r="DV5" s="1038" t="s">
        <v>363</v>
      </c>
      <c r="DW5" s="1039"/>
      <c r="DX5" s="1039"/>
      <c r="DY5" s="1039"/>
      <c r="DZ5" s="1052"/>
      <c r="EA5" s="234"/>
    </row>
    <row r="6" spans="1:131" s="235" customFormat="1" ht="26.25" customHeight="1" thickBot="1" x14ac:dyDescent="0.25">
      <c r="A6" s="1035"/>
      <c r="B6" s="1036"/>
      <c r="C6" s="1036"/>
      <c r="D6" s="1036"/>
      <c r="E6" s="1036"/>
      <c r="F6" s="1036"/>
      <c r="G6" s="1036"/>
      <c r="H6" s="1036"/>
      <c r="I6" s="1036"/>
      <c r="J6" s="1036"/>
      <c r="K6" s="1036"/>
      <c r="L6" s="1036"/>
      <c r="M6" s="1036"/>
      <c r="N6" s="1036"/>
      <c r="O6" s="1036"/>
      <c r="P6" s="1037"/>
      <c r="Q6" s="1041"/>
      <c r="R6" s="1042"/>
      <c r="S6" s="1042"/>
      <c r="T6" s="1042"/>
      <c r="U6" s="1043"/>
      <c r="V6" s="1041"/>
      <c r="W6" s="1042"/>
      <c r="X6" s="1042"/>
      <c r="Y6" s="1042"/>
      <c r="Z6" s="1043"/>
      <c r="AA6" s="1041"/>
      <c r="AB6" s="1042"/>
      <c r="AC6" s="1042"/>
      <c r="AD6" s="1042"/>
      <c r="AE6" s="1042"/>
      <c r="AF6" s="1131"/>
      <c r="AG6" s="1042"/>
      <c r="AH6" s="1042"/>
      <c r="AI6" s="1042"/>
      <c r="AJ6" s="1053"/>
      <c r="AK6" s="1042"/>
      <c r="AL6" s="1042"/>
      <c r="AM6" s="1042"/>
      <c r="AN6" s="1042"/>
      <c r="AO6" s="1043"/>
      <c r="AP6" s="1041"/>
      <c r="AQ6" s="1042"/>
      <c r="AR6" s="1042"/>
      <c r="AS6" s="1042"/>
      <c r="AT6" s="1043"/>
      <c r="AU6" s="1041"/>
      <c r="AV6" s="1042"/>
      <c r="AW6" s="1042"/>
      <c r="AX6" s="1042"/>
      <c r="AY6" s="1053"/>
      <c r="AZ6" s="232"/>
      <c r="BA6" s="232"/>
      <c r="BB6" s="232"/>
      <c r="BC6" s="232"/>
      <c r="BD6" s="232"/>
      <c r="BE6" s="233"/>
      <c r="BF6" s="233"/>
      <c r="BG6" s="233"/>
      <c r="BH6" s="233"/>
      <c r="BI6" s="233"/>
      <c r="BJ6" s="233"/>
      <c r="BK6" s="233"/>
      <c r="BL6" s="233"/>
      <c r="BM6" s="233"/>
      <c r="BN6" s="233"/>
      <c r="BO6" s="233"/>
      <c r="BP6" s="233"/>
      <c r="BQ6" s="1035"/>
      <c r="BR6" s="1036"/>
      <c r="BS6" s="1036"/>
      <c r="BT6" s="1036"/>
      <c r="BU6" s="1036"/>
      <c r="BV6" s="1036"/>
      <c r="BW6" s="1036"/>
      <c r="BX6" s="1036"/>
      <c r="BY6" s="1036"/>
      <c r="BZ6" s="1036"/>
      <c r="CA6" s="1036"/>
      <c r="CB6" s="1036"/>
      <c r="CC6" s="1036"/>
      <c r="CD6" s="1036"/>
      <c r="CE6" s="1036"/>
      <c r="CF6" s="1036"/>
      <c r="CG6" s="1037"/>
      <c r="CH6" s="1041"/>
      <c r="CI6" s="1042"/>
      <c r="CJ6" s="1042"/>
      <c r="CK6" s="1042"/>
      <c r="CL6" s="1043"/>
      <c r="CM6" s="1041"/>
      <c r="CN6" s="1042"/>
      <c r="CO6" s="1042"/>
      <c r="CP6" s="1042"/>
      <c r="CQ6" s="1043"/>
      <c r="CR6" s="1041"/>
      <c r="CS6" s="1042"/>
      <c r="CT6" s="1042"/>
      <c r="CU6" s="1042"/>
      <c r="CV6" s="1043"/>
      <c r="CW6" s="1041"/>
      <c r="CX6" s="1042"/>
      <c r="CY6" s="1042"/>
      <c r="CZ6" s="1042"/>
      <c r="DA6" s="1043"/>
      <c r="DB6" s="1041"/>
      <c r="DC6" s="1042"/>
      <c r="DD6" s="1042"/>
      <c r="DE6" s="1042"/>
      <c r="DF6" s="1043"/>
      <c r="DG6" s="1123"/>
      <c r="DH6" s="1124"/>
      <c r="DI6" s="1124"/>
      <c r="DJ6" s="1124"/>
      <c r="DK6" s="1125"/>
      <c r="DL6" s="1123"/>
      <c r="DM6" s="1124"/>
      <c r="DN6" s="1124"/>
      <c r="DO6" s="1124"/>
      <c r="DP6" s="1125"/>
      <c r="DQ6" s="1041"/>
      <c r="DR6" s="1042"/>
      <c r="DS6" s="1042"/>
      <c r="DT6" s="1042"/>
      <c r="DU6" s="1043"/>
      <c r="DV6" s="1041"/>
      <c r="DW6" s="1042"/>
      <c r="DX6" s="1042"/>
      <c r="DY6" s="1042"/>
      <c r="DZ6" s="1053"/>
      <c r="EA6" s="234"/>
    </row>
    <row r="7" spans="1:131" s="235" customFormat="1" ht="26.25" customHeight="1" thickTop="1" x14ac:dyDescent="0.2">
      <c r="A7" s="236">
        <v>1</v>
      </c>
      <c r="B7" s="1083" t="s">
        <v>373</v>
      </c>
      <c r="C7" s="1084"/>
      <c r="D7" s="1084"/>
      <c r="E7" s="1084"/>
      <c r="F7" s="1084"/>
      <c r="G7" s="1084"/>
      <c r="H7" s="1084"/>
      <c r="I7" s="1084"/>
      <c r="J7" s="1084"/>
      <c r="K7" s="1084"/>
      <c r="L7" s="1084"/>
      <c r="M7" s="1084"/>
      <c r="N7" s="1084"/>
      <c r="O7" s="1084"/>
      <c r="P7" s="1085"/>
      <c r="Q7" s="1138">
        <v>7939</v>
      </c>
      <c r="R7" s="1139"/>
      <c r="S7" s="1139"/>
      <c r="T7" s="1139"/>
      <c r="U7" s="1139"/>
      <c r="V7" s="1139">
        <v>7362</v>
      </c>
      <c r="W7" s="1139"/>
      <c r="X7" s="1139"/>
      <c r="Y7" s="1139"/>
      <c r="Z7" s="1139"/>
      <c r="AA7" s="1139">
        <v>577</v>
      </c>
      <c r="AB7" s="1139"/>
      <c r="AC7" s="1139"/>
      <c r="AD7" s="1139"/>
      <c r="AE7" s="1140"/>
      <c r="AF7" s="1141">
        <v>439</v>
      </c>
      <c r="AG7" s="1142"/>
      <c r="AH7" s="1142"/>
      <c r="AI7" s="1142"/>
      <c r="AJ7" s="1143"/>
      <c r="AK7" s="1144">
        <v>228</v>
      </c>
      <c r="AL7" s="1145"/>
      <c r="AM7" s="1145"/>
      <c r="AN7" s="1145"/>
      <c r="AO7" s="1145"/>
      <c r="AP7" s="1145">
        <v>5160</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c r="BT7" s="1136"/>
      <c r="BU7" s="1136"/>
      <c r="BV7" s="1136"/>
      <c r="BW7" s="1136"/>
      <c r="BX7" s="1136"/>
      <c r="BY7" s="1136"/>
      <c r="BZ7" s="1136"/>
      <c r="CA7" s="1136"/>
      <c r="CB7" s="1136"/>
      <c r="CC7" s="1136"/>
      <c r="CD7" s="1136"/>
      <c r="CE7" s="1136"/>
      <c r="CF7" s="1136"/>
      <c r="CG7" s="1148"/>
      <c r="CH7" s="1132"/>
      <c r="CI7" s="1133"/>
      <c r="CJ7" s="1133"/>
      <c r="CK7" s="1133"/>
      <c r="CL7" s="1134"/>
      <c r="CM7" s="1132"/>
      <c r="CN7" s="1133"/>
      <c r="CO7" s="1133"/>
      <c r="CP7" s="1133"/>
      <c r="CQ7" s="1134"/>
      <c r="CR7" s="1132"/>
      <c r="CS7" s="1133"/>
      <c r="CT7" s="1133"/>
      <c r="CU7" s="1133"/>
      <c r="CV7" s="1134"/>
      <c r="CW7" s="1132"/>
      <c r="CX7" s="1133"/>
      <c r="CY7" s="1133"/>
      <c r="CZ7" s="1133"/>
      <c r="DA7" s="1134"/>
      <c r="DB7" s="1132"/>
      <c r="DC7" s="1133"/>
      <c r="DD7" s="1133"/>
      <c r="DE7" s="1133"/>
      <c r="DF7" s="1134"/>
      <c r="DG7" s="1132"/>
      <c r="DH7" s="1133"/>
      <c r="DI7" s="1133"/>
      <c r="DJ7" s="1133"/>
      <c r="DK7" s="1134"/>
      <c r="DL7" s="1132"/>
      <c r="DM7" s="1133"/>
      <c r="DN7" s="1133"/>
      <c r="DO7" s="1133"/>
      <c r="DP7" s="1134"/>
      <c r="DQ7" s="1132"/>
      <c r="DR7" s="1133"/>
      <c r="DS7" s="1133"/>
      <c r="DT7" s="1133"/>
      <c r="DU7" s="1134"/>
      <c r="DV7" s="1135"/>
      <c r="DW7" s="1136"/>
      <c r="DX7" s="1136"/>
      <c r="DY7" s="1136"/>
      <c r="DZ7" s="1137"/>
      <c r="EA7" s="234"/>
    </row>
    <row r="8" spans="1:131" s="235" customFormat="1" ht="26.25" customHeight="1" x14ac:dyDescent="0.2">
      <c r="A8" s="238">
        <v>2</v>
      </c>
      <c r="B8" s="1067"/>
      <c r="C8" s="1068"/>
      <c r="D8" s="1068"/>
      <c r="E8" s="1068"/>
      <c r="F8" s="1068"/>
      <c r="G8" s="1068"/>
      <c r="H8" s="1068"/>
      <c r="I8" s="1068"/>
      <c r="J8" s="1068"/>
      <c r="K8" s="1068"/>
      <c r="L8" s="1068"/>
      <c r="M8" s="1068"/>
      <c r="N8" s="1068"/>
      <c r="O8" s="1068"/>
      <c r="P8" s="1069"/>
      <c r="Q8" s="1075"/>
      <c r="R8" s="1076"/>
      <c r="S8" s="1076"/>
      <c r="T8" s="1076"/>
      <c r="U8" s="1076"/>
      <c r="V8" s="1076"/>
      <c r="W8" s="1076"/>
      <c r="X8" s="1076"/>
      <c r="Y8" s="1076"/>
      <c r="Z8" s="1076"/>
      <c r="AA8" s="1076"/>
      <c r="AB8" s="1076"/>
      <c r="AC8" s="1076"/>
      <c r="AD8" s="1076"/>
      <c r="AE8" s="1077"/>
      <c r="AF8" s="1072"/>
      <c r="AG8" s="1073"/>
      <c r="AH8" s="1073"/>
      <c r="AI8" s="1073"/>
      <c r="AJ8" s="1074"/>
      <c r="AK8" s="1116"/>
      <c r="AL8" s="1117"/>
      <c r="AM8" s="1117"/>
      <c r="AN8" s="1117"/>
      <c r="AO8" s="1117"/>
      <c r="AP8" s="1117"/>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9"/>
      <c r="BT8" s="1030"/>
      <c r="BU8" s="1030"/>
      <c r="BV8" s="1030"/>
      <c r="BW8" s="1030"/>
      <c r="BX8" s="1030"/>
      <c r="BY8" s="1030"/>
      <c r="BZ8" s="1030"/>
      <c r="CA8" s="1030"/>
      <c r="CB8" s="1030"/>
      <c r="CC8" s="1030"/>
      <c r="CD8" s="1030"/>
      <c r="CE8" s="1030"/>
      <c r="CF8" s="1030"/>
      <c r="CG8" s="1051"/>
      <c r="CH8" s="1026"/>
      <c r="CI8" s="1027"/>
      <c r="CJ8" s="1027"/>
      <c r="CK8" s="1027"/>
      <c r="CL8" s="1028"/>
      <c r="CM8" s="1026"/>
      <c r="CN8" s="1027"/>
      <c r="CO8" s="1027"/>
      <c r="CP8" s="1027"/>
      <c r="CQ8" s="1028"/>
      <c r="CR8" s="1026"/>
      <c r="CS8" s="1027"/>
      <c r="CT8" s="1027"/>
      <c r="CU8" s="1027"/>
      <c r="CV8" s="1028"/>
      <c r="CW8" s="1026"/>
      <c r="CX8" s="1027"/>
      <c r="CY8" s="1027"/>
      <c r="CZ8" s="1027"/>
      <c r="DA8" s="1028"/>
      <c r="DB8" s="1026"/>
      <c r="DC8" s="1027"/>
      <c r="DD8" s="1027"/>
      <c r="DE8" s="1027"/>
      <c r="DF8" s="1028"/>
      <c r="DG8" s="1026"/>
      <c r="DH8" s="1027"/>
      <c r="DI8" s="1027"/>
      <c r="DJ8" s="1027"/>
      <c r="DK8" s="1028"/>
      <c r="DL8" s="1026"/>
      <c r="DM8" s="1027"/>
      <c r="DN8" s="1027"/>
      <c r="DO8" s="1027"/>
      <c r="DP8" s="1028"/>
      <c r="DQ8" s="1026"/>
      <c r="DR8" s="1027"/>
      <c r="DS8" s="1027"/>
      <c r="DT8" s="1027"/>
      <c r="DU8" s="1028"/>
      <c r="DV8" s="1029"/>
      <c r="DW8" s="1030"/>
      <c r="DX8" s="1030"/>
      <c r="DY8" s="1030"/>
      <c r="DZ8" s="1031"/>
      <c r="EA8" s="234"/>
    </row>
    <row r="9" spans="1:131" s="235" customFormat="1" ht="26.25" customHeight="1" x14ac:dyDescent="0.2">
      <c r="A9" s="238">
        <v>3</v>
      </c>
      <c r="B9" s="1067"/>
      <c r="C9" s="1068"/>
      <c r="D9" s="1068"/>
      <c r="E9" s="1068"/>
      <c r="F9" s="1068"/>
      <c r="G9" s="1068"/>
      <c r="H9" s="1068"/>
      <c r="I9" s="1068"/>
      <c r="J9" s="1068"/>
      <c r="K9" s="1068"/>
      <c r="L9" s="1068"/>
      <c r="M9" s="1068"/>
      <c r="N9" s="1068"/>
      <c r="O9" s="1068"/>
      <c r="P9" s="1069"/>
      <c r="Q9" s="1075"/>
      <c r="R9" s="1076"/>
      <c r="S9" s="1076"/>
      <c r="T9" s="1076"/>
      <c r="U9" s="1076"/>
      <c r="V9" s="1076"/>
      <c r="W9" s="1076"/>
      <c r="X9" s="1076"/>
      <c r="Y9" s="1076"/>
      <c r="Z9" s="1076"/>
      <c r="AA9" s="1076"/>
      <c r="AB9" s="1076"/>
      <c r="AC9" s="1076"/>
      <c r="AD9" s="1076"/>
      <c r="AE9" s="1077"/>
      <c r="AF9" s="1072"/>
      <c r="AG9" s="1073"/>
      <c r="AH9" s="1073"/>
      <c r="AI9" s="1073"/>
      <c r="AJ9" s="1074"/>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9"/>
      <c r="BT9" s="1030"/>
      <c r="BU9" s="1030"/>
      <c r="BV9" s="1030"/>
      <c r="BW9" s="1030"/>
      <c r="BX9" s="1030"/>
      <c r="BY9" s="1030"/>
      <c r="BZ9" s="1030"/>
      <c r="CA9" s="1030"/>
      <c r="CB9" s="1030"/>
      <c r="CC9" s="1030"/>
      <c r="CD9" s="1030"/>
      <c r="CE9" s="1030"/>
      <c r="CF9" s="1030"/>
      <c r="CG9" s="1051"/>
      <c r="CH9" s="1026"/>
      <c r="CI9" s="1027"/>
      <c r="CJ9" s="1027"/>
      <c r="CK9" s="1027"/>
      <c r="CL9" s="1028"/>
      <c r="CM9" s="1026"/>
      <c r="CN9" s="1027"/>
      <c r="CO9" s="1027"/>
      <c r="CP9" s="1027"/>
      <c r="CQ9" s="1028"/>
      <c r="CR9" s="1026"/>
      <c r="CS9" s="1027"/>
      <c r="CT9" s="1027"/>
      <c r="CU9" s="1027"/>
      <c r="CV9" s="1028"/>
      <c r="CW9" s="1026"/>
      <c r="CX9" s="1027"/>
      <c r="CY9" s="1027"/>
      <c r="CZ9" s="1027"/>
      <c r="DA9" s="1028"/>
      <c r="DB9" s="1026"/>
      <c r="DC9" s="1027"/>
      <c r="DD9" s="1027"/>
      <c r="DE9" s="1027"/>
      <c r="DF9" s="1028"/>
      <c r="DG9" s="1026"/>
      <c r="DH9" s="1027"/>
      <c r="DI9" s="1027"/>
      <c r="DJ9" s="1027"/>
      <c r="DK9" s="1028"/>
      <c r="DL9" s="1026"/>
      <c r="DM9" s="1027"/>
      <c r="DN9" s="1027"/>
      <c r="DO9" s="1027"/>
      <c r="DP9" s="1028"/>
      <c r="DQ9" s="1026"/>
      <c r="DR9" s="1027"/>
      <c r="DS9" s="1027"/>
      <c r="DT9" s="1027"/>
      <c r="DU9" s="1028"/>
      <c r="DV9" s="1029"/>
      <c r="DW9" s="1030"/>
      <c r="DX9" s="1030"/>
      <c r="DY9" s="1030"/>
      <c r="DZ9" s="1031"/>
      <c r="EA9" s="234"/>
    </row>
    <row r="10" spans="1:131" s="235" customFormat="1" ht="26.25" customHeight="1" x14ac:dyDescent="0.2">
      <c r="A10" s="238">
        <v>4</v>
      </c>
      <c r="B10" s="1067"/>
      <c r="C10" s="1068"/>
      <c r="D10" s="1068"/>
      <c r="E10" s="1068"/>
      <c r="F10" s="1068"/>
      <c r="G10" s="1068"/>
      <c r="H10" s="1068"/>
      <c r="I10" s="1068"/>
      <c r="J10" s="1068"/>
      <c r="K10" s="1068"/>
      <c r="L10" s="1068"/>
      <c r="M10" s="1068"/>
      <c r="N10" s="1068"/>
      <c r="O10" s="1068"/>
      <c r="P10" s="1069"/>
      <c r="Q10" s="1075"/>
      <c r="R10" s="1076"/>
      <c r="S10" s="1076"/>
      <c r="T10" s="1076"/>
      <c r="U10" s="1076"/>
      <c r="V10" s="1076"/>
      <c r="W10" s="1076"/>
      <c r="X10" s="1076"/>
      <c r="Y10" s="1076"/>
      <c r="Z10" s="1076"/>
      <c r="AA10" s="1076"/>
      <c r="AB10" s="1076"/>
      <c r="AC10" s="1076"/>
      <c r="AD10" s="1076"/>
      <c r="AE10" s="1077"/>
      <c r="AF10" s="1072"/>
      <c r="AG10" s="1073"/>
      <c r="AH10" s="1073"/>
      <c r="AI10" s="1073"/>
      <c r="AJ10" s="1074"/>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9"/>
      <c r="BT10" s="1030"/>
      <c r="BU10" s="1030"/>
      <c r="BV10" s="1030"/>
      <c r="BW10" s="1030"/>
      <c r="BX10" s="1030"/>
      <c r="BY10" s="1030"/>
      <c r="BZ10" s="1030"/>
      <c r="CA10" s="1030"/>
      <c r="CB10" s="1030"/>
      <c r="CC10" s="1030"/>
      <c r="CD10" s="1030"/>
      <c r="CE10" s="1030"/>
      <c r="CF10" s="1030"/>
      <c r="CG10" s="1051"/>
      <c r="CH10" s="1026"/>
      <c r="CI10" s="1027"/>
      <c r="CJ10" s="1027"/>
      <c r="CK10" s="1027"/>
      <c r="CL10" s="1028"/>
      <c r="CM10" s="1026"/>
      <c r="CN10" s="1027"/>
      <c r="CO10" s="1027"/>
      <c r="CP10" s="1027"/>
      <c r="CQ10" s="1028"/>
      <c r="CR10" s="1026"/>
      <c r="CS10" s="1027"/>
      <c r="CT10" s="1027"/>
      <c r="CU10" s="1027"/>
      <c r="CV10" s="1028"/>
      <c r="CW10" s="1026"/>
      <c r="CX10" s="1027"/>
      <c r="CY10" s="1027"/>
      <c r="CZ10" s="1027"/>
      <c r="DA10" s="1028"/>
      <c r="DB10" s="1026"/>
      <c r="DC10" s="1027"/>
      <c r="DD10" s="1027"/>
      <c r="DE10" s="1027"/>
      <c r="DF10" s="1028"/>
      <c r="DG10" s="1026"/>
      <c r="DH10" s="1027"/>
      <c r="DI10" s="1027"/>
      <c r="DJ10" s="1027"/>
      <c r="DK10" s="1028"/>
      <c r="DL10" s="1026"/>
      <c r="DM10" s="1027"/>
      <c r="DN10" s="1027"/>
      <c r="DO10" s="1027"/>
      <c r="DP10" s="1028"/>
      <c r="DQ10" s="1026"/>
      <c r="DR10" s="1027"/>
      <c r="DS10" s="1027"/>
      <c r="DT10" s="1027"/>
      <c r="DU10" s="1028"/>
      <c r="DV10" s="1029"/>
      <c r="DW10" s="1030"/>
      <c r="DX10" s="1030"/>
      <c r="DY10" s="1030"/>
      <c r="DZ10" s="1031"/>
      <c r="EA10" s="234"/>
    </row>
    <row r="11" spans="1:131" s="235" customFormat="1" ht="26.25" customHeight="1" x14ac:dyDescent="0.2">
      <c r="A11" s="238">
        <v>5</v>
      </c>
      <c r="B11" s="1067"/>
      <c r="C11" s="1068"/>
      <c r="D11" s="1068"/>
      <c r="E11" s="1068"/>
      <c r="F11" s="1068"/>
      <c r="G11" s="1068"/>
      <c r="H11" s="1068"/>
      <c r="I11" s="1068"/>
      <c r="J11" s="1068"/>
      <c r="K11" s="1068"/>
      <c r="L11" s="1068"/>
      <c r="M11" s="1068"/>
      <c r="N11" s="1068"/>
      <c r="O11" s="1068"/>
      <c r="P11" s="1069"/>
      <c r="Q11" s="1075"/>
      <c r="R11" s="1076"/>
      <c r="S11" s="1076"/>
      <c r="T11" s="1076"/>
      <c r="U11" s="1076"/>
      <c r="V11" s="1076"/>
      <c r="W11" s="1076"/>
      <c r="X11" s="1076"/>
      <c r="Y11" s="1076"/>
      <c r="Z11" s="1076"/>
      <c r="AA11" s="1076"/>
      <c r="AB11" s="1076"/>
      <c r="AC11" s="1076"/>
      <c r="AD11" s="1076"/>
      <c r="AE11" s="1077"/>
      <c r="AF11" s="1072"/>
      <c r="AG11" s="1073"/>
      <c r="AH11" s="1073"/>
      <c r="AI11" s="1073"/>
      <c r="AJ11" s="1074"/>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9"/>
      <c r="BT11" s="1030"/>
      <c r="BU11" s="1030"/>
      <c r="BV11" s="1030"/>
      <c r="BW11" s="1030"/>
      <c r="BX11" s="1030"/>
      <c r="BY11" s="1030"/>
      <c r="BZ11" s="1030"/>
      <c r="CA11" s="1030"/>
      <c r="CB11" s="1030"/>
      <c r="CC11" s="1030"/>
      <c r="CD11" s="1030"/>
      <c r="CE11" s="1030"/>
      <c r="CF11" s="1030"/>
      <c r="CG11" s="1051"/>
      <c r="CH11" s="1026"/>
      <c r="CI11" s="1027"/>
      <c r="CJ11" s="1027"/>
      <c r="CK11" s="1027"/>
      <c r="CL11" s="1028"/>
      <c r="CM11" s="1026"/>
      <c r="CN11" s="1027"/>
      <c r="CO11" s="1027"/>
      <c r="CP11" s="1027"/>
      <c r="CQ11" s="1028"/>
      <c r="CR11" s="1026"/>
      <c r="CS11" s="1027"/>
      <c r="CT11" s="1027"/>
      <c r="CU11" s="1027"/>
      <c r="CV11" s="1028"/>
      <c r="CW11" s="1026"/>
      <c r="CX11" s="1027"/>
      <c r="CY11" s="1027"/>
      <c r="CZ11" s="1027"/>
      <c r="DA11" s="1028"/>
      <c r="DB11" s="1026"/>
      <c r="DC11" s="1027"/>
      <c r="DD11" s="1027"/>
      <c r="DE11" s="1027"/>
      <c r="DF11" s="1028"/>
      <c r="DG11" s="1026"/>
      <c r="DH11" s="1027"/>
      <c r="DI11" s="1027"/>
      <c r="DJ11" s="1027"/>
      <c r="DK11" s="1028"/>
      <c r="DL11" s="1026"/>
      <c r="DM11" s="1027"/>
      <c r="DN11" s="1027"/>
      <c r="DO11" s="1027"/>
      <c r="DP11" s="1028"/>
      <c r="DQ11" s="1026"/>
      <c r="DR11" s="1027"/>
      <c r="DS11" s="1027"/>
      <c r="DT11" s="1027"/>
      <c r="DU11" s="1028"/>
      <c r="DV11" s="1029"/>
      <c r="DW11" s="1030"/>
      <c r="DX11" s="1030"/>
      <c r="DY11" s="1030"/>
      <c r="DZ11" s="1031"/>
      <c r="EA11" s="234"/>
    </row>
    <row r="12" spans="1:131" s="235" customFormat="1" ht="26.25" customHeight="1" x14ac:dyDescent="0.2">
      <c r="A12" s="238">
        <v>6</v>
      </c>
      <c r="B12" s="1067"/>
      <c r="C12" s="1068"/>
      <c r="D12" s="1068"/>
      <c r="E12" s="1068"/>
      <c r="F12" s="1068"/>
      <c r="G12" s="1068"/>
      <c r="H12" s="1068"/>
      <c r="I12" s="1068"/>
      <c r="J12" s="1068"/>
      <c r="K12" s="1068"/>
      <c r="L12" s="1068"/>
      <c r="M12" s="1068"/>
      <c r="N12" s="1068"/>
      <c r="O12" s="1068"/>
      <c r="P12" s="1069"/>
      <c r="Q12" s="1075"/>
      <c r="R12" s="1076"/>
      <c r="S12" s="1076"/>
      <c r="T12" s="1076"/>
      <c r="U12" s="1076"/>
      <c r="V12" s="1076"/>
      <c r="W12" s="1076"/>
      <c r="X12" s="1076"/>
      <c r="Y12" s="1076"/>
      <c r="Z12" s="1076"/>
      <c r="AA12" s="1076"/>
      <c r="AB12" s="1076"/>
      <c r="AC12" s="1076"/>
      <c r="AD12" s="1076"/>
      <c r="AE12" s="1077"/>
      <c r="AF12" s="1072"/>
      <c r="AG12" s="1073"/>
      <c r="AH12" s="1073"/>
      <c r="AI12" s="1073"/>
      <c r="AJ12" s="1074"/>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9"/>
      <c r="BT12" s="1030"/>
      <c r="BU12" s="1030"/>
      <c r="BV12" s="1030"/>
      <c r="BW12" s="1030"/>
      <c r="BX12" s="1030"/>
      <c r="BY12" s="1030"/>
      <c r="BZ12" s="1030"/>
      <c r="CA12" s="1030"/>
      <c r="CB12" s="1030"/>
      <c r="CC12" s="1030"/>
      <c r="CD12" s="1030"/>
      <c r="CE12" s="1030"/>
      <c r="CF12" s="1030"/>
      <c r="CG12" s="1051"/>
      <c r="CH12" s="1026"/>
      <c r="CI12" s="1027"/>
      <c r="CJ12" s="1027"/>
      <c r="CK12" s="1027"/>
      <c r="CL12" s="1028"/>
      <c r="CM12" s="1026"/>
      <c r="CN12" s="1027"/>
      <c r="CO12" s="1027"/>
      <c r="CP12" s="1027"/>
      <c r="CQ12" s="1028"/>
      <c r="CR12" s="1026"/>
      <c r="CS12" s="1027"/>
      <c r="CT12" s="1027"/>
      <c r="CU12" s="1027"/>
      <c r="CV12" s="1028"/>
      <c r="CW12" s="1026"/>
      <c r="CX12" s="1027"/>
      <c r="CY12" s="1027"/>
      <c r="CZ12" s="1027"/>
      <c r="DA12" s="1028"/>
      <c r="DB12" s="1026"/>
      <c r="DC12" s="1027"/>
      <c r="DD12" s="1027"/>
      <c r="DE12" s="1027"/>
      <c r="DF12" s="1028"/>
      <c r="DG12" s="1026"/>
      <c r="DH12" s="1027"/>
      <c r="DI12" s="1027"/>
      <c r="DJ12" s="1027"/>
      <c r="DK12" s="1028"/>
      <c r="DL12" s="1026"/>
      <c r="DM12" s="1027"/>
      <c r="DN12" s="1027"/>
      <c r="DO12" s="1027"/>
      <c r="DP12" s="1028"/>
      <c r="DQ12" s="1026"/>
      <c r="DR12" s="1027"/>
      <c r="DS12" s="1027"/>
      <c r="DT12" s="1027"/>
      <c r="DU12" s="1028"/>
      <c r="DV12" s="1029"/>
      <c r="DW12" s="1030"/>
      <c r="DX12" s="1030"/>
      <c r="DY12" s="1030"/>
      <c r="DZ12" s="1031"/>
      <c r="EA12" s="234"/>
    </row>
    <row r="13" spans="1:131" s="235" customFormat="1" ht="26.25" customHeight="1" x14ac:dyDescent="0.2">
      <c r="A13" s="238">
        <v>7</v>
      </c>
      <c r="B13" s="1067"/>
      <c r="C13" s="1068"/>
      <c r="D13" s="1068"/>
      <c r="E13" s="1068"/>
      <c r="F13" s="1068"/>
      <c r="G13" s="1068"/>
      <c r="H13" s="1068"/>
      <c r="I13" s="1068"/>
      <c r="J13" s="1068"/>
      <c r="K13" s="1068"/>
      <c r="L13" s="1068"/>
      <c r="M13" s="1068"/>
      <c r="N13" s="1068"/>
      <c r="O13" s="1068"/>
      <c r="P13" s="1069"/>
      <c r="Q13" s="1075"/>
      <c r="R13" s="1076"/>
      <c r="S13" s="1076"/>
      <c r="T13" s="1076"/>
      <c r="U13" s="1076"/>
      <c r="V13" s="1076"/>
      <c r="W13" s="1076"/>
      <c r="X13" s="1076"/>
      <c r="Y13" s="1076"/>
      <c r="Z13" s="1076"/>
      <c r="AA13" s="1076"/>
      <c r="AB13" s="1076"/>
      <c r="AC13" s="1076"/>
      <c r="AD13" s="1076"/>
      <c r="AE13" s="1077"/>
      <c r="AF13" s="1072"/>
      <c r="AG13" s="1073"/>
      <c r="AH13" s="1073"/>
      <c r="AI13" s="1073"/>
      <c r="AJ13" s="1074"/>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9"/>
      <c r="BT13" s="1030"/>
      <c r="BU13" s="1030"/>
      <c r="BV13" s="1030"/>
      <c r="BW13" s="1030"/>
      <c r="BX13" s="1030"/>
      <c r="BY13" s="1030"/>
      <c r="BZ13" s="1030"/>
      <c r="CA13" s="1030"/>
      <c r="CB13" s="1030"/>
      <c r="CC13" s="1030"/>
      <c r="CD13" s="1030"/>
      <c r="CE13" s="1030"/>
      <c r="CF13" s="1030"/>
      <c r="CG13" s="1051"/>
      <c r="CH13" s="1026"/>
      <c r="CI13" s="1027"/>
      <c r="CJ13" s="1027"/>
      <c r="CK13" s="1027"/>
      <c r="CL13" s="1028"/>
      <c r="CM13" s="1026"/>
      <c r="CN13" s="1027"/>
      <c r="CO13" s="1027"/>
      <c r="CP13" s="1027"/>
      <c r="CQ13" s="1028"/>
      <c r="CR13" s="1026"/>
      <c r="CS13" s="1027"/>
      <c r="CT13" s="1027"/>
      <c r="CU13" s="1027"/>
      <c r="CV13" s="1028"/>
      <c r="CW13" s="1026"/>
      <c r="CX13" s="1027"/>
      <c r="CY13" s="1027"/>
      <c r="CZ13" s="1027"/>
      <c r="DA13" s="1028"/>
      <c r="DB13" s="1026"/>
      <c r="DC13" s="1027"/>
      <c r="DD13" s="1027"/>
      <c r="DE13" s="1027"/>
      <c r="DF13" s="1028"/>
      <c r="DG13" s="1026"/>
      <c r="DH13" s="1027"/>
      <c r="DI13" s="1027"/>
      <c r="DJ13" s="1027"/>
      <c r="DK13" s="1028"/>
      <c r="DL13" s="1026"/>
      <c r="DM13" s="1027"/>
      <c r="DN13" s="1027"/>
      <c r="DO13" s="1027"/>
      <c r="DP13" s="1028"/>
      <c r="DQ13" s="1026"/>
      <c r="DR13" s="1027"/>
      <c r="DS13" s="1027"/>
      <c r="DT13" s="1027"/>
      <c r="DU13" s="1028"/>
      <c r="DV13" s="1029"/>
      <c r="DW13" s="1030"/>
      <c r="DX13" s="1030"/>
      <c r="DY13" s="1030"/>
      <c r="DZ13" s="1031"/>
      <c r="EA13" s="234"/>
    </row>
    <row r="14" spans="1:131" s="235" customFormat="1" ht="26.25" customHeight="1" x14ac:dyDescent="0.2">
      <c r="A14" s="238">
        <v>8</v>
      </c>
      <c r="B14" s="1067"/>
      <c r="C14" s="1068"/>
      <c r="D14" s="1068"/>
      <c r="E14" s="1068"/>
      <c r="F14" s="1068"/>
      <c r="G14" s="1068"/>
      <c r="H14" s="1068"/>
      <c r="I14" s="1068"/>
      <c r="J14" s="1068"/>
      <c r="K14" s="1068"/>
      <c r="L14" s="1068"/>
      <c r="M14" s="1068"/>
      <c r="N14" s="1068"/>
      <c r="O14" s="1068"/>
      <c r="P14" s="1069"/>
      <c r="Q14" s="1075"/>
      <c r="R14" s="1076"/>
      <c r="S14" s="1076"/>
      <c r="T14" s="1076"/>
      <c r="U14" s="1076"/>
      <c r="V14" s="1076"/>
      <c r="W14" s="1076"/>
      <c r="X14" s="1076"/>
      <c r="Y14" s="1076"/>
      <c r="Z14" s="1076"/>
      <c r="AA14" s="1076"/>
      <c r="AB14" s="1076"/>
      <c r="AC14" s="1076"/>
      <c r="AD14" s="1076"/>
      <c r="AE14" s="1077"/>
      <c r="AF14" s="1072"/>
      <c r="AG14" s="1073"/>
      <c r="AH14" s="1073"/>
      <c r="AI14" s="1073"/>
      <c r="AJ14" s="1074"/>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9"/>
      <c r="BT14" s="1030"/>
      <c r="BU14" s="1030"/>
      <c r="BV14" s="1030"/>
      <c r="BW14" s="1030"/>
      <c r="BX14" s="1030"/>
      <c r="BY14" s="1030"/>
      <c r="BZ14" s="1030"/>
      <c r="CA14" s="1030"/>
      <c r="CB14" s="1030"/>
      <c r="CC14" s="1030"/>
      <c r="CD14" s="1030"/>
      <c r="CE14" s="1030"/>
      <c r="CF14" s="1030"/>
      <c r="CG14" s="1051"/>
      <c r="CH14" s="1026"/>
      <c r="CI14" s="1027"/>
      <c r="CJ14" s="1027"/>
      <c r="CK14" s="1027"/>
      <c r="CL14" s="1028"/>
      <c r="CM14" s="1026"/>
      <c r="CN14" s="1027"/>
      <c r="CO14" s="1027"/>
      <c r="CP14" s="1027"/>
      <c r="CQ14" s="1028"/>
      <c r="CR14" s="1026"/>
      <c r="CS14" s="1027"/>
      <c r="CT14" s="1027"/>
      <c r="CU14" s="1027"/>
      <c r="CV14" s="1028"/>
      <c r="CW14" s="1026"/>
      <c r="CX14" s="1027"/>
      <c r="CY14" s="1027"/>
      <c r="CZ14" s="1027"/>
      <c r="DA14" s="1028"/>
      <c r="DB14" s="1026"/>
      <c r="DC14" s="1027"/>
      <c r="DD14" s="1027"/>
      <c r="DE14" s="1027"/>
      <c r="DF14" s="1028"/>
      <c r="DG14" s="1026"/>
      <c r="DH14" s="1027"/>
      <c r="DI14" s="1027"/>
      <c r="DJ14" s="1027"/>
      <c r="DK14" s="1028"/>
      <c r="DL14" s="1026"/>
      <c r="DM14" s="1027"/>
      <c r="DN14" s="1027"/>
      <c r="DO14" s="1027"/>
      <c r="DP14" s="1028"/>
      <c r="DQ14" s="1026"/>
      <c r="DR14" s="1027"/>
      <c r="DS14" s="1027"/>
      <c r="DT14" s="1027"/>
      <c r="DU14" s="1028"/>
      <c r="DV14" s="1029"/>
      <c r="DW14" s="1030"/>
      <c r="DX14" s="1030"/>
      <c r="DY14" s="1030"/>
      <c r="DZ14" s="1031"/>
      <c r="EA14" s="234"/>
    </row>
    <row r="15" spans="1:131" s="235" customFormat="1" ht="26.25" customHeight="1" x14ac:dyDescent="0.2">
      <c r="A15" s="238">
        <v>9</v>
      </c>
      <c r="B15" s="1067"/>
      <c r="C15" s="1068"/>
      <c r="D15" s="1068"/>
      <c r="E15" s="1068"/>
      <c r="F15" s="1068"/>
      <c r="G15" s="1068"/>
      <c r="H15" s="1068"/>
      <c r="I15" s="1068"/>
      <c r="J15" s="1068"/>
      <c r="K15" s="1068"/>
      <c r="L15" s="1068"/>
      <c r="M15" s="1068"/>
      <c r="N15" s="1068"/>
      <c r="O15" s="1068"/>
      <c r="P15" s="1069"/>
      <c r="Q15" s="1075"/>
      <c r="R15" s="1076"/>
      <c r="S15" s="1076"/>
      <c r="T15" s="1076"/>
      <c r="U15" s="1076"/>
      <c r="V15" s="1076"/>
      <c r="W15" s="1076"/>
      <c r="X15" s="1076"/>
      <c r="Y15" s="1076"/>
      <c r="Z15" s="1076"/>
      <c r="AA15" s="1076"/>
      <c r="AB15" s="1076"/>
      <c r="AC15" s="1076"/>
      <c r="AD15" s="1076"/>
      <c r="AE15" s="1077"/>
      <c r="AF15" s="1072"/>
      <c r="AG15" s="1073"/>
      <c r="AH15" s="1073"/>
      <c r="AI15" s="1073"/>
      <c r="AJ15" s="1074"/>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9"/>
      <c r="BT15" s="1030"/>
      <c r="BU15" s="1030"/>
      <c r="BV15" s="1030"/>
      <c r="BW15" s="1030"/>
      <c r="BX15" s="1030"/>
      <c r="BY15" s="1030"/>
      <c r="BZ15" s="1030"/>
      <c r="CA15" s="1030"/>
      <c r="CB15" s="1030"/>
      <c r="CC15" s="1030"/>
      <c r="CD15" s="1030"/>
      <c r="CE15" s="1030"/>
      <c r="CF15" s="1030"/>
      <c r="CG15" s="1051"/>
      <c r="CH15" s="1026"/>
      <c r="CI15" s="1027"/>
      <c r="CJ15" s="1027"/>
      <c r="CK15" s="1027"/>
      <c r="CL15" s="1028"/>
      <c r="CM15" s="1026"/>
      <c r="CN15" s="1027"/>
      <c r="CO15" s="1027"/>
      <c r="CP15" s="1027"/>
      <c r="CQ15" s="1028"/>
      <c r="CR15" s="1026"/>
      <c r="CS15" s="1027"/>
      <c r="CT15" s="1027"/>
      <c r="CU15" s="1027"/>
      <c r="CV15" s="1028"/>
      <c r="CW15" s="1026"/>
      <c r="CX15" s="1027"/>
      <c r="CY15" s="1027"/>
      <c r="CZ15" s="1027"/>
      <c r="DA15" s="1028"/>
      <c r="DB15" s="1026"/>
      <c r="DC15" s="1027"/>
      <c r="DD15" s="1027"/>
      <c r="DE15" s="1027"/>
      <c r="DF15" s="1028"/>
      <c r="DG15" s="1026"/>
      <c r="DH15" s="1027"/>
      <c r="DI15" s="1027"/>
      <c r="DJ15" s="1027"/>
      <c r="DK15" s="1028"/>
      <c r="DL15" s="1026"/>
      <c r="DM15" s="1027"/>
      <c r="DN15" s="1027"/>
      <c r="DO15" s="1027"/>
      <c r="DP15" s="1028"/>
      <c r="DQ15" s="1026"/>
      <c r="DR15" s="1027"/>
      <c r="DS15" s="1027"/>
      <c r="DT15" s="1027"/>
      <c r="DU15" s="1028"/>
      <c r="DV15" s="1029"/>
      <c r="DW15" s="1030"/>
      <c r="DX15" s="1030"/>
      <c r="DY15" s="1030"/>
      <c r="DZ15" s="1031"/>
      <c r="EA15" s="234"/>
    </row>
    <row r="16" spans="1:131" s="235" customFormat="1" ht="26.25" customHeight="1" x14ac:dyDescent="0.2">
      <c r="A16" s="238">
        <v>10</v>
      </c>
      <c r="B16" s="1067"/>
      <c r="C16" s="1068"/>
      <c r="D16" s="1068"/>
      <c r="E16" s="1068"/>
      <c r="F16" s="1068"/>
      <c r="G16" s="1068"/>
      <c r="H16" s="1068"/>
      <c r="I16" s="1068"/>
      <c r="J16" s="1068"/>
      <c r="K16" s="1068"/>
      <c r="L16" s="1068"/>
      <c r="M16" s="1068"/>
      <c r="N16" s="1068"/>
      <c r="O16" s="1068"/>
      <c r="P16" s="1069"/>
      <c r="Q16" s="1075"/>
      <c r="R16" s="1076"/>
      <c r="S16" s="1076"/>
      <c r="T16" s="1076"/>
      <c r="U16" s="1076"/>
      <c r="V16" s="1076"/>
      <c r="W16" s="1076"/>
      <c r="X16" s="1076"/>
      <c r="Y16" s="1076"/>
      <c r="Z16" s="1076"/>
      <c r="AA16" s="1076"/>
      <c r="AB16" s="1076"/>
      <c r="AC16" s="1076"/>
      <c r="AD16" s="1076"/>
      <c r="AE16" s="1077"/>
      <c r="AF16" s="1072"/>
      <c r="AG16" s="1073"/>
      <c r="AH16" s="1073"/>
      <c r="AI16" s="1073"/>
      <c r="AJ16" s="1074"/>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9"/>
      <c r="BT16" s="1030"/>
      <c r="BU16" s="1030"/>
      <c r="BV16" s="1030"/>
      <c r="BW16" s="1030"/>
      <c r="BX16" s="1030"/>
      <c r="BY16" s="1030"/>
      <c r="BZ16" s="1030"/>
      <c r="CA16" s="1030"/>
      <c r="CB16" s="1030"/>
      <c r="CC16" s="1030"/>
      <c r="CD16" s="1030"/>
      <c r="CE16" s="1030"/>
      <c r="CF16" s="1030"/>
      <c r="CG16" s="1051"/>
      <c r="CH16" s="1026"/>
      <c r="CI16" s="1027"/>
      <c r="CJ16" s="1027"/>
      <c r="CK16" s="1027"/>
      <c r="CL16" s="1028"/>
      <c r="CM16" s="1026"/>
      <c r="CN16" s="1027"/>
      <c r="CO16" s="1027"/>
      <c r="CP16" s="1027"/>
      <c r="CQ16" s="1028"/>
      <c r="CR16" s="1026"/>
      <c r="CS16" s="1027"/>
      <c r="CT16" s="1027"/>
      <c r="CU16" s="1027"/>
      <c r="CV16" s="1028"/>
      <c r="CW16" s="1026"/>
      <c r="CX16" s="1027"/>
      <c r="CY16" s="1027"/>
      <c r="CZ16" s="1027"/>
      <c r="DA16" s="1028"/>
      <c r="DB16" s="1026"/>
      <c r="DC16" s="1027"/>
      <c r="DD16" s="1027"/>
      <c r="DE16" s="1027"/>
      <c r="DF16" s="1028"/>
      <c r="DG16" s="1026"/>
      <c r="DH16" s="1027"/>
      <c r="DI16" s="1027"/>
      <c r="DJ16" s="1027"/>
      <c r="DK16" s="1028"/>
      <c r="DL16" s="1026"/>
      <c r="DM16" s="1027"/>
      <c r="DN16" s="1027"/>
      <c r="DO16" s="1027"/>
      <c r="DP16" s="1028"/>
      <c r="DQ16" s="1026"/>
      <c r="DR16" s="1027"/>
      <c r="DS16" s="1027"/>
      <c r="DT16" s="1027"/>
      <c r="DU16" s="1028"/>
      <c r="DV16" s="1029"/>
      <c r="DW16" s="1030"/>
      <c r="DX16" s="1030"/>
      <c r="DY16" s="1030"/>
      <c r="DZ16" s="1031"/>
      <c r="EA16" s="234"/>
    </row>
    <row r="17" spans="1:131" s="235" customFormat="1" ht="26.25" customHeight="1" x14ac:dyDescent="0.2">
      <c r="A17" s="238">
        <v>11</v>
      </c>
      <c r="B17" s="1067"/>
      <c r="C17" s="1068"/>
      <c r="D17" s="1068"/>
      <c r="E17" s="1068"/>
      <c r="F17" s="1068"/>
      <c r="G17" s="1068"/>
      <c r="H17" s="1068"/>
      <c r="I17" s="1068"/>
      <c r="J17" s="1068"/>
      <c r="K17" s="1068"/>
      <c r="L17" s="1068"/>
      <c r="M17" s="1068"/>
      <c r="N17" s="1068"/>
      <c r="O17" s="1068"/>
      <c r="P17" s="1069"/>
      <c r="Q17" s="1075"/>
      <c r="R17" s="1076"/>
      <c r="S17" s="1076"/>
      <c r="T17" s="1076"/>
      <c r="U17" s="1076"/>
      <c r="V17" s="1076"/>
      <c r="W17" s="1076"/>
      <c r="X17" s="1076"/>
      <c r="Y17" s="1076"/>
      <c r="Z17" s="1076"/>
      <c r="AA17" s="1076"/>
      <c r="AB17" s="1076"/>
      <c r="AC17" s="1076"/>
      <c r="AD17" s="1076"/>
      <c r="AE17" s="1077"/>
      <c r="AF17" s="1072"/>
      <c r="AG17" s="1073"/>
      <c r="AH17" s="1073"/>
      <c r="AI17" s="1073"/>
      <c r="AJ17" s="1074"/>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9"/>
      <c r="BT17" s="1030"/>
      <c r="BU17" s="1030"/>
      <c r="BV17" s="1030"/>
      <c r="BW17" s="1030"/>
      <c r="BX17" s="1030"/>
      <c r="BY17" s="1030"/>
      <c r="BZ17" s="1030"/>
      <c r="CA17" s="1030"/>
      <c r="CB17" s="1030"/>
      <c r="CC17" s="1030"/>
      <c r="CD17" s="1030"/>
      <c r="CE17" s="1030"/>
      <c r="CF17" s="1030"/>
      <c r="CG17" s="1051"/>
      <c r="CH17" s="1026"/>
      <c r="CI17" s="1027"/>
      <c r="CJ17" s="1027"/>
      <c r="CK17" s="1027"/>
      <c r="CL17" s="1028"/>
      <c r="CM17" s="1026"/>
      <c r="CN17" s="1027"/>
      <c r="CO17" s="1027"/>
      <c r="CP17" s="1027"/>
      <c r="CQ17" s="1028"/>
      <c r="CR17" s="1026"/>
      <c r="CS17" s="1027"/>
      <c r="CT17" s="1027"/>
      <c r="CU17" s="1027"/>
      <c r="CV17" s="1028"/>
      <c r="CW17" s="1026"/>
      <c r="CX17" s="1027"/>
      <c r="CY17" s="1027"/>
      <c r="CZ17" s="1027"/>
      <c r="DA17" s="1028"/>
      <c r="DB17" s="1026"/>
      <c r="DC17" s="1027"/>
      <c r="DD17" s="1027"/>
      <c r="DE17" s="1027"/>
      <c r="DF17" s="1028"/>
      <c r="DG17" s="1026"/>
      <c r="DH17" s="1027"/>
      <c r="DI17" s="1027"/>
      <c r="DJ17" s="1027"/>
      <c r="DK17" s="1028"/>
      <c r="DL17" s="1026"/>
      <c r="DM17" s="1027"/>
      <c r="DN17" s="1027"/>
      <c r="DO17" s="1027"/>
      <c r="DP17" s="1028"/>
      <c r="DQ17" s="1026"/>
      <c r="DR17" s="1027"/>
      <c r="DS17" s="1027"/>
      <c r="DT17" s="1027"/>
      <c r="DU17" s="1028"/>
      <c r="DV17" s="1029"/>
      <c r="DW17" s="1030"/>
      <c r="DX17" s="1030"/>
      <c r="DY17" s="1030"/>
      <c r="DZ17" s="1031"/>
      <c r="EA17" s="234"/>
    </row>
    <row r="18" spans="1:131" s="235" customFormat="1" ht="26.25" customHeight="1" x14ac:dyDescent="0.2">
      <c r="A18" s="238">
        <v>12</v>
      </c>
      <c r="B18" s="1067"/>
      <c r="C18" s="1068"/>
      <c r="D18" s="1068"/>
      <c r="E18" s="1068"/>
      <c r="F18" s="1068"/>
      <c r="G18" s="1068"/>
      <c r="H18" s="1068"/>
      <c r="I18" s="1068"/>
      <c r="J18" s="1068"/>
      <c r="K18" s="1068"/>
      <c r="L18" s="1068"/>
      <c r="M18" s="1068"/>
      <c r="N18" s="1068"/>
      <c r="O18" s="1068"/>
      <c r="P18" s="1069"/>
      <c r="Q18" s="1075"/>
      <c r="R18" s="1076"/>
      <c r="S18" s="1076"/>
      <c r="T18" s="1076"/>
      <c r="U18" s="1076"/>
      <c r="V18" s="1076"/>
      <c r="W18" s="1076"/>
      <c r="X18" s="1076"/>
      <c r="Y18" s="1076"/>
      <c r="Z18" s="1076"/>
      <c r="AA18" s="1076"/>
      <c r="AB18" s="1076"/>
      <c r="AC18" s="1076"/>
      <c r="AD18" s="1076"/>
      <c r="AE18" s="1077"/>
      <c r="AF18" s="1072"/>
      <c r="AG18" s="1073"/>
      <c r="AH18" s="1073"/>
      <c r="AI18" s="1073"/>
      <c r="AJ18" s="1074"/>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9"/>
      <c r="BT18" s="1030"/>
      <c r="BU18" s="1030"/>
      <c r="BV18" s="1030"/>
      <c r="BW18" s="1030"/>
      <c r="BX18" s="1030"/>
      <c r="BY18" s="1030"/>
      <c r="BZ18" s="1030"/>
      <c r="CA18" s="1030"/>
      <c r="CB18" s="1030"/>
      <c r="CC18" s="1030"/>
      <c r="CD18" s="1030"/>
      <c r="CE18" s="1030"/>
      <c r="CF18" s="1030"/>
      <c r="CG18" s="1051"/>
      <c r="CH18" s="1026"/>
      <c r="CI18" s="1027"/>
      <c r="CJ18" s="1027"/>
      <c r="CK18" s="1027"/>
      <c r="CL18" s="1028"/>
      <c r="CM18" s="1026"/>
      <c r="CN18" s="1027"/>
      <c r="CO18" s="1027"/>
      <c r="CP18" s="1027"/>
      <c r="CQ18" s="1028"/>
      <c r="CR18" s="1026"/>
      <c r="CS18" s="1027"/>
      <c r="CT18" s="1027"/>
      <c r="CU18" s="1027"/>
      <c r="CV18" s="1028"/>
      <c r="CW18" s="1026"/>
      <c r="CX18" s="1027"/>
      <c r="CY18" s="1027"/>
      <c r="CZ18" s="1027"/>
      <c r="DA18" s="1028"/>
      <c r="DB18" s="1026"/>
      <c r="DC18" s="1027"/>
      <c r="DD18" s="1027"/>
      <c r="DE18" s="1027"/>
      <c r="DF18" s="1028"/>
      <c r="DG18" s="1026"/>
      <c r="DH18" s="1027"/>
      <c r="DI18" s="1027"/>
      <c r="DJ18" s="1027"/>
      <c r="DK18" s="1028"/>
      <c r="DL18" s="1026"/>
      <c r="DM18" s="1027"/>
      <c r="DN18" s="1027"/>
      <c r="DO18" s="1027"/>
      <c r="DP18" s="1028"/>
      <c r="DQ18" s="1026"/>
      <c r="DR18" s="1027"/>
      <c r="DS18" s="1027"/>
      <c r="DT18" s="1027"/>
      <c r="DU18" s="1028"/>
      <c r="DV18" s="1029"/>
      <c r="DW18" s="1030"/>
      <c r="DX18" s="1030"/>
      <c r="DY18" s="1030"/>
      <c r="DZ18" s="1031"/>
      <c r="EA18" s="234"/>
    </row>
    <row r="19" spans="1:131" s="235" customFormat="1" ht="26.25" customHeight="1" x14ac:dyDescent="0.2">
      <c r="A19" s="238">
        <v>13</v>
      </c>
      <c r="B19" s="1067"/>
      <c r="C19" s="1068"/>
      <c r="D19" s="1068"/>
      <c r="E19" s="1068"/>
      <c r="F19" s="1068"/>
      <c r="G19" s="1068"/>
      <c r="H19" s="1068"/>
      <c r="I19" s="1068"/>
      <c r="J19" s="1068"/>
      <c r="K19" s="1068"/>
      <c r="L19" s="1068"/>
      <c r="M19" s="1068"/>
      <c r="N19" s="1068"/>
      <c r="O19" s="1068"/>
      <c r="P19" s="1069"/>
      <c r="Q19" s="1075"/>
      <c r="R19" s="1076"/>
      <c r="S19" s="1076"/>
      <c r="T19" s="1076"/>
      <c r="U19" s="1076"/>
      <c r="V19" s="1076"/>
      <c r="W19" s="1076"/>
      <c r="X19" s="1076"/>
      <c r="Y19" s="1076"/>
      <c r="Z19" s="1076"/>
      <c r="AA19" s="1076"/>
      <c r="AB19" s="1076"/>
      <c r="AC19" s="1076"/>
      <c r="AD19" s="1076"/>
      <c r="AE19" s="1077"/>
      <c r="AF19" s="1072"/>
      <c r="AG19" s="1073"/>
      <c r="AH19" s="1073"/>
      <c r="AI19" s="1073"/>
      <c r="AJ19" s="1074"/>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9"/>
      <c r="BT19" s="1030"/>
      <c r="BU19" s="1030"/>
      <c r="BV19" s="1030"/>
      <c r="BW19" s="1030"/>
      <c r="BX19" s="1030"/>
      <c r="BY19" s="1030"/>
      <c r="BZ19" s="1030"/>
      <c r="CA19" s="1030"/>
      <c r="CB19" s="1030"/>
      <c r="CC19" s="1030"/>
      <c r="CD19" s="1030"/>
      <c r="CE19" s="1030"/>
      <c r="CF19" s="1030"/>
      <c r="CG19" s="1051"/>
      <c r="CH19" s="1026"/>
      <c r="CI19" s="1027"/>
      <c r="CJ19" s="1027"/>
      <c r="CK19" s="1027"/>
      <c r="CL19" s="1028"/>
      <c r="CM19" s="1026"/>
      <c r="CN19" s="1027"/>
      <c r="CO19" s="1027"/>
      <c r="CP19" s="1027"/>
      <c r="CQ19" s="1028"/>
      <c r="CR19" s="1026"/>
      <c r="CS19" s="1027"/>
      <c r="CT19" s="1027"/>
      <c r="CU19" s="1027"/>
      <c r="CV19" s="1028"/>
      <c r="CW19" s="1026"/>
      <c r="CX19" s="1027"/>
      <c r="CY19" s="1027"/>
      <c r="CZ19" s="1027"/>
      <c r="DA19" s="1028"/>
      <c r="DB19" s="1026"/>
      <c r="DC19" s="1027"/>
      <c r="DD19" s="1027"/>
      <c r="DE19" s="1027"/>
      <c r="DF19" s="1028"/>
      <c r="DG19" s="1026"/>
      <c r="DH19" s="1027"/>
      <c r="DI19" s="1027"/>
      <c r="DJ19" s="1027"/>
      <c r="DK19" s="1028"/>
      <c r="DL19" s="1026"/>
      <c r="DM19" s="1027"/>
      <c r="DN19" s="1027"/>
      <c r="DO19" s="1027"/>
      <c r="DP19" s="1028"/>
      <c r="DQ19" s="1026"/>
      <c r="DR19" s="1027"/>
      <c r="DS19" s="1027"/>
      <c r="DT19" s="1027"/>
      <c r="DU19" s="1028"/>
      <c r="DV19" s="1029"/>
      <c r="DW19" s="1030"/>
      <c r="DX19" s="1030"/>
      <c r="DY19" s="1030"/>
      <c r="DZ19" s="1031"/>
      <c r="EA19" s="234"/>
    </row>
    <row r="20" spans="1:131" s="235" customFormat="1" ht="26.25" customHeight="1" x14ac:dyDescent="0.2">
      <c r="A20" s="238">
        <v>14</v>
      </c>
      <c r="B20" s="1067"/>
      <c r="C20" s="1068"/>
      <c r="D20" s="1068"/>
      <c r="E20" s="1068"/>
      <c r="F20" s="1068"/>
      <c r="G20" s="1068"/>
      <c r="H20" s="1068"/>
      <c r="I20" s="1068"/>
      <c r="J20" s="1068"/>
      <c r="K20" s="1068"/>
      <c r="L20" s="1068"/>
      <c r="M20" s="1068"/>
      <c r="N20" s="1068"/>
      <c r="O20" s="1068"/>
      <c r="P20" s="1069"/>
      <c r="Q20" s="1075"/>
      <c r="R20" s="1076"/>
      <c r="S20" s="1076"/>
      <c r="T20" s="1076"/>
      <c r="U20" s="1076"/>
      <c r="V20" s="1076"/>
      <c r="W20" s="1076"/>
      <c r="X20" s="1076"/>
      <c r="Y20" s="1076"/>
      <c r="Z20" s="1076"/>
      <c r="AA20" s="1076"/>
      <c r="AB20" s="1076"/>
      <c r="AC20" s="1076"/>
      <c r="AD20" s="1076"/>
      <c r="AE20" s="1077"/>
      <c r="AF20" s="1072"/>
      <c r="AG20" s="1073"/>
      <c r="AH20" s="1073"/>
      <c r="AI20" s="1073"/>
      <c r="AJ20" s="1074"/>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9"/>
      <c r="BT20" s="1030"/>
      <c r="BU20" s="1030"/>
      <c r="BV20" s="1030"/>
      <c r="BW20" s="1030"/>
      <c r="BX20" s="1030"/>
      <c r="BY20" s="1030"/>
      <c r="BZ20" s="1030"/>
      <c r="CA20" s="1030"/>
      <c r="CB20" s="1030"/>
      <c r="CC20" s="1030"/>
      <c r="CD20" s="1030"/>
      <c r="CE20" s="1030"/>
      <c r="CF20" s="1030"/>
      <c r="CG20" s="1051"/>
      <c r="CH20" s="1026"/>
      <c r="CI20" s="1027"/>
      <c r="CJ20" s="1027"/>
      <c r="CK20" s="1027"/>
      <c r="CL20" s="1028"/>
      <c r="CM20" s="1026"/>
      <c r="CN20" s="1027"/>
      <c r="CO20" s="1027"/>
      <c r="CP20" s="1027"/>
      <c r="CQ20" s="1028"/>
      <c r="CR20" s="1026"/>
      <c r="CS20" s="1027"/>
      <c r="CT20" s="1027"/>
      <c r="CU20" s="1027"/>
      <c r="CV20" s="1028"/>
      <c r="CW20" s="1026"/>
      <c r="CX20" s="1027"/>
      <c r="CY20" s="1027"/>
      <c r="CZ20" s="1027"/>
      <c r="DA20" s="1028"/>
      <c r="DB20" s="1026"/>
      <c r="DC20" s="1027"/>
      <c r="DD20" s="1027"/>
      <c r="DE20" s="1027"/>
      <c r="DF20" s="1028"/>
      <c r="DG20" s="1026"/>
      <c r="DH20" s="1027"/>
      <c r="DI20" s="1027"/>
      <c r="DJ20" s="1027"/>
      <c r="DK20" s="1028"/>
      <c r="DL20" s="1026"/>
      <c r="DM20" s="1027"/>
      <c r="DN20" s="1027"/>
      <c r="DO20" s="1027"/>
      <c r="DP20" s="1028"/>
      <c r="DQ20" s="1026"/>
      <c r="DR20" s="1027"/>
      <c r="DS20" s="1027"/>
      <c r="DT20" s="1027"/>
      <c r="DU20" s="1028"/>
      <c r="DV20" s="1029"/>
      <c r="DW20" s="1030"/>
      <c r="DX20" s="1030"/>
      <c r="DY20" s="1030"/>
      <c r="DZ20" s="1031"/>
      <c r="EA20" s="234"/>
    </row>
    <row r="21" spans="1:131" s="235" customFormat="1" ht="26.25" customHeight="1" thickBot="1" x14ac:dyDescent="0.25">
      <c r="A21" s="238">
        <v>15</v>
      </c>
      <c r="B21" s="1067"/>
      <c r="C21" s="1068"/>
      <c r="D21" s="1068"/>
      <c r="E21" s="1068"/>
      <c r="F21" s="1068"/>
      <c r="G21" s="1068"/>
      <c r="H21" s="1068"/>
      <c r="I21" s="1068"/>
      <c r="J21" s="1068"/>
      <c r="K21" s="1068"/>
      <c r="L21" s="1068"/>
      <c r="M21" s="1068"/>
      <c r="N21" s="1068"/>
      <c r="O21" s="1068"/>
      <c r="P21" s="1069"/>
      <c r="Q21" s="1075"/>
      <c r="R21" s="1076"/>
      <c r="S21" s="1076"/>
      <c r="T21" s="1076"/>
      <c r="U21" s="1076"/>
      <c r="V21" s="1076"/>
      <c r="W21" s="1076"/>
      <c r="X21" s="1076"/>
      <c r="Y21" s="1076"/>
      <c r="Z21" s="1076"/>
      <c r="AA21" s="1076"/>
      <c r="AB21" s="1076"/>
      <c r="AC21" s="1076"/>
      <c r="AD21" s="1076"/>
      <c r="AE21" s="1077"/>
      <c r="AF21" s="1072"/>
      <c r="AG21" s="1073"/>
      <c r="AH21" s="1073"/>
      <c r="AI21" s="1073"/>
      <c r="AJ21" s="1074"/>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9"/>
      <c r="BT21" s="1030"/>
      <c r="BU21" s="1030"/>
      <c r="BV21" s="1030"/>
      <c r="BW21" s="1030"/>
      <c r="BX21" s="1030"/>
      <c r="BY21" s="1030"/>
      <c r="BZ21" s="1030"/>
      <c r="CA21" s="1030"/>
      <c r="CB21" s="1030"/>
      <c r="CC21" s="1030"/>
      <c r="CD21" s="1030"/>
      <c r="CE21" s="1030"/>
      <c r="CF21" s="1030"/>
      <c r="CG21" s="1051"/>
      <c r="CH21" s="1026"/>
      <c r="CI21" s="1027"/>
      <c r="CJ21" s="1027"/>
      <c r="CK21" s="1027"/>
      <c r="CL21" s="1028"/>
      <c r="CM21" s="1026"/>
      <c r="CN21" s="1027"/>
      <c r="CO21" s="1027"/>
      <c r="CP21" s="1027"/>
      <c r="CQ21" s="1028"/>
      <c r="CR21" s="1026"/>
      <c r="CS21" s="1027"/>
      <c r="CT21" s="1027"/>
      <c r="CU21" s="1027"/>
      <c r="CV21" s="1028"/>
      <c r="CW21" s="1026"/>
      <c r="CX21" s="1027"/>
      <c r="CY21" s="1027"/>
      <c r="CZ21" s="1027"/>
      <c r="DA21" s="1028"/>
      <c r="DB21" s="1026"/>
      <c r="DC21" s="1027"/>
      <c r="DD21" s="1027"/>
      <c r="DE21" s="1027"/>
      <c r="DF21" s="1028"/>
      <c r="DG21" s="1026"/>
      <c r="DH21" s="1027"/>
      <c r="DI21" s="1027"/>
      <c r="DJ21" s="1027"/>
      <c r="DK21" s="1028"/>
      <c r="DL21" s="1026"/>
      <c r="DM21" s="1027"/>
      <c r="DN21" s="1027"/>
      <c r="DO21" s="1027"/>
      <c r="DP21" s="1028"/>
      <c r="DQ21" s="1026"/>
      <c r="DR21" s="1027"/>
      <c r="DS21" s="1027"/>
      <c r="DT21" s="1027"/>
      <c r="DU21" s="1028"/>
      <c r="DV21" s="1029"/>
      <c r="DW21" s="1030"/>
      <c r="DX21" s="1030"/>
      <c r="DY21" s="1030"/>
      <c r="DZ21" s="1031"/>
      <c r="EA21" s="234"/>
    </row>
    <row r="22" spans="1:131" s="235" customFormat="1" ht="26.25" customHeight="1" x14ac:dyDescent="0.2">
      <c r="A22" s="238">
        <v>16</v>
      </c>
      <c r="B22" s="1067"/>
      <c r="C22" s="1068"/>
      <c r="D22" s="1068"/>
      <c r="E22" s="1068"/>
      <c r="F22" s="1068"/>
      <c r="G22" s="1068"/>
      <c r="H22" s="1068"/>
      <c r="I22" s="1068"/>
      <c r="J22" s="1068"/>
      <c r="K22" s="1068"/>
      <c r="L22" s="1068"/>
      <c r="M22" s="1068"/>
      <c r="N22" s="1068"/>
      <c r="O22" s="1068"/>
      <c r="P22" s="1069"/>
      <c r="Q22" s="1109"/>
      <c r="R22" s="1110"/>
      <c r="S22" s="1110"/>
      <c r="T22" s="1110"/>
      <c r="U22" s="1110"/>
      <c r="V22" s="1110"/>
      <c r="W22" s="1110"/>
      <c r="X22" s="1110"/>
      <c r="Y22" s="1110"/>
      <c r="Z22" s="1110"/>
      <c r="AA22" s="1110"/>
      <c r="AB22" s="1110"/>
      <c r="AC22" s="1110"/>
      <c r="AD22" s="1110"/>
      <c r="AE22" s="1111"/>
      <c r="AF22" s="1072"/>
      <c r="AG22" s="1073"/>
      <c r="AH22" s="1073"/>
      <c r="AI22" s="1073"/>
      <c r="AJ22" s="1074"/>
      <c r="AK22" s="1112"/>
      <c r="AL22" s="1113"/>
      <c r="AM22" s="1113"/>
      <c r="AN22" s="1113"/>
      <c r="AO22" s="1113"/>
      <c r="AP22" s="1113"/>
      <c r="AQ22" s="1113"/>
      <c r="AR22" s="1113"/>
      <c r="AS22" s="1113"/>
      <c r="AT22" s="1113"/>
      <c r="AU22" s="1114"/>
      <c r="AV22" s="1114"/>
      <c r="AW22" s="1114"/>
      <c r="AX22" s="1114"/>
      <c r="AY22" s="1115"/>
      <c r="AZ22" s="1065" t="s">
        <v>374</v>
      </c>
      <c r="BA22" s="1065"/>
      <c r="BB22" s="1065"/>
      <c r="BC22" s="1065"/>
      <c r="BD22" s="1066"/>
      <c r="BE22" s="233"/>
      <c r="BF22" s="233"/>
      <c r="BG22" s="233"/>
      <c r="BH22" s="233"/>
      <c r="BI22" s="233"/>
      <c r="BJ22" s="233"/>
      <c r="BK22" s="233"/>
      <c r="BL22" s="233"/>
      <c r="BM22" s="233"/>
      <c r="BN22" s="233"/>
      <c r="BO22" s="233"/>
      <c r="BP22" s="233"/>
      <c r="BQ22" s="238">
        <v>16</v>
      </c>
      <c r="BR22" s="239"/>
      <c r="BS22" s="1029"/>
      <c r="BT22" s="1030"/>
      <c r="BU22" s="1030"/>
      <c r="BV22" s="1030"/>
      <c r="BW22" s="1030"/>
      <c r="BX22" s="1030"/>
      <c r="BY22" s="1030"/>
      <c r="BZ22" s="1030"/>
      <c r="CA22" s="1030"/>
      <c r="CB22" s="1030"/>
      <c r="CC22" s="1030"/>
      <c r="CD22" s="1030"/>
      <c r="CE22" s="1030"/>
      <c r="CF22" s="1030"/>
      <c r="CG22" s="1051"/>
      <c r="CH22" s="1026"/>
      <c r="CI22" s="1027"/>
      <c r="CJ22" s="1027"/>
      <c r="CK22" s="1027"/>
      <c r="CL22" s="1028"/>
      <c r="CM22" s="1026"/>
      <c r="CN22" s="1027"/>
      <c r="CO22" s="1027"/>
      <c r="CP22" s="1027"/>
      <c r="CQ22" s="1028"/>
      <c r="CR22" s="1026"/>
      <c r="CS22" s="1027"/>
      <c r="CT22" s="1027"/>
      <c r="CU22" s="1027"/>
      <c r="CV22" s="1028"/>
      <c r="CW22" s="1026"/>
      <c r="CX22" s="1027"/>
      <c r="CY22" s="1027"/>
      <c r="CZ22" s="1027"/>
      <c r="DA22" s="1028"/>
      <c r="DB22" s="1026"/>
      <c r="DC22" s="1027"/>
      <c r="DD22" s="1027"/>
      <c r="DE22" s="1027"/>
      <c r="DF22" s="1028"/>
      <c r="DG22" s="1026"/>
      <c r="DH22" s="1027"/>
      <c r="DI22" s="1027"/>
      <c r="DJ22" s="1027"/>
      <c r="DK22" s="1028"/>
      <c r="DL22" s="1026"/>
      <c r="DM22" s="1027"/>
      <c r="DN22" s="1027"/>
      <c r="DO22" s="1027"/>
      <c r="DP22" s="1028"/>
      <c r="DQ22" s="1026"/>
      <c r="DR22" s="1027"/>
      <c r="DS22" s="1027"/>
      <c r="DT22" s="1027"/>
      <c r="DU22" s="1028"/>
      <c r="DV22" s="1029"/>
      <c r="DW22" s="1030"/>
      <c r="DX22" s="1030"/>
      <c r="DY22" s="1030"/>
      <c r="DZ22" s="1031"/>
      <c r="EA22" s="234"/>
    </row>
    <row r="23" spans="1:131" s="235" customFormat="1" ht="26.25" customHeight="1" thickBot="1" x14ac:dyDescent="0.25">
      <c r="A23" s="240" t="s">
        <v>375</v>
      </c>
      <c r="B23" s="974" t="s">
        <v>376</v>
      </c>
      <c r="C23" s="975"/>
      <c r="D23" s="975"/>
      <c r="E23" s="975"/>
      <c r="F23" s="975"/>
      <c r="G23" s="975"/>
      <c r="H23" s="975"/>
      <c r="I23" s="975"/>
      <c r="J23" s="975"/>
      <c r="K23" s="975"/>
      <c r="L23" s="975"/>
      <c r="M23" s="975"/>
      <c r="N23" s="975"/>
      <c r="O23" s="975"/>
      <c r="P23" s="985"/>
      <c r="Q23" s="1103">
        <v>7939</v>
      </c>
      <c r="R23" s="1097"/>
      <c r="S23" s="1097"/>
      <c r="T23" s="1097"/>
      <c r="U23" s="1097"/>
      <c r="V23" s="1097">
        <v>7362</v>
      </c>
      <c r="W23" s="1097"/>
      <c r="X23" s="1097"/>
      <c r="Y23" s="1097"/>
      <c r="Z23" s="1097"/>
      <c r="AA23" s="1097">
        <v>577</v>
      </c>
      <c r="AB23" s="1097"/>
      <c r="AC23" s="1097"/>
      <c r="AD23" s="1097"/>
      <c r="AE23" s="1104"/>
      <c r="AF23" s="1105">
        <v>439</v>
      </c>
      <c r="AG23" s="1097"/>
      <c r="AH23" s="1097"/>
      <c r="AI23" s="1097"/>
      <c r="AJ23" s="1106"/>
      <c r="AK23" s="1107"/>
      <c r="AL23" s="1108"/>
      <c r="AM23" s="1108"/>
      <c r="AN23" s="1108"/>
      <c r="AO23" s="1108"/>
      <c r="AP23" s="1097">
        <v>5160</v>
      </c>
      <c r="AQ23" s="1097"/>
      <c r="AR23" s="1097"/>
      <c r="AS23" s="1097"/>
      <c r="AT23" s="1097"/>
      <c r="AU23" s="1098"/>
      <c r="AV23" s="1098"/>
      <c r="AW23" s="1098"/>
      <c r="AX23" s="1098"/>
      <c r="AY23" s="1099"/>
      <c r="AZ23" s="1100" t="s">
        <v>122</v>
      </c>
      <c r="BA23" s="1101"/>
      <c r="BB23" s="1101"/>
      <c r="BC23" s="1101"/>
      <c r="BD23" s="1102"/>
      <c r="BE23" s="233"/>
      <c r="BF23" s="233"/>
      <c r="BG23" s="233"/>
      <c r="BH23" s="233"/>
      <c r="BI23" s="233"/>
      <c r="BJ23" s="233"/>
      <c r="BK23" s="233"/>
      <c r="BL23" s="233"/>
      <c r="BM23" s="233"/>
      <c r="BN23" s="233"/>
      <c r="BO23" s="233"/>
      <c r="BP23" s="233"/>
      <c r="BQ23" s="238">
        <v>17</v>
      </c>
      <c r="BR23" s="239"/>
      <c r="BS23" s="1029"/>
      <c r="BT23" s="1030"/>
      <c r="BU23" s="1030"/>
      <c r="BV23" s="1030"/>
      <c r="BW23" s="1030"/>
      <c r="BX23" s="1030"/>
      <c r="BY23" s="1030"/>
      <c r="BZ23" s="1030"/>
      <c r="CA23" s="1030"/>
      <c r="CB23" s="1030"/>
      <c r="CC23" s="1030"/>
      <c r="CD23" s="1030"/>
      <c r="CE23" s="1030"/>
      <c r="CF23" s="1030"/>
      <c r="CG23" s="1051"/>
      <c r="CH23" s="1026"/>
      <c r="CI23" s="1027"/>
      <c r="CJ23" s="1027"/>
      <c r="CK23" s="1027"/>
      <c r="CL23" s="1028"/>
      <c r="CM23" s="1026"/>
      <c r="CN23" s="1027"/>
      <c r="CO23" s="1027"/>
      <c r="CP23" s="1027"/>
      <c r="CQ23" s="1028"/>
      <c r="CR23" s="1026"/>
      <c r="CS23" s="1027"/>
      <c r="CT23" s="1027"/>
      <c r="CU23" s="1027"/>
      <c r="CV23" s="1028"/>
      <c r="CW23" s="1026"/>
      <c r="CX23" s="1027"/>
      <c r="CY23" s="1027"/>
      <c r="CZ23" s="1027"/>
      <c r="DA23" s="1028"/>
      <c r="DB23" s="1026"/>
      <c r="DC23" s="1027"/>
      <c r="DD23" s="1027"/>
      <c r="DE23" s="1027"/>
      <c r="DF23" s="1028"/>
      <c r="DG23" s="1026"/>
      <c r="DH23" s="1027"/>
      <c r="DI23" s="1027"/>
      <c r="DJ23" s="1027"/>
      <c r="DK23" s="1028"/>
      <c r="DL23" s="1026"/>
      <c r="DM23" s="1027"/>
      <c r="DN23" s="1027"/>
      <c r="DO23" s="1027"/>
      <c r="DP23" s="1028"/>
      <c r="DQ23" s="1026"/>
      <c r="DR23" s="1027"/>
      <c r="DS23" s="1027"/>
      <c r="DT23" s="1027"/>
      <c r="DU23" s="1028"/>
      <c r="DV23" s="1029"/>
      <c r="DW23" s="1030"/>
      <c r="DX23" s="1030"/>
      <c r="DY23" s="1030"/>
      <c r="DZ23" s="1031"/>
      <c r="EA23" s="234"/>
    </row>
    <row r="24" spans="1:131" s="235" customFormat="1" ht="26.25" customHeight="1" x14ac:dyDescent="0.2">
      <c r="A24" s="1096" t="s">
        <v>377</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9"/>
      <c r="BT24" s="1030"/>
      <c r="BU24" s="1030"/>
      <c r="BV24" s="1030"/>
      <c r="BW24" s="1030"/>
      <c r="BX24" s="1030"/>
      <c r="BY24" s="1030"/>
      <c r="BZ24" s="1030"/>
      <c r="CA24" s="1030"/>
      <c r="CB24" s="1030"/>
      <c r="CC24" s="1030"/>
      <c r="CD24" s="1030"/>
      <c r="CE24" s="1030"/>
      <c r="CF24" s="1030"/>
      <c r="CG24" s="1051"/>
      <c r="CH24" s="1026"/>
      <c r="CI24" s="1027"/>
      <c r="CJ24" s="1027"/>
      <c r="CK24" s="1027"/>
      <c r="CL24" s="1028"/>
      <c r="CM24" s="1026"/>
      <c r="CN24" s="1027"/>
      <c r="CO24" s="1027"/>
      <c r="CP24" s="1027"/>
      <c r="CQ24" s="1028"/>
      <c r="CR24" s="1026"/>
      <c r="CS24" s="1027"/>
      <c r="CT24" s="1027"/>
      <c r="CU24" s="1027"/>
      <c r="CV24" s="1028"/>
      <c r="CW24" s="1026"/>
      <c r="CX24" s="1027"/>
      <c r="CY24" s="1027"/>
      <c r="CZ24" s="1027"/>
      <c r="DA24" s="1028"/>
      <c r="DB24" s="1026"/>
      <c r="DC24" s="1027"/>
      <c r="DD24" s="1027"/>
      <c r="DE24" s="1027"/>
      <c r="DF24" s="1028"/>
      <c r="DG24" s="1026"/>
      <c r="DH24" s="1027"/>
      <c r="DI24" s="1027"/>
      <c r="DJ24" s="1027"/>
      <c r="DK24" s="1028"/>
      <c r="DL24" s="1026"/>
      <c r="DM24" s="1027"/>
      <c r="DN24" s="1027"/>
      <c r="DO24" s="1027"/>
      <c r="DP24" s="1028"/>
      <c r="DQ24" s="1026"/>
      <c r="DR24" s="1027"/>
      <c r="DS24" s="1027"/>
      <c r="DT24" s="1027"/>
      <c r="DU24" s="1028"/>
      <c r="DV24" s="1029"/>
      <c r="DW24" s="1030"/>
      <c r="DX24" s="1030"/>
      <c r="DY24" s="1030"/>
      <c r="DZ24" s="1031"/>
      <c r="EA24" s="234"/>
    </row>
    <row r="25" spans="1:131" ht="26.25" customHeight="1" thickBot="1" x14ac:dyDescent="0.25">
      <c r="A25" s="1095" t="s">
        <v>378</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9"/>
      <c r="BT25" s="1030"/>
      <c r="BU25" s="1030"/>
      <c r="BV25" s="1030"/>
      <c r="BW25" s="1030"/>
      <c r="BX25" s="1030"/>
      <c r="BY25" s="1030"/>
      <c r="BZ25" s="1030"/>
      <c r="CA25" s="1030"/>
      <c r="CB25" s="1030"/>
      <c r="CC25" s="1030"/>
      <c r="CD25" s="1030"/>
      <c r="CE25" s="1030"/>
      <c r="CF25" s="1030"/>
      <c r="CG25" s="1051"/>
      <c r="CH25" s="1026"/>
      <c r="CI25" s="1027"/>
      <c r="CJ25" s="1027"/>
      <c r="CK25" s="1027"/>
      <c r="CL25" s="1028"/>
      <c r="CM25" s="1026"/>
      <c r="CN25" s="1027"/>
      <c r="CO25" s="1027"/>
      <c r="CP25" s="1027"/>
      <c r="CQ25" s="1028"/>
      <c r="CR25" s="1026"/>
      <c r="CS25" s="1027"/>
      <c r="CT25" s="1027"/>
      <c r="CU25" s="1027"/>
      <c r="CV25" s="1028"/>
      <c r="CW25" s="1026"/>
      <c r="CX25" s="1027"/>
      <c r="CY25" s="1027"/>
      <c r="CZ25" s="1027"/>
      <c r="DA25" s="1028"/>
      <c r="DB25" s="1026"/>
      <c r="DC25" s="1027"/>
      <c r="DD25" s="1027"/>
      <c r="DE25" s="1027"/>
      <c r="DF25" s="1028"/>
      <c r="DG25" s="1026"/>
      <c r="DH25" s="1027"/>
      <c r="DI25" s="1027"/>
      <c r="DJ25" s="1027"/>
      <c r="DK25" s="1028"/>
      <c r="DL25" s="1026"/>
      <c r="DM25" s="1027"/>
      <c r="DN25" s="1027"/>
      <c r="DO25" s="1027"/>
      <c r="DP25" s="1028"/>
      <c r="DQ25" s="1026"/>
      <c r="DR25" s="1027"/>
      <c r="DS25" s="1027"/>
      <c r="DT25" s="1027"/>
      <c r="DU25" s="1028"/>
      <c r="DV25" s="1029"/>
      <c r="DW25" s="1030"/>
      <c r="DX25" s="1030"/>
      <c r="DY25" s="1030"/>
      <c r="DZ25" s="1031"/>
      <c r="EA25" s="230"/>
    </row>
    <row r="26" spans="1:131" ht="26.25" customHeight="1" x14ac:dyDescent="0.2">
      <c r="A26" s="1032" t="s">
        <v>356</v>
      </c>
      <c r="B26" s="1033"/>
      <c r="C26" s="1033"/>
      <c r="D26" s="1033"/>
      <c r="E26" s="1033"/>
      <c r="F26" s="1033"/>
      <c r="G26" s="1033"/>
      <c r="H26" s="1033"/>
      <c r="I26" s="1033"/>
      <c r="J26" s="1033"/>
      <c r="K26" s="1033"/>
      <c r="L26" s="1033"/>
      <c r="M26" s="1033"/>
      <c r="N26" s="1033"/>
      <c r="O26" s="1033"/>
      <c r="P26" s="1034"/>
      <c r="Q26" s="1038" t="s">
        <v>379</v>
      </c>
      <c r="R26" s="1039"/>
      <c r="S26" s="1039"/>
      <c r="T26" s="1039"/>
      <c r="U26" s="1040"/>
      <c r="V26" s="1038" t="s">
        <v>380</v>
      </c>
      <c r="W26" s="1039"/>
      <c r="X26" s="1039"/>
      <c r="Y26" s="1039"/>
      <c r="Z26" s="1040"/>
      <c r="AA26" s="1038" t="s">
        <v>381</v>
      </c>
      <c r="AB26" s="1039"/>
      <c r="AC26" s="1039"/>
      <c r="AD26" s="1039"/>
      <c r="AE26" s="1039"/>
      <c r="AF26" s="1091" t="s">
        <v>382</v>
      </c>
      <c r="AG26" s="1045"/>
      <c r="AH26" s="1045"/>
      <c r="AI26" s="1045"/>
      <c r="AJ26" s="1092"/>
      <c r="AK26" s="1039" t="s">
        <v>383</v>
      </c>
      <c r="AL26" s="1039"/>
      <c r="AM26" s="1039"/>
      <c r="AN26" s="1039"/>
      <c r="AO26" s="1040"/>
      <c r="AP26" s="1038" t="s">
        <v>384</v>
      </c>
      <c r="AQ26" s="1039"/>
      <c r="AR26" s="1039"/>
      <c r="AS26" s="1039"/>
      <c r="AT26" s="1040"/>
      <c r="AU26" s="1038" t="s">
        <v>385</v>
      </c>
      <c r="AV26" s="1039"/>
      <c r="AW26" s="1039"/>
      <c r="AX26" s="1039"/>
      <c r="AY26" s="1040"/>
      <c r="AZ26" s="1038" t="s">
        <v>386</v>
      </c>
      <c r="BA26" s="1039"/>
      <c r="BB26" s="1039"/>
      <c r="BC26" s="1039"/>
      <c r="BD26" s="1040"/>
      <c r="BE26" s="1038" t="s">
        <v>363</v>
      </c>
      <c r="BF26" s="1039"/>
      <c r="BG26" s="1039"/>
      <c r="BH26" s="1039"/>
      <c r="BI26" s="1052"/>
      <c r="BJ26" s="232"/>
      <c r="BK26" s="232"/>
      <c r="BL26" s="232"/>
      <c r="BM26" s="232"/>
      <c r="BN26" s="232"/>
      <c r="BO26" s="241"/>
      <c r="BP26" s="241"/>
      <c r="BQ26" s="238">
        <v>20</v>
      </c>
      <c r="BR26" s="239"/>
      <c r="BS26" s="1029"/>
      <c r="BT26" s="1030"/>
      <c r="BU26" s="1030"/>
      <c r="BV26" s="1030"/>
      <c r="BW26" s="1030"/>
      <c r="BX26" s="1030"/>
      <c r="BY26" s="1030"/>
      <c r="BZ26" s="1030"/>
      <c r="CA26" s="1030"/>
      <c r="CB26" s="1030"/>
      <c r="CC26" s="1030"/>
      <c r="CD26" s="1030"/>
      <c r="CE26" s="1030"/>
      <c r="CF26" s="1030"/>
      <c r="CG26" s="1051"/>
      <c r="CH26" s="1026"/>
      <c r="CI26" s="1027"/>
      <c r="CJ26" s="1027"/>
      <c r="CK26" s="1027"/>
      <c r="CL26" s="1028"/>
      <c r="CM26" s="1026"/>
      <c r="CN26" s="1027"/>
      <c r="CO26" s="1027"/>
      <c r="CP26" s="1027"/>
      <c r="CQ26" s="1028"/>
      <c r="CR26" s="1026"/>
      <c r="CS26" s="1027"/>
      <c r="CT26" s="1027"/>
      <c r="CU26" s="1027"/>
      <c r="CV26" s="1028"/>
      <c r="CW26" s="1026"/>
      <c r="CX26" s="1027"/>
      <c r="CY26" s="1027"/>
      <c r="CZ26" s="1027"/>
      <c r="DA26" s="1028"/>
      <c r="DB26" s="1026"/>
      <c r="DC26" s="1027"/>
      <c r="DD26" s="1027"/>
      <c r="DE26" s="1027"/>
      <c r="DF26" s="1028"/>
      <c r="DG26" s="1026"/>
      <c r="DH26" s="1027"/>
      <c r="DI26" s="1027"/>
      <c r="DJ26" s="1027"/>
      <c r="DK26" s="1028"/>
      <c r="DL26" s="1026"/>
      <c r="DM26" s="1027"/>
      <c r="DN26" s="1027"/>
      <c r="DO26" s="1027"/>
      <c r="DP26" s="1028"/>
      <c r="DQ26" s="1026"/>
      <c r="DR26" s="1027"/>
      <c r="DS26" s="1027"/>
      <c r="DT26" s="1027"/>
      <c r="DU26" s="1028"/>
      <c r="DV26" s="1029"/>
      <c r="DW26" s="1030"/>
      <c r="DX26" s="1030"/>
      <c r="DY26" s="1030"/>
      <c r="DZ26" s="1031"/>
      <c r="EA26" s="230"/>
    </row>
    <row r="27" spans="1:131" ht="26.25" customHeight="1" thickBot="1" x14ac:dyDescent="0.25">
      <c r="A27" s="1035"/>
      <c r="B27" s="1036"/>
      <c r="C27" s="1036"/>
      <c r="D27" s="1036"/>
      <c r="E27" s="1036"/>
      <c r="F27" s="1036"/>
      <c r="G27" s="1036"/>
      <c r="H27" s="1036"/>
      <c r="I27" s="1036"/>
      <c r="J27" s="1036"/>
      <c r="K27" s="1036"/>
      <c r="L27" s="1036"/>
      <c r="M27" s="1036"/>
      <c r="N27" s="1036"/>
      <c r="O27" s="1036"/>
      <c r="P27" s="1037"/>
      <c r="Q27" s="1041"/>
      <c r="R27" s="1042"/>
      <c r="S27" s="1042"/>
      <c r="T27" s="1042"/>
      <c r="U27" s="1043"/>
      <c r="V27" s="1041"/>
      <c r="W27" s="1042"/>
      <c r="X27" s="1042"/>
      <c r="Y27" s="1042"/>
      <c r="Z27" s="1043"/>
      <c r="AA27" s="1041"/>
      <c r="AB27" s="1042"/>
      <c r="AC27" s="1042"/>
      <c r="AD27" s="1042"/>
      <c r="AE27" s="1042"/>
      <c r="AF27" s="1093"/>
      <c r="AG27" s="1048"/>
      <c r="AH27" s="1048"/>
      <c r="AI27" s="1048"/>
      <c r="AJ27" s="1094"/>
      <c r="AK27" s="1042"/>
      <c r="AL27" s="1042"/>
      <c r="AM27" s="1042"/>
      <c r="AN27" s="1042"/>
      <c r="AO27" s="1043"/>
      <c r="AP27" s="1041"/>
      <c r="AQ27" s="1042"/>
      <c r="AR27" s="1042"/>
      <c r="AS27" s="1042"/>
      <c r="AT27" s="1043"/>
      <c r="AU27" s="1041"/>
      <c r="AV27" s="1042"/>
      <c r="AW27" s="1042"/>
      <c r="AX27" s="1042"/>
      <c r="AY27" s="1043"/>
      <c r="AZ27" s="1041"/>
      <c r="BA27" s="1042"/>
      <c r="BB27" s="1042"/>
      <c r="BC27" s="1042"/>
      <c r="BD27" s="1043"/>
      <c r="BE27" s="1041"/>
      <c r="BF27" s="1042"/>
      <c r="BG27" s="1042"/>
      <c r="BH27" s="1042"/>
      <c r="BI27" s="1053"/>
      <c r="BJ27" s="232"/>
      <c r="BK27" s="232"/>
      <c r="BL27" s="232"/>
      <c r="BM27" s="232"/>
      <c r="BN27" s="232"/>
      <c r="BO27" s="241"/>
      <c r="BP27" s="241"/>
      <c r="BQ27" s="238">
        <v>21</v>
      </c>
      <c r="BR27" s="239"/>
      <c r="BS27" s="1029"/>
      <c r="BT27" s="1030"/>
      <c r="BU27" s="1030"/>
      <c r="BV27" s="1030"/>
      <c r="BW27" s="1030"/>
      <c r="BX27" s="1030"/>
      <c r="BY27" s="1030"/>
      <c r="BZ27" s="1030"/>
      <c r="CA27" s="1030"/>
      <c r="CB27" s="1030"/>
      <c r="CC27" s="1030"/>
      <c r="CD27" s="1030"/>
      <c r="CE27" s="1030"/>
      <c r="CF27" s="1030"/>
      <c r="CG27" s="1051"/>
      <c r="CH27" s="1026"/>
      <c r="CI27" s="1027"/>
      <c r="CJ27" s="1027"/>
      <c r="CK27" s="1027"/>
      <c r="CL27" s="1028"/>
      <c r="CM27" s="1026"/>
      <c r="CN27" s="1027"/>
      <c r="CO27" s="1027"/>
      <c r="CP27" s="1027"/>
      <c r="CQ27" s="1028"/>
      <c r="CR27" s="1026"/>
      <c r="CS27" s="1027"/>
      <c r="CT27" s="1027"/>
      <c r="CU27" s="1027"/>
      <c r="CV27" s="1028"/>
      <c r="CW27" s="1026"/>
      <c r="CX27" s="1027"/>
      <c r="CY27" s="1027"/>
      <c r="CZ27" s="1027"/>
      <c r="DA27" s="1028"/>
      <c r="DB27" s="1026"/>
      <c r="DC27" s="1027"/>
      <c r="DD27" s="1027"/>
      <c r="DE27" s="1027"/>
      <c r="DF27" s="1028"/>
      <c r="DG27" s="1026"/>
      <c r="DH27" s="1027"/>
      <c r="DI27" s="1027"/>
      <c r="DJ27" s="1027"/>
      <c r="DK27" s="1028"/>
      <c r="DL27" s="1026"/>
      <c r="DM27" s="1027"/>
      <c r="DN27" s="1027"/>
      <c r="DO27" s="1027"/>
      <c r="DP27" s="1028"/>
      <c r="DQ27" s="1026"/>
      <c r="DR27" s="1027"/>
      <c r="DS27" s="1027"/>
      <c r="DT27" s="1027"/>
      <c r="DU27" s="1028"/>
      <c r="DV27" s="1029"/>
      <c r="DW27" s="1030"/>
      <c r="DX27" s="1030"/>
      <c r="DY27" s="1030"/>
      <c r="DZ27" s="1031"/>
      <c r="EA27" s="230"/>
    </row>
    <row r="28" spans="1:131" ht="26.25" customHeight="1" thickTop="1" x14ac:dyDescent="0.2">
      <c r="A28" s="242">
        <v>1</v>
      </c>
      <c r="B28" s="1083" t="s">
        <v>387</v>
      </c>
      <c r="C28" s="1084"/>
      <c r="D28" s="1084"/>
      <c r="E28" s="1084"/>
      <c r="F28" s="1084"/>
      <c r="G28" s="1084"/>
      <c r="H28" s="1084"/>
      <c r="I28" s="1084"/>
      <c r="J28" s="1084"/>
      <c r="K28" s="1084"/>
      <c r="L28" s="1084"/>
      <c r="M28" s="1084"/>
      <c r="N28" s="1084"/>
      <c r="O28" s="1084"/>
      <c r="P28" s="1085"/>
      <c r="Q28" s="1086">
        <v>2715</v>
      </c>
      <c r="R28" s="1087"/>
      <c r="S28" s="1087"/>
      <c r="T28" s="1087"/>
      <c r="U28" s="1087"/>
      <c r="V28" s="1087">
        <v>2695</v>
      </c>
      <c r="W28" s="1087"/>
      <c r="X28" s="1087"/>
      <c r="Y28" s="1087"/>
      <c r="Z28" s="1087"/>
      <c r="AA28" s="1087">
        <v>20</v>
      </c>
      <c r="AB28" s="1087"/>
      <c r="AC28" s="1087"/>
      <c r="AD28" s="1087"/>
      <c r="AE28" s="1088"/>
      <c r="AF28" s="1089">
        <v>20</v>
      </c>
      <c r="AG28" s="1087"/>
      <c r="AH28" s="1087"/>
      <c r="AI28" s="1087"/>
      <c r="AJ28" s="1090"/>
      <c r="AK28" s="1079">
        <v>181</v>
      </c>
      <c r="AL28" s="1080"/>
      <c r="AM28" s="1080"/>
      <c r="AN28" s="1080"/>
      <c r="AO28" s="1080"/>
      <c r="AP28" s="1080" t="s">
        <v>549</v>
      </c>
      <c r="AQ28" s="1080"/>
      <c r="AR28" s="1080"/>
      <c r="AS28" s="1080"/>
      <c r="AT28" s="1080"/>
      <c r="AU28" s="1080" t="s">
        <v>549</v>
      </c>
      <c r="AV28" s="1080"/>
      <c r="AW28" s="1080"/>
      <c r="AX28" s="1080"/>
      <c r="AY28" s="1080"/>
      <c r="AZ28" s="1080" t="s">
        <v>549</v>
      </c>
      <c r="BA28" s="1080"/>
      <c r="BB28" s="1080"/>
      <c r="BC28" s="1080"/>
      <c r="BD28" s="1080"/>
      <c r="BE28" s="1081"/>
      <c r="BF28" s="1081"/>
      <c r="BG28" s="1081"/>
      <c r="BH28" s="1081"/>
      <c r="BI28" s="1082"/>
      <c r="BJ28" s="232"/>
      <c r="BK28" s="232"/>
      <c r="BL28" s="232"/>
      <c r="BM28" s="232"/>
      <c r="BN28" s="232"/>
      <c r="BO28" s="241"/>
      <c r="BP28" s="241"/>
      <c r="BQ28" s="238">
        <v>22</v>
      </c>
      <c r="BR28" s="239"/>
      <c r="BS28" s="1029"/>
      <c r="BT28" s="1030"/>
      <c r="BU28" s="1030"/>
      <c r="BV28" s="1030"/>
      <c r="BW28" s="1030"/>
      <c r="BX28" s="1030"/>
      <c r="BY28" s="1030"/>
      <c r="BZ28" s="1030"/>
      <c r="CA28" s="1030"/>
      <c r="CB28" s="1030"/>
      <c r="CC28" s="1030"/>
      <c r="CD28" s="1030"/>
      <c r="CE28" s="1030"/>
      <c r="CF28" s="1030"/>
      <c r="CG28" s="1051"/>
      <c r="CH28" s="1026"/>
      <c r="CI28" s="1027"/>
      <c r="CJ28" s="1027"/>
      <c r="CK28" s="1027"/>
      <c r="CL28" s="1028"/>
      <c r="CM28" s="1026"/>
      <c r="CN28" s="1027"/>
      <c r="CO28" s="1027"/>
      <c r="CP28" s="1027"/>
      <c r="CQ28" s="1028"/>
      <c r="CR28" s="1026"/>
      <c r="CS28" s="1027"/>
      <c r="CT28" s="1027"/>
      <c r="CU28" s="1027"/>
      <c r="CV28" s="1028"/>
      <c r="CW28" s="1026"/>
      <c r="CX28" s="1027"/>
      <c r="CY28" s="1027"/>
      <c r="CZ28" s="1027"/>
      <c r="DA28" s="1028"/>
      <c r="DB28" s="1026"/>
      <c r="DC28" s="1027"/>
      <c r="DD28" s="1027"/>
      <c r="DE28" s="1027"/>
      <c r="DF28" s="1028"/>
      <c r="DG28" s="1026"/>
      <c r="DH28" s="1027"/>
      <c r="DI28" s="1027"/>
      <c r="DJ28" s="1027"/>
      <c r="DK28" s="1028"/>
      <c r="DL28" s="1026"/>
      <c r="DM28" s="1027"/>
      <c r="DN28" s="1027"/>
      <c r="DO28" s="1027"/>
      <c r="DP28" s="1028"/>
      <c r="DQ28" s="1026"/>
      <c r="DR28" s="1027"/>
      <c r="DS28" s="1027"/>
      <c r="DT28" s="1027"/>
      <c r="DU28" s="1028"/>
      <c r="DV28" s="1029"/>
      <c r="DW28" s="1030"/>
      <c r="DX28" s="1030"/>
      <c r="DY28" s="1030"/>
      <c r="DZ28" s="1031"/>
      <c r="EA28" s="230"/>
    </row>
    <row r="29" spans="1:131" ht="26.25" customHeight="1" x14ac:dyDescent="0.2">
      <c r="A29" s="242">
        <v>2</v>
      </c>
      <c r="B29" s="1067" t="s">
        <v>388</v>
      </c>
      <c r="C29" s="1068"/>
      <c r="D29" s="1068"/>
      <c r="E29" s="1068"/>
      <c r="F29" s="1068"/>
      <c r="G29" s="1068"/>
      <c r="H29" s="1068"/>
      <c r="I29" s="1068"/>
      <c r="J29" s="1068"/>
      <c r="K29" s="1068"/>
      <c r="L29" s="1068"/>
      <c r="M29" s="1068"/>
      <c r="N29" s="1068"/>
      <c r="O29" s="1068"/>
      <c r="P29" s="1069"/>
      <c r="Q29" s="1075">
        <v>86</v>
      </c>
      <c r="R29" s="1076"/>
      <c r="S29" s="1076"/>
      <c r="T29" s="1076"/>
      <c r="U29" s="1076"/>
      <c r="V29" s="1076">
        <v>86</v>
      </c>
      <c r="W29" s="1076"/>
      <c r="X29" s="1076"/>
      <c r="Y29" s="1076"/>
      <c r="Z29" s="1076"/>
      <c r="AA29" s="1076">
        <v>0</v>
      </c>
      <c r="AB29" s="1076"/>
      <c r="AC29" s="1076"/>
      <c r="AD29" s="1076"/>
      <c r="AE29" s="1077"/>
      <c r="AF29" s="1072">
        <v>0</v>
      </c>
      <c r="AG29" s="1073"/>
      <c r="AH29" s="1073"/>
      <c r="AI29" s="1073"/>
      <c r="AJ29" s="1074"/>
      <c r="AK29" s="1017">
        <v>30</v>
      </c>
      <c r="AL29" s="1008"/>
      <c r="AM29" s="1008"/>
      <c r="AN29" s="1008"/>
      <c r="AO29" s="1008"/>
      <c r="AP29" s="1008" t="s">
        <v>549</v>
      </c>
      <c r="AQ29" s="1008"/>
      <c r="AR29" s="1008"/>
      <c r="AS29" s="1008"/>
      <c r="AT29" s="1008"/>
      <c r="AU29" s="1008" t="s">
        <v>549</v>
      </c>
      <c r="AV29" s="1008"/>
      <c r="AW29" s="1008"/>
      <c r="AX29" s="1008"/>
      <c r="AY29" s="1008"/>
      <c r="AZ29" s="1008" t="s">
        <v>549</v>
      </c>
      <c r="BA29" s="1008"/>
      <c r="BB29" s="1008"/>
      <c r="BC29" s="1008"/>
      <c r="BD29" s="1008"/>
      <c r="BE29" s="1009"/>
      <c r="BF29" s="1009"/>
      <c r="BG29" s="1009"/>
      <c r="BH29" s="1009"/>
      <c r="BI29" s="1010"/>
      <c r="BJ29" s="232"/>
      <c r="BK29" s="232"/>
      <c r="BL29" s="232"/>
      <c r="BM29" s="232"/>
      <c r="BN29" s="232"/>
      <c r="BO29" s="241"/>
      <c r="BP29" s="241"/>
      <c r="BQ29" s="238">
        <v>23</v>
      </c>
      <c r="BR29" s="239"/>
      <c r="BS29" s="1029"/>
      <c r="BT29" s="1030"/>
      <c r="BU29" s="1030"/>
      <c r="BV29" s="1030"/>
      <c r="BW29" s="1030"/>
      <c r="BX29" s="1030"/>
      <c r="BY29" s="1030"/>
      <c r="BZ29" s="1030"/>
      <c r="CA29" s="1030"/>
      <c r="CB29" s="1030"/>
      <c r="CC29" s="1030"/>
      <c r="CD29" s="1030"/>
      <c r="CE29" s="1030"/>
      <c r="CF29" s="1030"/>
      <c r="CG29" s="1051"/>
      <c r="CH29" s="1026"/>
      <c r="CI29" s="1027"/>
      <c r="CJ29" s="1027"/>
      <c r="CK29" s="1027"/>
      <c r="CL29" s="1028"/>
      <c r="CM29" s="1026"/>
      <c r="CN29" s="1027"/>
      <c r="CO29" s="1027"/>
      <c r="CP29" s="1027"/>
      <c r="CQ29" s="1028"/>
      <c r="CR29" s="1026"/>
      <c r="CS29" s="1027"/>
      <c r="CT29" s="1027"/>
      <c r="CU29" s="1027"/>
      <c r="CV29" s="1028"/>
      <c r="CW29" s="1026"/>
      <c r="CX29" s="1027"/>
      <c r="CY29" s="1027"/>
      <c r="CZ29" s="1027"/>
      <c r="DA29" s="1028"/>
      <c r="DB29" s="1026"/>
      <c r="DC29" s="1027"/>
      <c r="DD29" s="1027"/>
      <c r="DE29" s="1027"/>
      <c r="DF29" s="1028"/>
      <c r="DG29" s="1026"/>
      <c r="DH29" s="1027"/>
      <c r="DI29" s="1027"/>
      <c r="DJ29" s="1027"/>
      <c r="DK29" s="1028"/>
      <c r="DL29" s="1026"/>
      <c r="DM29" s="1027"/>
      <c r="DN29" s="1027"/>
      <c r="DO29" s="1027"/>
      <c r="DP29" s="1028"/>
      <c r="DQ29" s="1026"/>
      <c r="DR29" s="1027"/>
      <c r="DS29" s="1027"/>
      <c r="DT29" s="1027"/>
      <c r="DU29" s="1028"/>
      <c r="DV29" s="1029"/>
      <c r="DW29" s="1030"/>
      <c r="DX29" s="1030"/>
      <c r="DY29" s="1030"/>
      <c r="DZ29" s="1031"/>
      <c r="EA29" s="230"/>
    </row>
    <row r="30" spans="1:131" ht="26.25" customHeight="1" x14ac:dyDescent="0.2">
      <c r="A30" s="242">
        <v>3</v>
      </c>
      <c r="B30" s="1067" t="s">
        <v>389</v>
      </c>
      <c r="C30" s="1068"/>
      <c r="D30" s="1068"/>
      <c r="E30" s="1068"/>
      <c r="F30" s="1068"/>
      <c r="G30" s="1068"/>
      <c r="H30" s="1068"/>
      <c r="I30" s="1068"/>
      <c r="J30" s="1068"/>
      <c r="K30" s="1068"/>
      <c r="L30" s="1068"/>
      <c r="M30" s="1068"/>
      <c r="N30" s="1068"/>
      <c r="O30" s="1068"/>
      <c r="P30" s="1069"/>
      <c r="Q30" s="1075">
        <v>2507</v>
      </c>
      <c r="R30" s="1076"/>
      <c r="S30" s="1076"/>
      <c r="T30" s="1076"/>
      <c r="U30" s="1076"/>
      <c r="V30" s="1076">
        <v>2364</v>
      </c>
      <c r="W30" s="1076"/>
      <c r="X30" s="1076"/>
      <c r="Y30" s="1076"/>
      <c r="Z30" s="1076"/>
      <c r="AA30" s="1076">
        <v>143</v>
      </c>
      <c r="AB30" s="1076"/>
      <c r="AC30" s="1076"/>
      <c r="AD30" s="1076"/>
      <c r="AE30" s="1077"/>
      <c r="AF30" s="1072">
        <v>141</v>
      </c>
      <c r="AG30" s="1073"/>
      <c r="AH30" s="1073"/>
      <c r="AI30" s="1073"/>
      <c r="AJ30" s="1074"/>
      <c r="AK30" s="1017">
        <v>347</v>
      </c>
      <c r="AL30" s="1008"/>
      <c r="AM30" s="1008"/>
      <c r="AN30" s="1008"/>
      <c r="AO30" s="1008"/>
      <c r="AP30" s="1008" t="s">
        <v>549</v>
      </c>
      <c r="AQ30" s="1008"/>
      <c r="AR30" s="1008"/>
      <c r="AS30" s="1008"/>
      <c r="AT30" s="1008"/>
      <c r="AU30" s="1008" t="s">
        <v>549</v>
      </c>
      <c r="AV30" s="1008"/>
      <c r="AW30" s="1008"/>
      <c r="AX30" s="1008"/>
      <c r="AY30" s="1008"/>
      <c r="AZ30" s="1008" t="s">
        <v>549</v>
      </c>
      <c r="BA30" s="1008"/>
      <c r="BB30" s="1008"/>
      <c r="BC30" s="1008"/>
      <c r="BD30" s="1008"/>
      <c r="BE30" s="1009"/>
      <c r="BF30" s="1009"/>
      <c r="BG30" s="1009"/>
      <c r="BH30" s="1009"/>
      <c r="BI30" s="1010"/>
      <c r="BJ30" s="232"/>
      <c r="BK30" s="232"/>
      <c r="BL30" s="232"/>
      <c r="BM30" s="232"/>
      <c r="BN30" s="232"/>
      <c r="BO30" s="241"/>
      <c r="BP30" s="241"/>
      <c r="BQ30" s="238">
        <v>24</v>
      </c>
      <c r="BR30" s="239"/>
      <c r="BS30" s="1029"/>
      <c r="BT30" s="1030"/>
      <c r="BU30" s="1030"/>
      <c r="BV30" s="1030"/>
      <c r="BW30" s="1030"/>
      <c r="BX30" s="1030"/>
      <c r="BY30" s="1030"/>
      <c r="BZ30" s="1030"/>
      <c r="CA30" s="1030"/>
      <c r="CB30" s="1030"/>
      <c r="CC30" s="1030"/>
      <c r="CD30" s="1030"/>
      <c r="CE30" s="1030"/>
      <c r="CF30" s="1030"/>
      <c r="CG30" s="1051"/>
      <c r="CH30" s="1026"/>
      <c r="CI30" s="1027"/>
      <c r="CJ30" s="1027"/>
      <c r="CK30" s="1027"/>
      <c r="CL30" s="1028"/>
      <c r="CM30" s="1026"/>
      <c r="CN30" s="1027"/>
      <c r="CO30" s="1027"/>
      <c r="CP30" s="1027"/>
      <c r="CQ30" s="1028"/>
      <c r="CR30" s="1026"/>
      <c r="CS30" s="1027"/>
      <c r="CT30" s="1027"/>
      <c r="CU30" s="1027"/>
      <c r="CV30" s="1028"/>
      <c r="CW30" s="1026"/>
      <c r="CX30" s="1027"/>
      <c r="CY30" s="1027"/>
      <c r="CZ30" s="1027"/>
      <c r="DA30" s="1028"/>
      <c r="DB30" s="1026"/>
      <c r="DC30" s="1027"/>
      <c r="DD30" s="1027"/>
      <c r="DE30" s="1027"/>
      <c r="DF30" s="1028"/>
      <c r="DG30" s="1026"/>
      <c r="DH30" s="1027"/>
      <c r="DI30" s="1027"/>
      <c r="DJ30" s="1027"/>
      <c r="DK30" s="1028"/>
      <c r="DL30" s="1026"/>
      <c r="DM30" s="1027"/>
      <c r="DN30" s="1027"/>
      <c r="DO30" s="1027"/>
      <c r="DP30" s="1028"/>
      <c r="DQ30" s="1026"/>
      <c r="DR30" s="1027"/>
      <c r="DS30" s="1027"/>
      <c r="DT30" s="1027"/>
      <c r="DU30" s="1028"/>
      <c r="DV30" s="1029"/>
      <c r="DW30" s="1030"/>
      <c r="DX30" s="1030"/>
      <c r="DY30" s="1030"/>
      <c r="DZ30" s="1031"/>
      <c r="EA30" s="230"/>
    </row>
    <row r="31" spans="1:131" ht="26.25" customHeight="1" x14ac:dyDescent="0.2">
      <c r="A31" s="242">
        <v>4</v>
      </c>
      <c r="B31" s="1067" t="s">
        <v>390</v>
      </c>
      <c r="C31" s="1068"/>
      <c r="D31" s="1068"/>
      <c r="E31" s="1068"/>
      <c r="F31" s="1068"/>
      <c r="G31" s="1068"/>
      <c r="H31" s="1068"/>
      <c r="I31" s="1068"/>
      <c r="J31" s="1068"/>
      <c r="K31" s="1068"/>
      <c r="L31" s="1068"/>
      <c r="M31" s="1068"/>
      <c r="N31" s="1068"/>
      <c r="O31" s="1068"/>
      <c r="P31" s="1069"/>
      <c r="Q31" s="1075">
        <v>692</v>
      </c>
      <c r="R31" s="1076"/>
      <c r="S31" s="1076"/>
      <c r="T31" s="1076"/>
      <c r="U31" s="1076"/>
      <c r="V31" s="1076">
        <v>666</v>
      </c>
      <c r="W31" s="1076"/>
      <c r="X31" s="1076"/>
      <c r="Y31" s="1076"/>
      <c r="Z31" s="1076"/>
      <c r="AA31" s="1076">
        <v>26</v>
      </c>
      <c r="AB31" s="1076"/>
      <c r="AC31" s="1076"/>
      <c r="AD31" s="1076"/>
      <c r="AE31" s="1077"/>
      <c r="AF31" s="1072">
        <v>26</v>
      </c>
      <c r="AG31" s="1073"/>
      <c r="AH31" s="1073"/>
      <c r="AI31" s="1073"/>
      <c r="AJ31" s="1074"/>
      <c r="AK31" s="1017">
        <v>71</v>
      </c>
      <c r="AL31" s="1008"/>
      <c r="AM31" s="1008"/>
      <c r="AN31" s="1008"/>
      <c r="AO31" s="1008"/>
      <c r="AP31" s="1008" t="s">
        <v>549</v>
      </c>
      <c r="AQ31" s="1008"/>
      <c r="AR31" s="1008"/>
      <c r="AS31" s="1008"/>
      <c r="AT31" s="1008"/>
      <c r="AU31" s="1008" t="s">
        <v>549</v>
      </c>
      <c r="AV31" s="1008"/>
      <c r="AW31" s="1008"/>
      <c r="AX31" s="1008"/>
      <c r="AY31" s="1008"/>
      <c r="AZ31" s="1008" t="s">
        <v>549</v>
      </c>
      <c r="BA31" s="1008"/>
      <c r="BB31" s="1008"/>
      <c r="BC31" s="1008"/>
      <c r="BD31" s="1008"/>
      <c r="BE31" s="1009"/>
      <c r="BF31" s="1009"/>
      <c r="BG31" s="1009"/>
      <c r="BH31" s="1009"/>
      <c r="BI31" s="1010"/>
      <c r="BJ31" s="232"/>
      <c r="BK31" s="232"/>
      <c r="BL31" s="232"/>
      <c r="BM31" s="232"/>
      <c r="BN31" s="232"/>
      <c r="BO31" s="241"/>
      <c r="BP31" s="241"/>
      <c r="BQ31" s="238">
        <v>25</v>
      </c>
      <c r="BR31" s="239"/>
      <c r="BS31" s="1029"/>
      <c r="BT31" s="1030"/>
      <c r="BU31" s="1030"/>
      <c r="BV31" s="1030"/>
      <c r="BW31" s="1030"/>
      <c r="BX31" s="1030"/>
      <c r="BY31" s="1030"/>
      <c r="BZ31" s="1030"/>
      <c r="CA31" s="1030"/>
      <c r="CB31" s="1030"/>
      <c r="CC31" s="1030"/>
      <c r="CD31" s="1030"/>
      <c r="CE31" s="1030"/>
      <c r="CF31" s="1030"/>
      <c r="CG31" s="1051"/>
      <c r="CH31" s="1026"/>
      <c r="CI31" s="1027"/>
      <c r="CJ31" s="1027"/>
      <c r="CK31" s="1027"/>
      <c r="CL31" s="1028"/>
      <c r="CM31" s="1026"/>
      <c r="CN31" s="1027"/>
      <c r="CO31" s="1027"/>
      <c r="CP31" s="1027"/>
      <c r="CQ31" s="1028"/>
      <c r="CR31" s="1026"/>
      <c r="CS31" s="1027"/>
      <c r="CT31" s="1027"/>
      <c r="CU31" s="1027"/>
      <c r="CV31" s="1028"/>
      <c r="CW31" s="1026"/>
      <c r="CX31" s="1027"/>
      <c r="CY31" s="1027"/>
      <c r="CZ31" s="1027"/>
      <c r="DA31" s="1028"/>
      <c r="DB31" s="1026"/>
      <c r="DC31" s="1027"/>
      <c r="DD31" s="1027"/>
      <c r="DE31" s="1027"/>
      <c r="DF31" s="1028"/>
      <c r="DG31" s="1026"/>
      <c r="DH31" s="1027"/>
      <c r="DI31" s="1027"/>
      <c r="DJ31" s="1027"/>
      <c r="DK31" s="1028"/>
      <c r="DL31" s="1026"/>
      <c r="DM31" s="1027"/>
      <c r="DN31" s="1027"/>
      <c r="DO31" s="1027"/>
      <c r="DP31" s="1028"/>
      <c r="DQ31" s="1026"/>
      <c r="DR31" s="1027"/>
      <c r="DS31" s="1027"/>
      <c r="DT31" s="1027"/>
      <c r="DU31" s="1028"/>
      <c r="DV31" s="1029"/>
      <c r="DW31" s="1030"/>
      <c r="DX31" s="1030"/>
      <c r="DY31" s="1030"/>
      <c r="DZ31" s="1031"/>
      <c r="EA31" s="230"/>
    </row>
    <row r="32" spans="1:131" ht="26.25" customHeight="1" x14ac:dyDescent="0.2">
      <c r="A32" s="242">
        <v>5</v>
      </c>
      <c r="B32" s="1067" t="s">
        <v>391</v>
      </c>
      <c r="C32" s="1068"/>
      <c r="D32" s="1068"/>
      <c r="E32" s="1068"/>
      <c r="F32" s="1068"/>
      <c r="G32" s="1068"/>
      <c r="H32" s="1068"/>
      <c r="I32" s="1068"/>
      <c r="J32" s="1068"/>
      <c r="K32" s="1068"/>
      <c r="L32" s="1068"/>
      <c r="M32" s="1068"/>
      <c r="N32" s="1068"/>
      <c r="O32" s="1068"/>
      <c r="P32" s="1069"/>
      <c r="Q32" s="1075">
        <v>601</v>
      </c>
      <c r="R32" s="1076"/>
      <c r="S32" s="1076"/>
      <c r="T32" s="1076"/>
      <c r="U32" s="1076"/>
      <c r="V32" s="1076">
        <v>421</v>
      </c>
      <c r="W32" s="1076"/>
      <c r="X32" s="1076"/>
      <c r="Y32" s="1076"/>
      <c r="Z32" s="1076"/>
      <c r="AA32" s="1076">
        <v>180</v>
      </c>
      <c r="AB32" s="1076"/>
      <c r="AC32" s="1076"/>
      <c r="AD32" s="1076"/>
      <c r="AE32" s="1077"/>
      <c r="AF32" s="1072">
        <v>180</v>
      </c>
      <c r="AG32" s="1073"/>
      <c r="AH32" s="1073"/>
      <c r="AI32" s="1073"/>
      <c r="AJ32" s="1074"/>
      <c r="AK32" s="1017">
        <v>196</v>
      </c>
      <c r="AL32" s="1008"/>
      <c r="AM32" s="1008"/>
      <c r="AN32" s="1008"/>
      <c r="AO32" s="1008"/>
      <c r="AP32" s="1008">
        <v>1170</v>
      </c>
      <c r="AQ32" s="1008"/>
      <c r="AR32" s="1008"/>
      <c r="AS32" s="1008"/>
      <c r="AT32" s="1008"/>
      <c r="AU32" s="1008">
        <v>655</v>
      </c>
      <c r="AV32" s="1008"/>
      <c r="AW32" s="1008"/>
      <c r="AX32" s="1008"/>
      <c r="AY32" s="1008"/>
      <c r="AZ32" s="1078" t="s">
        <v>549</v>
      </c>
      <c r="BA32" s="1078"/>
      <c r="BB32" s="1078"/>
      <c r="BC32" s="1078"/>
      <c r="BD32" s="1078"/>
      <c r="BE32" s="1009" t="s">
        <v>392</v>
      </c>
      <c r="BF32" s="1009"/>
      <c r="BG32" s="1009"/>
      <c r="BH32" s="1009"/>
      <c r="BI32" s="1010"/>
      <c r="BJ32" s="232"/>
      <c r="BK32" s="232"/>
      <c r="BL32" s="232"/>
      <c r="BM32" s="232"/>
      <c r="BN32" s="232"/>
      <c r="BO32" s="241"/>
      <c r="BP32" s="241"/>
      <c r="BQ32" s="238">
        <v>26</v>
      </c>
      <c r="BR32" s="239"/>
      <c r="BS32" s="1029"/>
      <c r="BT32" s="1030"/>
      <c r="BU32" s="1030"/>
      <c r="BV32" s="1030"/>
      <c r="BW32" s="1030"/>
      <c r="BX32" s="1030"/>
      <c r="BY32" s="1030"/>
      <c r="BZ32" s="1030"/>
      <c r="CA32" s="1030"/>
      <c r="CB32" s="1030"/>
      <c r="CC32" s="1030"/>
      <c r="CD32" s="1030"/>
      <c r="CE32" s="1030"/>
      <c r="CF32" s="1030"/>
      <c r="CG32" s="1051"/>
      <c r="CH32" s="1026"/>
      <c r="CI32" s="1027"/>
      <c r="CJ32" s="1027"/>
      <c r="CK32" s="1027"/>
      <c r="CL32" s="1028"/>
      <c r="CM32" s="1026"/>
      <c r="CN32" s="1027"/>
      <c r="CO32" s="1027"/>
      <c r="CP32" s="1027"/>
      <c r="CQ32" s="1028"/>
      <c r="CR32" s="1026"/>
      <c r="CS32" s="1027"/>
      <c r="CT32" s="1027"/>
      <c r="CU32" s="1027"/>
      <c r="CV32" s="1028"/>
      <c r="CW32" s="1026"/>
      <c r="CX32" s="1027"/>
      <c r="CY32" s="1027"/>
      <c r="CZ32" s="1027"/>
      <c r="DA32" s="1028"/>
      <c r="DB32" s="1026"/>
      <c r="DC32" s="1027"/>
      <c r="DD32" s="1027"/>
      <c r="DE32" s="1027"/>
      <c r="DF32" s="1028"/>
      <c r="DG32" s="1026"/>
      <c r="DH32" s="1027"/>
      <c r="DI32" s="1027"/>
      <c r="DJ32" s="1027"/>
      <c r="DK32" s="1028"/>
      <c r="DL32" s="1026"/>
      <c r="DM32" s="1027"/>
      <c r="DN32" s="1027"/>
      <c r="DO32" s="1027"/>
      <c r="DP32" s="1028"/>
      <c r="DQ32" s="1026"/>
      <c r="DR32" s="1027"/>
      <c r="DS32" s="1027"/>
      <c r="DT32" s="1027"/>
      <c r="DU32" s="1028"/>
      <c r="DV32" s="1029"/>
      <c r="DW32" s="1030"/>
      <c r="DX32" s="1030"/>
      <c r="DY32" s="1030"/>
      <c r="DZ32" s="1031"/>
      <c r="EA32" s="230"/>
    </row>
    <row r="33" spans="1:131" ht="26.25" customHeight="1" x14ac:dyDescent="0.2">
      <c r="A33" s="242">
        <v>6</v>
      </c>
      <c r="B33" s="1067"/>
      <c r="C33" s="1068"/>
      <c r="D33" s="1068"/>
      <c r="E33" s="1068"/>
      <c r="F33" s="1068"/>
      <c r="G33" s="1068"/>
      <c r="H33" s="1068"/>
      <c r="I33" s="1068"/>
      <c r="J33" s="1068"/>
      <c r="K33" s="1068"/>
      <c r="L33" s="1068"/>
      <c r="M33" s="1068"/>
      <c r="N33" s="1068"/>
      <c r="O33" s="1068"/>
      <c r="P33" s="1069"/>
      <c r="Q33" s="1075"/>
      <c r="R33" s="1076"/>
      <c r="S33" s="1076"/>
      <c r="T33" s="1076"/>
      <c r="U33" s="1076"/>
      <c r="V33" s="1076"/>
      <c r="W33" s="1076"/>
      <c r="X33" s="1076"/>
      <c r="Y33" s="1076"/>
      <c r="Z33" s="1076"/>
      <c r="AA33" s="1076"/>
      <c r="AB33" s="1076"/>
      <c r="AC33" s="1076"/>
      <c r="AD33" s="1076"/>
      <c r="AE33" s="1077"/>
      <c r="AF33" s="1072"/>
      <c r="AG33" s="1073"/>
      <c r="AH33" s="1073"/>
      <c r="AI33" s="1073"/>
      <c r="AJ33" s="1074"/>
      <c r="AK33" s="1017"/>
      <c r="AL33" s="1008"/>
      <c r="AM33" s="1008"/>
      <c r="AN33" s="1008"/>
      <c r="AO33" s="1008"/>
      <c r="AP33" s="1008"/>
      <c r="AQ33" s="1008"/>
      <c r="AR33" s="1008"/>
      <c r="AS33" s="1008"/>
      <c r="AT33" s="1008"/>
      <c r="AU33" s="1008"/>
      <c r="AV33" s="1008"/>
      <c r="AW33" s="1008"/>
      <c r="AX33" s="1008"/>
      <c r="AY33" s="1008"/>
      <c r="AZ33" s="1078"/>
      <c r="BA33" s="1078"/>
      <c r="BB33" s="1078"/>
      <c r="BC33" s="1078"/>
      <c r="BD33" s="1078"/>
      <c r="BE33" s="1009"/>
      <c r="BF33" s="1009"/>
      <c r="BG33" s="1009"/>
      <c r="BH33" s="1009"/>
      <c r="BI33" s="1010"/>
      <c r="BJ33" s="232"/>
      <c r="BK33" s="232"/>
      <c r="BL33" s="232"/>
      <c r="BM33" s="232"/>
      <c r="BN33" s="232"/>
      <c r="BO33" s="241"/>
      <c r="BP33" s="241"/>
      <c r="BQ33" s="238">
        <v>27</v>
      </c>
      <c r="BR33" s="239"/>
      <c r="BS33" s="1029"/>
      <c r="BT33" s="1030"/>
      <c r="BU33" s="1030"/>
      <c r="BV33" s="1030"/>
      <c r="BW33" s="1030"/>
      <c r="BX33" s="1030"/>
      <c r="BY33" s="1030"/>
      <c r="BZ33" s="1030"/>
      <c r="CA33" s="1030"/>
      <c r="CB33" s="1030"/>
      <c r="CC33" s="1030"/>
      <c r="CD33" s="1030"/>
      <c r="CE33" s="1030"/>
      <c r="CF33" s="1030"/>
      <c r="CG33" s="1051"/>
      <c r="CH33" s="1026"/>
      <c r="CI33" s="1027"/>
      <c r="CJ33" s="1027"/>
      <c r="CK33" s="1027"/>
      <c r="CL33" s="1028"/>
      <c r="CM33" s="1026"/>
      <c r="CN33" s="1027"/>
      <c r="CO33" s="1027"/>
      <c r="CP33" s="1027"/>
      <c r="CQ33" s="1028"/>
      <c r="CR33" s="1026"/>
      <c r="CS33" s="1027"/>
      <c r="CT33" s="1027"/>
      <c r="CU33" s="1027"/>
      <c r="CV33" s="1028"/>
      <c r="CW33" s="1026"/>
      <c r="CX33" s="1027"/>
      <c r="CY33" s="1027"/>
      <c r="CZ33" s="1027"/>
      <c r="DA33" s="1028"/>
      <c r="DB33" s="1026"/>
      <c r="DC33" s="1027"/>
      <c r="DD33" s="1027"/>
      <c r="DE33" s="1027"/>
      <c r="DF33" s="1028"/>
      <c r="DG33" s="1026"/>
      <c r="DH33" s="1027"/>
      <c r="DI33" s="1027"/>
      <c r="DJ33" s="1027"/>
      <c r="DK33" s="1028"/>
      <c r="DL33" s="1026"/>
      <c r="DM33" s="1027"/>
      <c r="DN33" s="1027"/>
      <c r="DO33" s="1027"/>
      <c r="DP33" s="1028"/>
      <c r="DQ33" s="1026"/>
      <c r="DR33" s="1027"/>
      <c r="DS33" s="1027"/>
      <c r="DT33" s="1027"/>
      <c r="DU33" s="1028"/>
      <c r="DV33" s="1029"/>
      <c r="DW33" s="1030"/>
      <c r="DX33" s="1030"/>
      <c r="DY33" s="1030"/>
      <c r="DZ33" s="1031"/>
      <c r="EA33" s="230"/>
    </row>
    <row r="34" spans="1:131" ht="26.25" customHeight="1" x14ac:dyDescent="0.2">
      <c r="A34" s="242">
        <v>7</v>
      </c>
      <c r="B34" s="1067"/>
      <c r="C34" s="1068"/>
      <c r="D34" s="1068"/>
      <c r="E34" s="1068"/>
      <c r="F34" s="1068"/>
      <c r="G34" s="1068"/>
      <c r="H34" s="1068"/>
      <c r="I34" s="1068"/>
      <c r="J34" s="1068"/>
      <c r="K34" s="1068"/>
      <c r="L34" s="1068"/>
      <c r="M34" s="1068"/>
      <c r="N34" s="1068"/>
      <c r="O34" s="1068"/>
      <c r="P34" s="1069"/>
      <c r="Q34" s="1075"/>
      <c r="R34" s="1076"/>
      <c r="S34" s="1076"/>
      <c r="T34" s="1076"/>
      <c r="U34" s="1076"/>
      <c r="V34" s="1076"/>
      <c r="W34" s="1076"/>
      <c r="X34" s="1076"/>
      <c r="Y34" s="1076"/>
      <c r="Z34" s="1076"/>
      <c r="AA34" s="1076"/>
      <c r="AB34" s="1076"/>
      <c r="AC34" s="1076"/>
      <c r="AD34" s="1076"/>
      <c r="AE34" s="1077"/>
      <c r="AF34" s="1072"/>
      <c r="AG34" s="1073"/>
      <c r="AH34" s="1073"/>
      <c r="AI34" s="1073"/>
      <c r="AJ34" s="1074"/>
      <c r="AK34" s="1017"/>
      <c r="AL34" s="1008"/>
      <c r="AM34" s="1008"/>
      <c r="AN34" s="1008"/>
      <c r="AO34" s="1008"/>
      <c r="AP34" s="1008"/>
      <c r="AQ34" s="1008"/>
      <c r="AR34" s="1008"/>
      <c r="AS34" s="1008"/>
      <c r="AT34" s="1008"/>
      <c r="AU34" s="1008"/>
      <c r="AV34" s="1008"/>
      <c r="AW34" s="1008"/>
      <c r="AX34" s="1008"/>
      <c r="AY34" s="1008"/>
      <c r="AZ34" s="1078"/>
      <c r="BA34" s="1078"/>
      <c r="BB34" s="1078"/>
      <c r="BC34" s="1078"/>
      <c r="BD34" s="1078"/>
      <c r="BE34" s="1009"/>
      <c r="BF34" s="1009"/>
      <c r="BG34" s="1009"/>
      <c r="BH34" s="1009"/>
      <c r="BI34" s="1010"/>
      <c r="BJ34" s="232"/>
      <c r="BK34" s="232"/>
      <c r="BL34" s="232"/>
      <c r="BM34" s="232"/>
      <c r="BN34" s="232"/>
      <c r="BO34" s="241"/>
      <c r="BP34" s="241"/>
      <c r="BQ34" s="238">
        <v>28</v>
      </c>
      <c r="BR34" s="239"/>
      <c r="BS34" s="1029"/>
      <c r="BT34" s="1030"/>
      <c r="BU34" s="1030"/>
      <c r="BV34" s="1030"/>
      <c r="BW34" s="1030"/>
      <c r="BX34" s="1030"/>
      <c r="BY34" s="1030"/>
      <c r="BZ34" s="1030"/>
      <c r="CA34" s="1030"/>
      <c r="CB34" s="1030"/>
      <c r="CC34" s="1030"/>
      <c r="CD34" s="1030"/>
      <c r="CE34" s="1030"/>
      <c r="CF34" s="1030"/>
      <c r="CG34" s="1051"/>
      <c r="CH34" s="1026"/>
      <c r="CI34" s="1027"/>
      <c r="CJ34" s="1027"/>
      <c r="CK34" s="1027"/>
      <c r="CL34" s="1028"/>
      <c r="CM34" s="1026"/>
      <c r="CN34" s="1027"/>
      <c r="CO34" s="1027"/>
      <c r="CP34" s="1027"/>
      <c r="CQ34" s="1028"/>
      <c r="CR34" s="1026"/>
      <c r="CS34" s="1027"/>
      <c r="CT34" s="1027"/>
      <c r="CU34" s="1027"/>
      <c r="CV34" s="1028"/>
      <c r="CW34" s="1026"/>
      <c r="CX34" s="1027"/>
      <c r="CY34" s="1027"/>
      <c r="CZ34" s="1027"/>
      <c r="DA34" s="1028"/>
      <c r="DB34" s="1026"/>
      <c r="DC34" s="1027"/>
      <c r="DD34" s="1027"/>
      <c r="DE34" s="1027"/>
      <c r="DF34" s="1028"/>
      <c r="DG34" s="1026"/>
      <c r="DH34" s="1027"/>
      <c r="DI34" s="1027"/>
      <c r="DJ34" s="1027"/>
      <c r="DK34" s="1028"/>
      <c r="DL34" s="1026"/>
      <c r="DM34" s="1027"/>
      <c r="DN34" s="1027"/>
      <c r="DO34" s="1027"/>
      <c r="DP34" s="1028"/>
      <c r="DQ34" s="1026"/>
      <c r="DR34" s="1027"/>
      <c r="DS34" s="1027"/>
      <c r="DT34" s="1027"/>
      <c r="DU34" s="1028"/>
      <c r="DV34" s="1029"/>
      <c r="DW34" s="1030"/>
      <c r="DX34" s="1030"/>
      <c r="DY34" s="1030"/>
      <c r="DZ34" s="1031"/>
      <c r="EA34" s="230"/>
    </row>
    <row r="35" spans="1:131" ht="26.25" customHeight="1" x14ac:dyDescent="0.2">
      <c r="A35" s="242">
        <v>8</v>
      </c>
      <c r="B35" s="1067"/>
      <c r="C35" s="1068"/>
      <c r="D35" s="1068"/>
      <c r="E35" s="1068"/>
      <c r="F35" s="1068"/>
      <c r="G35" s="1068"/>
      <c r="H35" s="1068"/>
      <c r="I35" s="1068"/>
      <c r="J35" s="1068"/>
      <c r="K35" s="1068"/>
      <c r="L35" s="1068"/>
      <c r="M35" s="1068"/>
      <c r="N35" s="1068"/>
      <c r="O35" s="1068"/>
      <c r="P35" s="1069"/>
      <c r="Q35" s="1075"/>
      <c r="R35" s="1076"/>
      <c r="S35" s="1076"/>
      <c r="T35" s="1076"/>
      <c r="U35" s="1076"/>
      <c r="V35" s="1076"/>
      <c r="W35" s="1076"/>
      <c r="X35" s="1076"/>
      <c r="Y35" s="1076"/>
      <c r="Z35" s="1076"/>
      <c r="AA35" s="1076"/>
      <c r="AB35" s="1076"/>
      <c r="AC35" s="1076"/>
      <c r="AD35" s="1076"/>
      <c r="AE35" s="1077"/>
      <c r="AF35" s="1072"/>
      <c r="AG35" s="1073"/>
      <c r="AH35" s="1073"/>
      <c r="AI35" s="1073"/>
      <c r="AJ35" s="1074"/>
      <c r="AK35" s="1017"/>
      <c r="AL35" s="1008"/>
      <c r="AM35" s="1008"/>
      <c r="AN35" s="1008"/>
      <c r="AO35" s="1008"/>
      <c r="AP35" s="1008"/>
      <c r="AQ35" s="1008"/>
      <c r="AR35" s="1008"/>
      <c r="AS35" s="1008"/>
      <c r="AT35" s="1008"/>
      <c r="AU35" s="1008"/>
      <c r="AV35" s="1008"/>
      <c r="AW35" s="1008"/>
      <c r="AX35" s="1008"/>
      <c r="AY35" s="1008"/>
      <c r="AZ35" s="1078"/>
      <c r="BA35" s="1078"/>
      <c r="BB35" s="1078"/>
      <c r="BC35" s="1078"/>
      <c r="BD35" s="1078"/>
      <c r="BE35" s="1009"/>
      <c r="BF35" s="1009"/>
      <c r="BG35" s="1009"/>
      <c r="BH35" s="1009"/>
      <c r="BI35" s="1010"/>
      <c r="BJ35" s="232"/>
      <c r="BK35" s="232"/>
      <c r="BL35" s="232"/>
      <c r="BM35" s="232"/>
      <c r="BN35" s="232"/>
      <c r="BO35" s="241"/>
      <c r="BP35" s="241"/>
      <c r="BQ35" s="238">
        <v>29</v>
      </c>
      <c r="BR35" s="239"/>
      <c r="BS35" s="1029"/>
      <c r="BT35" s="1030"/>
      <c r="BU35" s="1030"/>
      <c r="BV35" s="1030"/>
      <c r="BW35" s="1030"/>
      <c r="BX35" s="1030"/>
      <c r="BY35" s="1030"/>
      <c r="BZ35" s="1030"/>
      <c r="CA35" s="1030"/>
      <c r="CB35" s="1030"/>
      <c r="CC35" s="1030"/>
      <c r="CD35" s="1030"/>
      <c r="CE35" s="1030"/>
      <c r="CF35" s="1030"/>
      <c r="CG35" s="1051"/>
      <c r="CH35" s="1026"/>
      <c r="CI35" s="1027"/>
      <c r="CJ35" s="1027"/>
      <c r="CK35" s="1027"/>
      <c r="CL35" s="1028"/>
      <c r="CM35" s="1026"/>
      <c r="CN35" s="1027"/>
      <c r="CO35" s="1027"/>
      <c r="CP35" s="1027"/>
      <c r="CQ35" s="1028"/>
      <c r="CR35" s="1026"/>
      <c r="CS35" s="1027"/>
      <c r="CT35" s="1027"/>
      <c r="CU35" s="1027"/>
      <c r="CV35" s="1028"/>
      <c r="CW35" s="1026"/>
      <c r="CX35" s="1027"/>
      <c r="CY35" s="1027"/>
      <c r="CZ35" s="1027"/>
      <c r="DA35" s="1028"/>
      <c r="DB35" s="1026"/>
      <c r="DC35" s="1027"/>
      <c r="DD35" s="1027"/>
      <c r="DE35" s="1027"/>
      <c r="DF35" s="1028"/>
      <c r="DG35" s="1026"/>
      <c r="DH35" s="1027"/>
      <c r="DI35" s="1027"/>
      <c r="DJ35" s="1027"/>
      <c r="DK35" s="1028"/>
      <c r="DL35" s="1026"/>
      <c r="DM35" s="1027"/>
      <c r="DN35" s="1027"/>
      <c r="DO35" s="1027"/>
      <c r="DP35" s="1028"/>
      <c r="DQ35" s="1026"/>
      <c r="DR35" s="1027"/>
      <c r="DS35" s="1027"/>
      <c r="DT35" s="1027"/>
      <c r="DU35" s="1028"/>
      <c r="DV35" s="1029"/>
      <c r="DW35" s="1030"/>
      <c r="DX35" s="1030"/>
      <c r="DY35" s="1030"/>
      <c r="DZ35" s="1031"/>
      <c r="EA35" s="230"/>
    </row>
    <row r="36" spans="1:131" ht="26.25" customHeight="1" x14ac:dyDescent="0.2">
      <c r="A36" s="242">
        <v>9</v>
      </c>
      <c r="B36" s="1067"/>
      <c r="C36" s="1068"/>
      <c r="D36" s="1068"/>
      <c r="E36" s="1068"/>
      <c r="F36" s="1068"/>
      <c r="G36" s="1068"/>
      <c r="H36" s="1068"/>
      <c r="I36" s="1068"/>
      <c r="J36" s="1068"/>
      <c r="K36" s="1068"/>
      <c r="L36" s="1068"/>
      <c r="M36" s="1068"/>
      <c r="N36" s="1068"/>
      <c r="O36" s="1068"/>
      <c r="P36" s="1069"/>
      <c r="Q36" s="1075"/>
      <c r="R36" s="1076"/>
      <c r="S36" s="1076"/>
      <c r="T36" s="1076"/>
      <c r="U36" s="1076"/>
      <c r="V36" s="1076"/>
      <c r="W36" s="1076"/>
      <c r="X36" s="1076"/>
      <c r="Y36" s="1076"/>
      <c r="Z36" s="1076"/>
      <c r="AA36" s="1076"/>
      <c r="AB36" s="1076"/>
      <c r="AC36" s="1076"/>
      <c r="AD36" s="1076"/>
      <c r="AE36" s="1077"/>
      <c r="AF36" s="1072"/>
      <c r="AG36" s="1073"/>
      <c r="AH36" s="1073"/>
      <c r="AI36" s="1073"/>
      <c r="AJ36" s="1074"/>
      <c r="AK36" s="1017"/>
      <c r="AL36" s="1008"/>
      <c r="AM36" s="1008"/>
      <c r="AN36" s="1008"/>
      <c r="AO36" s="1008"/>
      <c r="AP36" s="1008"/>
      <c r="AQ36" s="1008"/>
      <c r="AR36" s="1008"/>
      <c r="AS36" s="1008"/>
      <c r="AT36" s="1008"/>
      <c r="AU36" s="1008"/>
      <c r="AV36" s="1008"/>
      <c r="AW36" s="1008"/>
      <c r="AX36" s="1008"/>
      <c r="AY36" s="1008"/>
      <c r="AZ36" s="1078"/>
      <c r="BA36" s="1078"/>
      <c r="BB36" s="1078"/>
      <c r="BC36" s="1078"/>
      <c r="BD36" s="1078"/>
      <c r="BE36" s="1009"/>
      <c r="BF36" s="1009"/>
      <c r="BG36" s="1009"/>
      <c r="BH36" s="1009"/>
      <c r="BI36" s="1010"/>
      <c r="BJ36" s="232"/>
      <c r="BK36" s="232"/>
      <c r="BL36" s="232"/>
      <c r="BM36" s="232"/>
      <c r="BN36" s="232"/>
      <c r="BO36" s="241"/>
      <c r="BP36" s="241"/>
      <c r="BQ36" s="238">
        <v>30</v>
      </c>
      <c r="BR36" s="239"/>
      <c r="BS36" s="1029"/>
      <c r="BT36" s="1030"/>
      <c r="BU36" s="1030"/>
      <c r="BV36" s="1030"/>
      <c r="BW36" s="1030"/>
      <c r="BX36" s="1030"/>
      <c r="BY36" s="1030"/>
      <c r="BZ36" s="1030"/>
      <c r="CA36" s="1030"/>
      <c r="CB36" s="1030"/>
      <c r="CC36" s="1030"/>
      <c r="CD36" s="1030"/>
      <c r="CE36" s="1030"/>
      <c r="CF36" s="1030"/>
      <c r="CG36" s="1051"/>
      <c r="CH36" s="1026"/>
      <c r="CI36" s="1027"/>
      <c r="CJ36" s="1027"/>
      <c r="CK36" s="1027"/>
      <c r="CL36" s="1028"/>
      <c r="CM36" s="1026"/>
      <c r="CN36" s="1027"/>
      <c r="CO36" s="1027"/>
      <c r="CP36" s="1027"/>
      <c r="CQ36" s="1028"/>
      <c r="CR36" s="1026"/>
      <c r="CS36" s="1027"/>
      <c r="CT36" s="1027"/>
      <c r="CU36" s="1027"/>
      <c r="CV36" s="1028"/>
      <c r="CW36" s="1026"/>
      <c r="CX36" s="1027"/>
      <c r="CY36" s="1027"/>
      <c r="CZ36" s="1027"/>
      <c r="DA36" s="1028"/>
      <c r="DB36" s="1026"/>
      <c r="DC36" s="1027"/>
      <c r="DD36" s="1027"/>
      <c r="DE36" s="1027"/>
      <c r="DF36" s="1028"/>
      <c r="DG36" s="1026"/>
      <c r="DH36" s="1027"/>
      <c r="DI36" s="1027"/>
      <c r="DJ36" s="1027"/>
      <c r="DK36" s="1028"/>
      <c r="DL36" s="1026"/>
      <c r="DM36" s="1027"/>
      <c r="DN36" s="1027"/>
      <c r="DO36" s="1027"/>
      <c r="DP36" s="1028"/>
      <c r="DQ36" s="1026"/>
      <c r="DR36" s="1027"/>
      <c r="DS36" s="1027"/>
      <c r="DT36" s="1027"/>
      <c r="DU36" s="1028"/>
      <c r="DV36" s="1029"/>
      <c r="DW36" s="1030"/>
      <c r="DX36" s="1030"/>
      <c r="DY36" s="1030"/>
      <c r="DZ36" s="1031"/>
      <c r="EA36" s="230"/>
    </row>
    <row r="37" spans="1:131" ht="26.25" customHeight="1" x14ac:dyDescent="0.2">
      <c r="A37" s="242">
        <v>10</v>
      </c>
      <c r="B37" s="1067"/>
      <c r="C37" s="1068"/>
      <c r="D37" s="1068"/>
      <c r="E37" s="1068"/>
      <c r="F37" s="1068"/>
      <c r="G37" s="1068"/>
      <c r="H37" s="1068"/>
      <c r="I37" s="1068"/>
      <c r="J37" s="1068"/>
      <c r="K37" s="1068"/>
      <c r="L37" s="1068"/>
      <c r="M37" s="1068"/>
      <c r="N37" s="1068"/>
      <c r="O37" s="1068"/>
      <c r="P37" s="1069"/>
      <c r="Q37" s="1075"/>
      <c r="R37" s="1076"/>
      <c r="S37" s="1076"/>
      <c r="T37" s="1076"/>
      <c r="U37" s="1076"/>
      <c r="V37" s="1076"/>
      <c r="W37" s="1076"/>
      <c r="X37" s="1076"/>
      <c r="Y37" s="1076"/>
      <c r="Z37" s="1076"/>
      <c r="AA37" s="1076"/>
      <c r="AB37" s="1076"/>
      <c r="AC37" s="1076"/>
      <c r="AD37" s="1076"/>
      <c r="AE37" s="1077"/>
      <c r="AF37" s="1072"/>
      <c r="AG37" s="1073"/>
      <c r="AH37" s="1073"/>
      <c r="AI37" s="1073"/>
      <c r="AJ37" s="1074"/>
      <c r="AK37" s="1017"/>
      <c r="AL37" s="1008"/>
      <c r="AM37" s="1008"/>
      <c r="AN37" s="1008"/>
      <c r="AO37" s="1008"/>
      <c r="AP37" s="1008"/>
      <c r="AQ37" s="1008"/>
      <c r="AR37" s="1008"/>
      <c r="AS37" s="1008"/>
      <c r="AT37" s="1008"/>
      <c r="AU37" s="1008"/>
      <c r="AV37" s="1008"/>
      <c r="AW37" s="1008"/>
      <c r="AX37" s="1008"/>
      <c r="AY37" s="1008"/>
      <c r="AZ37" s="1078"/>
      <c r="BA37" s="1078"/>
      <c r="BB37" s="1078"/>
      <c r="BC37" s="1078"/>
      <c r="BD37" s="1078"/>
      <c r="BE37" s="1009"/>
      <c r="BF37" s="1009"/>
      <c r="BG37" s="1009"/>
      <c r="BH37" s="1009"/>
      <c r="BI37" s="1010"/>
      <c r="BJ37" s="232"/>
      <c r="BK37" s="232"/>
      <c r="BL37" s="232"/>
      <c r="BM37" s="232"/>
      <c r="BN37" s="232"/>
      <c r="BO37" s="241"/>
      <c r="BP37" s="241"/>
      <c r="BQ37" s="238">
        <v>31</v>
      </c>
      <c r="BR37" s="239"/>
      <c r="BS37" s="1029"/>
      <c r="BT37" s="1030"/>
      <c r="BU37" s="1030"/>
      <c r="BV37" s="1030"/>
      <c r="BW37" s="1030"/>
      <c r="BX37" s="1030"/>
      <c r="BY37" s="1030"/>
      <c r="BZ37" s="1030"/>
      <c r="CA37" s="1030"/>
      <c r="CB37" s="1030"/>
      <c r="CC37" s="1030"/>
      <c r="CD37" s="1030"/>
      <c r="CE37" s="1030"/>
      <c r="CF37" s="1030"/>
      <c r="CG37" s="1051"/>
      <c r="CH37" s="1026"/>
      <c r="CI37" s="1027"/>
      <c r="CJ37" s="1027"/>
      <c r="CK37" s="1027"/>
      <c r="CL37" s="1028"/>
      <c r="CM37" s="1026"/>
      <c r="CN37" s="1027"/>
      <c r="CO37" s="1027"/>
      <c r="CP37" s="1027"/>
      <c r="CQ37" s="1028"/>
      <c r="CR37" s="1026"/>
      <c r="CS37" s="1027"/>
      <c r="CT37" s="1027"/>
      <c r="CU37" s="1027"/>
      <c r="CV37" s="1028"/>
      <c r="CW37" s="1026"/>
      <c r="CX37" s="1027"/>
      <c r="CY37" s="1027"/>
      <c r="CZ37" s="1027"/>
      <c r="DA37" s="1028"/>
      <c r="DB37" s="1026"/>
      <c r="DC37" s="1027"/>
      <c r="DD37" s="1027"/>
      <c r="DE37" s="1027"/>
      <c r="DF37" s="1028"/>
      <c r="DG37" s="1026"/>
      <c r="DH37" s="1027"/>
      <c r="DI37" s="1027"/>
      <c r="DJ37" s="1027"/>
      <c r="DK37" s="1028"/>
      <c r="DL37" s="1026"/>
      <c r="DM37" s="1027"/>
      <c r="DN37" s="1027"/>
      <c r="DO37" s="1027"/>
      <c r="DP37" s="1028"/>
      <c r="DQ37" s="1026"/>
      <c r="DR37" s="1027"/>
      <c r="DS37" s="1027"/>
      <c r="DT37" s="1027"/>
      <c r="DU37" s="1028"/>
      <c r="DV37" s="1029"/>
      <c r="DW37" s="1030"/>
      <c r="DX37" s="1030"/>
      <c r="DY37" s="1030"/>
      <c r="DZ37" s="1031"/>
      <c r="EA37" s="230"/>
    </row>
    <row r="38" spans="1:131" ht="26.25" customHeight="1" x14ac:dyDescent="0.2">
      <c r="A38" s="242">
        <v>11</v>
      </c>
      <c r="B38" s="1067"/>
      <c r="C38" s="1068"/>
      <c r="D38" s="1068"/>
      <c r="E38" s="1068"/>
      <c r="F38" s="1068"/>
      <c r="G38" s="1068"/>
      <c r="H38" s="1068"/>
      <c r="I38" s="1068"/>
      <c r="J38" s="1068"/>
      <c r="K38" s="1068"/>
      <c r="L38" s="1068"/>
      <c r="M38" s="1068"/>
      <c r="N38" s="1068"/>
      <c r="O38" s="1068"/>
      <c r="P38" s="1069"/>
      <c r="Q38" s="1075"/>
      <c r="R38" s="1076"/>
      <c r="S38" s="1076"/>
      <c r="T38" s="1076"/>
      <c r="U38" s="1076"/>
      <c r="V38" s="1076"/>
      <c r="W38" s="1076"/>
      <c r="X38" s="1076"/>
      <c r="Y38" s="1076"/>
      <c r="Z38" s="1076"/>
      <c r="AA38" s="1076"/>
      <c r="AB38" s="1076"/>
      <c r="AC38" s="1076"/>
      <c r="AD38" s="1076"/>
      <c r="AE38" s="1077"/>
      <c r="AF38" s="1072"/>
      <c r="AG38" s="1073"/>
      <c r="AH38" s="1073"/>
      <c r="AI38" s="1073"/>
      <c r="AJ38" s="1074"/>
      <c r="AK38" s="1017"/>
      <c r="AL38" s="1008"/>
      <c r="AM38" s="1008"/>
      <c r="AN38" s="1008"/>
      <c r="AO38" s="1008"/>
      <c r="AP38" s="1008"/>
      <c r="AQ38" s="1008"/>
      <c r="AR38" s="1008"/>
      <c r="AS38" s="1008"/>
      <c r="AT38" s="1008"/>
      <c r="AU38" s="1008"/>
      <c r="AV38" s="1008"/>
      <c r="AW38" s="1008"/>
      <c r="AX38" s="1008"/>
      <c r="AY38" s="1008"/>
      <c r="AZ38" s="1078"/>
      <c r="BA38" s="1078"/>
      <c r="BB38" s="1078"/>
      <c r="BC38" s="1078"/>
      <c r="BD38" s="1078"/>
      <c r="BE38" s="1009"/>
      <c r="BF38" s="1009"/>
      <c r="BG38" s="1009"/>
      <c r="BH38" s="1009"/>
      <c r="BI38" s="1010"/>
      <c r="BJ38" s="232"/>
      <c r="BK38" s="232"/>
      <c r="BL38" s="232"/>
      <c r="BM38" s="232"/>
      <c r="BN38" s="232"/>
      <c r="BO38" s="241"/>
      <c r="BP38" s="241"/>
      <c r="BQ38" s="238">
        <v>32</v>
      </c>
      <c r="BR38" s="239"/>
      <c r="BS38" s="1029"/>
      <c r="BT38" s="1030"/>
      <c r="BU38" s="1030"/>
      <c r="BV38" s="1030"/>
      <c r="BW38" s="1030"/>
      <c r="BX38" s="1030"/>
      <c r="BY38" s="1030"/>
      <c r="BZ38" s="1030"/>
      <c r="CA38" s="1030"/>
      <c r="CB38" s="1030"/>
      <c r="CC38" s="1030"/>
      <c r="CD38" s="1030"/>
      <c r="CE38" s="1030"/>
      <c r="CF38" s="1030"/>
      <c r="CG38" s="1051"/>
      <c r="CH38" s="1026"/>
      <c r="CI38" s="1027"/>
      <c r="CJ38" s="1027"/>
      <c r="CK38" s="1027"/>
      <c r="CL38" s="1028"/>
      <c r="CM38" s="1026"/>
      <c r="CN38" s="1027"/>
      <c r="CO38" s="1027"/>
      <c r="CP38" s="1027"/>
      <c r="CQ38" s="1028"/>
      <c r="CR38" s="1026"/>
      <c r="CS38" s="1027"/>
      <c r="CT38" s="1027"/>
      <c r="CU38" s="1027"/>
      <c r="CV38" s="1028"/>
      <c r="CW38" s="1026"/>
      <c r="CX38" s="1027"/>
      <c r="CY38" s="1027"/>
      <c r="CZ38" s="1027"/>
      <c r="DA38" s="1028"/>
      <c r="DB38" s="1026"/>
      <c r="DC38" s="1027"/>
      <c r="DD38" s="1027"/>
      <c r="DE38" s="1027"/>
      <c r="DF38" s="1028"/>
      <c r="DG38" s="1026"/>
      <c r="DH38" s="1027"/>
      <c r="DI38" s="1027"/>
      <c r="DJ38" s="1027"/>
      <c r="DK38" s="1028"/>
      <c r="DL38" s="1026"/>
      <c r="DM38" s="1027"/>
      <c r="DN38" s="1027"/>
      <c r="DO38" s="1027"/>
      <c r="DP38" s="1028"/>
      <c r="DQ38" s="1026"/>
      <c r="DR38" s="1027"/>
      <c r="DS38" s="1027"/>
      <c r="DT38" s="1027"/>
      <c r="DU38" s="1028"/>
      <c r="DV38" s="1029"/>
      <c r="DW38" s="1030"/>
      <c r="DX38" s="1030"/>
      <c r="DY38" s="1030"/>
      <c r="DZ38" s="1031"/>
      <c r="EA38" s="230"/>
    </row>
    <row r="39" spans="1:131" ht="26.25" customHeight="1" x14ac:dyDescent="0.2">
      <c r="A39" s="242">
        <v>12</v>
      </c>
      <c r="B39" s="1067"/>
      <c r="C39" s="1068"/>
      <c r="D39" s="1068"/>
      <c r="E39" s="1068"/>
      <c r="F39" s="1068"/>
      <c r="G39" s="1068"/>
      <c r="H39" s="1068"/>
      <c r="I39" s="1068"/>
      <c r="J39" s="1068"/>
      <c r="K39" s="1068"/>
      <c r="L39" s="1068"/>
      <c r="M39" s="1068"/>
      <c r="N39" s="1068"/>
      <c r="O39" s="1068"/>
      <c r="P39" s="1069"/>
      <c r="Q39" s="1075"/>
      <c r="R39" s="1076"/>
      <c r="S39" s="1076"/>
      <c r="T39" s="1076"/>
      <c r="U39" s="1076"/>
      <c r="V39" s="1076"/>
      <c r="W39" s="1076"/>
      <c r="X39" s="1076"/>
      <c r="Y39" s="1076"/>
      <c r="Z39" s="1076"/>
      <c r="AA39" s="1076"/>
      <c r="AB39" s="1076"/>
      <c r="AC39" s="1076"/>
      <c r="AD39" s="1076"/>
      <c r="AE39" s="1077"/>
      <c r="AF39" s="1072"/>
      <c r="AG39" s="1073"/>
      <c r="AH39" s="1073"/>
      <c r="AI39" s="1073"/>
      <c r="AJ39" s="1074"/>
      <c r="AK39" s="1017"/>
      <c r="AL39" s="1008"/>
      <c r="AM39" s="1008"/>
      <c r="AN39" s="1008"/>
      <c r="AO39" s="1008"/>
      <c r="AP39" s="1008"/>
      <c r="AQ39" s="1008"/>
      <c r="AR39" s="1008"/>
      <c r="AS39" s="1008"/>
      <c r="AT39" s="1008"/>
      <c r="AU39" s="1008"/>
      <c r="AV39" s="1008"/>
      <c r="AW39" s="1008"/>
      <c r="AX39" s="1008"/>
      <c r="AY39" s="1008"/>
      <c r="AZ39" s="1078"/>
      <c r="BA39" s="1078"/>
      <c r="BB39" s="1078"/>
      <c r="BC39" s="1078"/>
      <c r="BD39" s="1078"/>
      <c r="BE39" s="1009"/>
      <c r="BF39" s="1009"/>
      <c r="BG39" s="1009"/>
      <c r="BH39" s="1009"/>
      <c r="BI39" s="1010"/>
      <c r="BJ39" s="232"/>
      <c r="BK39" s="232"/>
      <c r="BL39" s="232"/>
      <c r="BM39" s="232"/>
      <c r="BN39" s="232"/>
      <c r="BO39" s="241"/>
      <c r="BP39" s="241"/>
      <c r="BQ39" s="238">
        <v>33</v>
      </c>
      <c r="BR39" s="239"/>
      <c r="BS39" s="1029"/>
      <c r="BT39" s="1030"/>
      <c r="BU39" s="1030"/>
      <c r="BV39" s="1030"/>
      <c r="BW39" s="1030"/>
      <c r="BX39" s="1030"/>
      <c r="BY39" s="1030"/>
      <c r="BZ39" s="1030"/>
      <c r="CA39" s="1030"/>
      <c r="CB39" s="1030"/>
      <c r="CC39" s="1030"/>
      <c r="CD39" s="1030"/>
      <c r="CE39" s="1030"/>
      <c r="CF39" s="1030"/>
      <c r="CG39" s="1051"/>
      <c r="CH39" s="1026"/>
      <c r="CI39" s="1027"/>
      <c r="CJ39" s="1027"/>
      <c r="CK39" s="1027"/>
      <c r="CL39" s="1028"/>
      <c r="CM39" s="1026"/>
      <c r="CN39" s="1027"/>
      <c r="CO39" s="1027"/>
      <c r="CP39" s="1027"/>
      <c r="CQ39" s="1028"/>
      <c r="CR39" s="1026"/>
      <c r="CS39" s="1027"/>
      <c r="CT39" s="1027"/>
      <c r="CU39" s="1027"/>
      <c r="CV39" s="1028"/>
      <c r="CW39" s="1026"/>
      <c r="CX39" s="1027"/>
      <c r="CY39" s="1027"/>
      <c r="CZ39" s="1027"/>
      <c r="DA39" s="1028"/>
      <c r="DB39" s="1026"/>
      <c r="DC39" s="1027"/>
      <c r="DD39" s="1027"/>
      <c r="DE39" s="1027"/>
      <c r="DF39" s="1028"/>
      <c r="DG39" s="1026"/>
      <c r="DH39" s="1027"/>
      <c r="DI39" s="1027"/>
      <c r="DJ39" s="1027"/>
      <c r="DK39" s="1028"/>
      <c r="DL39" s="1026"/>
      <c r="DM39" s="1027"/>
      <c r="DN39" s="1027"/>
      <c r="DO39" s="1027"/>
      <c r="DP39" s="1028"/>
      <c r="DQ39" s="1026"/>
      <c r="DR39" s="1027"/>
      <c r="DS39" s="1027"/>
      <c r="DT39" s="1027"/>
      <c r="DU39" s="1028"/>
      <c r="DV39" s="1029"/>
      <c r="DW39" s="1030"/>
      <c r="DX39" s="1030"/>
      <c r="DY39" s="1030"/>
      <c r="DZ39" s="1031"/>
      <c r="EA39" s="230"/>
    </row>
    <row r="40" spans="1:131" ht="26.25" customHeight="1" x14ac:dyDescent="0.2">
      <c r="A40" s="238">
        <v>13</v>
      </c>
      <c r="B40" s="1067"/>
      <c r="C40" s="1068"/>
      <c r="D40" s="1068"/>
      <c r="E40" s="1068"/>
      <c r="F40" s="1068"/>
      <c r="G40" s="1068"/>
      <c r="H40" s="1068"/>
      <c r="I40" s="1068"/>
      <c r="J40" s="1068"/>
      <c r="K40" s="1068"/>
      <c r="L40" s="1068"/>
      <c r="M40" s="1068"/>
      <c r="N40" s="1068"/>
      <c r="O40" s="1068"/>
      <c r="P40" s="1069"/>
      <c r="Q40" s="1075"/>
      <c r="R40" s="1076"/>
      <c r="S40" s="1076"/>
      <c r="T40" s="1076"/>
      <c r="U40" s="1076"/>
      <c r="V40" s="1076"/>
      <c r="W40" s="1076"/>
      <c r="X40" s="1076"/>
      <c r="Y40" s="1076"/>
      <c r="Z40" s="1076"/>
      <c r="AA40" s="1076"/>
      <c r="AB40" s="1076"/>
      <c r="AC40" s="1076"/>
      <c r="AD40" s="1076"/>
      <c r="AE40" s="1077"/>
      <c r="AF40" s="1072"/>
      <c r="AG40" s="1073"/>
      <c r="AH40" s="1073"/>
      <c r="AI40" s="1073"/>
      <c r="AJ40" s="1074"/>
      <c r="AK40" s="1017"/>
      <c r="AL40" s="1008"/>
      <c r="AM40" s="1008"/>
      <c r="AN40" s="1008"/>
      <c r="AO40" s="1008"/>
      <c r="AP40" s="1008"/>
      <c r="AQ40" s="1008"/>
      <c r="AR40" s="1008"/>
      <c r="AS40" s="1008"/>
      <c r="AT40" s="1008"/>
      <c r="AU40" s="1008"/>
      <c r="AV40" s="1008"/>
      <c r="AW40" s="1008"/>
      <c r="AX40" s="1008"/>
      <c r="AY40" s="1008"/>
      <c r="AZ40" s="1078"/>
      <c r="BA40" s="1078"/>
      <c r="BB40" s="1078"/>
      <c r="BC40" s="1078"/>
      <c r="BD40" s="1078"/>
      <c r="BE40" s="1009"/>
      <c r="BF40" s="1009"/>
      <c r="BG40" s="1009"/>
      <c r="BH40" s="1009"/>
      <c r="BI40" s="1010"/>
      <c r="BJ40" s="232"/>
      <c r="BK40" s="232"/>
      <c r="BL40" s="232"/>
      <c r="BM40" s="232"/>
      <c r="BN40" s="232"/>
      <c r="BO40" s="241"/>
      <c r="BP40" s="241"/>
      <c r="BQ40" s="238">
        <v>34</v>
      </c>
      <c r="BR40" s="239"/>
      <c r="BS40" s="1029"/>
      <c r="BT40" s="1030"/>
      <c r="BU40" s="1030"/>
      <c r="BV40" s="1030"/>
      <c r="BW40" s="1030"/>
      <c r="BX40" s="1030"/>
      <c r="BY40" s="1030"/>
      <c r="BZ40" s="1030"/>
      <c r="CA40" s="1030"/>
      <c r="CB40" s="1030"/>
      <c r="CC40" s="1030"/>
      <c r="CD40" s="1030"/>
      <c r="CE40" s="1030"/>
      <c r="CF40" s="1030"/>
      <c r="CG40" s="1051"/>
      <c r="CH40" s="1026"/>
      <c r="CI40" s="1027"/>
      <c r="CJ40" s="1027"/>
      <c r="CK40" s="1027"/>
      <c r="CL40" s="1028"/>
      <c r="CM40" s="1026"/>
      <c r="CN40" s="1027"/>
      <c r="CO40" s="1027"/>
      <c r="CP40" s="1027"/>
      <c r="CQ40" s="1028"/>
      <c r="CR40" s="1026"/>
      <c r="CS40" s="1027"/>
      <c r="CT40" s="1027"/>
      <c r="CU40" s="1027"/>
      <c r="CV40" s="1028"/>
      <c r="CW40" s="1026"/>
      <c r="CX40" s="1027"/>
      <c r="CY40" s="1027"/>
      <c r="CZ40" s="1027"/>
      <c r="DA40" s="1028"/>
      <c r="DB40" s="1026"/>
      <c r="DC40" s="1027"/>
      <c r="DD40" s="1027"/>
      <c r="DE40" s="1027"/>
      <c r="DF40" s="1028"/>
      <c r="DG40" s="1026"/>
      <c r="DH40" s="1027"/>
      <c r="DI40" s="1027"/>
      <c r="DJ40" s="1027"/>
      <c r="DK40" s="1028"/>
      <c r="DL40" s="1026"/>
      <c r="DM40" s="1027"/>
      <c r="DN40" s="1027"/>
      <c r="DO40" s="1027"/>
      <c r="DP40" s="1028"/>
      <c r="DQ40" s="1026"/>
      <c r="DR40" s="1027"/>
      <c r="DS40" s="1027"/>
      <c r="DT40" s="1027"/>
      <c r="DU40" s="1028"/>
      <c r="DV40" s="1029"/>
      <c r="DW40" s="1030"/>
      <c r="DX40" s="1030"/>
      <c r="DY40" s="1030"/>
      <c r="DZ40" s="1031"/>
      <c r="EA40" s="230"/>
    </row>
    <row r="41" spans="1:131" ht="26.25" customHeight="1" x14ac:dyDescent="0.2">
      <c r="A41" s="238">
        <v>14</v>
      </c>
      <c r="B41" s="1067"/>
      <c r="C41" s="1068"/>
      <c r="D41" s="1068"/>
      <c r="E41" s="1068"/>
      <c r="F41" s="1068"/>
      <c r="G41" s="1068"/>
      <c r="H41" s="1068"/>
      <c r="I41" s="1068"/>
      <c r="J41" s="1068"/>
      <c r="K41" s="1068"/>
      <c r="L41" s="1068"/>
      <c r="M41" s="1068"/>
      <c r="N41" s="1068"/>
      <c r="O41" s="1068"/>
      <c r="P41" s="1069"/>
      <c r="Q41" s="1075"/>
      <c r="R41" s="1076"/>
      <c r="S41" s="1076"/>
      <c r="T41" s="1076"/>
      <c r="U41" s="1076"/>
      <c r="V41" s="1076"/>
      <c r="W41" s="1076"/>
      <c r="X41" s="1076"/>
      <c r="Y41" s="1076"/>
      <c r="Z41" s="1076"/>
      <c r="AA41" s="1076"/>
      <c r="AB41" s="1076"/>
      <c r="AC41" s="1076"/>
      <c r="AD41" s="1076"/>
      <c r="AE41" s="1077"/>
      <c r="AF41" s="1072"/>
      <c r="AG41" s="1073"/>
      <c r="AH41" s="1073"/>
      <c r="AI41" s="1073"/>
      <c r="AJ41" s="1074"/>
      <c r="AK41" s="1017"/>
      <c r="AL41" s="1008"/>
      <c r="AM41" s="1008"/>
      <c r="AN41" s="1008"/>
      <c r="AO41" s="1008"/>
      <c r="AP41" s="1008"/>
      <c r="AQ41" s="1008"/>
      <c r="AR41" s="1008"/>
      <c r="AS41" s="1008"/>
      <c r="AT41" s="1008"/>
      <c r="AU41" s="1008"/>
      <c r="AV41" s="1008"/>
      <c r="AW41" s="1008"/>
      <c r="AX41" s="1008"/>
      <c r="AY41" s="1008"/>
      <c r="AZ41" s="1078"/>
      <c r="BA41" s="1078"/>
      <c r="BB41" s="1078"/>
      <c r="BC41" s="1078"/>
      <c r="BD41" s="1078"/>
      <c r="BE41" s="1009"/>
      <c r="BF41" s="1009"/>
      <c r="BG41" s="1009"/>
      <c r="BH41" s="1009"/>
      <c r="BI41" s="1010"/>
      <c r="BJ41" s="232"/>
      <c r="BK41" s="232"/>
      <c r="BL41" s="232"/>
      <c r="BM41" s="232"/>
      <c r="BN41" s="232"/>
      <c r="BO41" s="241"/>
      <c r="BP41" s="241"/>
      <c r="BQ41" s="238">
        <v>35</v>
      </c>
      <c r="BR41" s="239"/>
      <c r="BS41" s="1029"/>
      <c r="BT41" s="1030"/>
      <c r="BU41" s="1030"/>
      <c r="BV41" s="1030"/>
      <c r="BW41" s="1030"/>
      <c r="BX41" s="1030"/>
      <c r="BY41" s="1030"/>
      <c r="BZ41" s="1030"/>
      <c r="CA41" s="1030"/>
      <c r="CB41" s="1030"/>
      <c r="CC41" s="1030"/>
      <c r="CD41" s="1030"/>
      <c r="CE41" s="1030"/>
      <c r="CF41" s="1030"/>
      <c r="CG41" s="1051"/>
      <c r="CH41" s="1026"/>
      <c r="CI41" s="1027"/>
      <c r="CJ41" s="1027"/>
      <c r="CK41" s="1027"/>
      <c r="CL41" s="1028"/>
      <c r="CM41" s="1026"/>
      <c r="CN41" s="1027"/>
      <c r="CO41" s="1027"/>
      <c r="CP41" s="1027"/>
      <c r="CQ41" s="1028"/>
      <c r="CR41" s="1026"/>
      <c r="CS41" s="1027"/>
      <c r="CT41" s="1027"/>
      <c r="CU41" s="1027"/>
      <c r="CV41" s="1028"/>
      <c r="CW41" s="1026"/>
      <c r="CX41" s="1027"/>
      <c r="CY41" s="1027"/>
      <c r="CZ41" s="1027"/>
      <c r="DA41" s="1028"/>
      <c r="DB41" s="1026"/>
      <c r="DC41" s="1027"/>
      <c r="DD41" s="1027"/>
      <c r="DE41" s="1027"/>
      <c r="DF41" s="1028"/>
      <c r="DG41" s="1026"/>
      <c r="DH41" s="1027"/>
      <c r="DI41" s="1027"/>
      <c r="DJ41" s="1027"/>
      <c r="DK41" s="1028"/>
      <c r="DL41" s="1026"/>
      <c r="DM41" s="1027"/>
      <c r="DN41" s="1027"/>
      <c r="DO41" s="1027"/>
      <c r="DP41" s="1028"/>
      <c r="DQ41" s="1026"/>
      <c r="DR41" s="1027"/>
      <c r="DS41" s="1027"/>
      <c r="DT41" s="1027"/>
      <c r="DU41" s="1028"/>
      <c r="DV41" s="1029"/>
      <c r="DW41" s="1030"/>
      <c r="DX41" s="1030"/>
      <c r="DY41" s="1030"/>
      <c r="DZ41" s="1031"/>
      <c r="EA41" s="230"/>
    </row>
    <row r="42" spans="1:131" ht="26.25" customHeight="1" x14ac:dyDescent="0.2">
      <c r="A42" s="238">
        <v>15</v>
      </c>
      <c r="B42" s="1067"/>
      <c r="C42" s="1068"/>
      <c r="D42" s="1068"/>
      <c r="E42" s="1068"/>
      <c r="F42" s="1068"/>
      <c r="G42" s="1068"/>
      <c r="H42" s="1068"/>
      <c r="I42" s="1068"/>
      <c r="J42" s="1068"/>
      <c r="K42" s="1068"/>
      <c r="L42" s="1068"/>
      <c r="M42" s="1068"/>
      <c r="N42" s="1068"/>
      <c r="O42" s="1068"/>
      <c r="P42" s="1069"/>
      <c r="Q42" s="1075"/>
      <c r="R42" s="1076"/>
      <c r="S42" s="1076"/>
      <c r="T42" s="1076"/>
      <c r="U42" s="1076"/>
      <c r="V42" s="1076"/>
      <c r="W42" s="1076"/>
      <c r="X42" s="1076"/>
      <c r="Y42" s="1076"/>
      <c r="Z42" s="1076"/>
      <c r="AA42" s="1076"/>
      <c r="AB42" s="1076"/>
      <c r="AC42" s="1076"/>
      <c r="AD42" s="1076"/>
      <c r="AE42" s="1077"/>
      <c r="AF42" s="1072"/>
      <c r="AG42" s="1073"/>
      <c r="AH42" s="1073"/>
      <c r="AI42" s="1073"/>
      <c r="AJ42" s="1074"/>
      <c r="AK42" s="1017"/>
      <c r="AL42" s="1008"/>
      <c r="AM42" s="1008"/>
      <c r="AN42" s="1008"/>
      <c r="AO42" s="1008"/>
      <c r="AP42" s="1008"/>
      <c r="AQ42" s="1008"/>
      <c r="AR42" s="1008"/>
      <c r="AS42" s="1008"/>
      <c r="AT42" s="1008"/>
      <c r="AU42" s="1008"/>
      <c r="AV42" s="1008"/>
      <c r="AW42" s="1008"/>
      <c r="AX42" s="1008"/>
      <c r="AY42" s="1008"/>
      <c r="AZ42" s="1078"/>
      <c r="BA42" s="1078"/>
      <c r="BB42" s="1078"/>
      <c r="BC42" s="1078"/>
      <c r="BD42" s="1078"/>
      <c r="BE42" s="1009"/>
      <c r="BF42" s="1009"/>
      <c r="BG42" s="1009"/>
      <c r="BH42" s="1009"/>
      <c r="BI42" s="1010"/>
      <c r="BJ42" s="232"/>
      <c r="BK42" s="232"/>
      <c r="BL42" s="232"/>
      <c r="BM42" s="232"/>
      <c r="BN42" s="232"/>
      <c r="BO42" s="241"/>
      <c r="BP42" s="241"/>
      <c r="BQ42" s="238">
        <v>36</v>
      </c>
      <c r="BR42" s="239"/>
      <c r="BS42" s="1029"/>
      <c r="BT42" s="1030"/>
      <c r="BU42" s="1030"/>
      <c r="BV42" s="1030"/>
      <c r="BW42" s="1030"/>
      <c r="BX42" s="1030"/>
      <c r="BY42" s="1030"/>
      <c r="BZ42" s="1030"/>
      <c r="CA42" s="1030"/>
      <c r="CB42" s="1030"/>
      <c r="CC42" s="1030"/>
      <c r="CD42" s="1030"/>
      <c r="CE42" s="1030"/>
      <c r="CF42" s="1030"/>
      <c r="CG42" s="1051"/>
      <c r="CH42" s="1026"/>
      <c r="CI42" s="1027"/>
      <c r="CJ42" s="1027"/>
      <c r="CK42" s="1027"/>
      <c r="CL42" s="1028"/>
      <c r="CM42" s="1026"/>
      <c r="CN42" s="1027"/>
      <c r="CO42" s="1027"/>
      <c r="CP42" s="1027"/>
      <c r="CQ42" s="1028"/>
      <c r="CR42" s="1026"/>
      <c r="CS42" s="1027"/>
      <c r="CT42" s="1027"/>
      <c r="CU42" s="1027"/>
      <c r="CV42" s="1028"/>
      <c r="CW42" s="1026"/>
      <c r="CX42" s="1027"/>
      <c r="CY42" s="1027"/>
      <c r="CZ42" s="1027"/>
      <c r="DA42" s="1028"/>
      <c r="DB42" s="1026"/>
      <c r="DC42" s="1027"/>
      <c r="DD42" s="1027"/>
      <c r="DE42" s="1027"/>
      <c r="DF42" s="1028"/>
      <c r="DG42" s="1026"/>
      <c r="DH42" s="1027"/>
      <c r="DI42" s="1027"/>
      <c r="DJ42" s="1027"/>
      <c r="DK42" s="1028"/>
      <c r="DL42" s="1026"/>
      <c r="DM42" s="1027"/>
      <c r="DN42" s="1027"/>
      <c r="DO42" s="1027"/>
      <c r="DP42" s="1028"/>
      <c r="DQ42" s="1026"/>
      <c r="DR42" s="1027"/>
      <c r="DS42" s="1027"/>
      <c r="DT42" s="1027"/>
      <c r="DU42" s="1028"/>
      <c r="DV42" s="1029"/>
      <c r="DW42" s="1030"/>
      <c r="DX42" s="1030"/>
      <c r="DY42" s="1030"/>
      <c r="DZ42" s="1031"/>
      <c r="EA42" s="230"/>
    </row>
    <row r="43" spans="1:131" ht="26.25" customHeight="1" x14ac:dyDescent="0.2">
      <c r="A43" s="238">
        <v>16</v>
      </c>
      <c r="B43" s="1067"/>
      <c r="C43" s="1068"/>
      <c r="D43" s="1068"/>
      <c r="E43" s="1068"/>
      <c r="F43" s="1068"/>
      <c r="G43" s="1068"/>
      <c r="H43" s="1068"/>
      <c r="I43" s="1068"/>
      <c r="J43" s="1068"/>
      <c r="K43" s="1068"/>
      <c r="L43" s="1068"/>
      <c r="M43" s="1068"/>
      <c r="N43" s="1068"/>
      <c r="O43" s="1068"/>
      <c r="P43" s="1069"/>
      <c r="Q43" s="1075"/>
      <c r="R43" s="1076"/>
      <c r="S43" s="1076"/>
      <c r="T43" s="1076"/>
      <c r="U43" s="1076"/>
      <c r="V43" s="1076"/>
      <c r="W43" s="1076"/>
      <c r="X43" s="1076"/>
      <c r="Y43" s="1076"/>
      <c r="Z43" s="1076"/>
      <c r="AA43" s="1076"/>
      <c r="AB43" s="1076"/>
      <c r="AC43" s="1076"/>
      <c r="AD43" s="1076"/>
      <c r="AE43" s="1077"/>
      <c r="AF43" s="1072"/>
      <c r="AG43" s="1073"/>
      <c r="AH43" s="1073"/>
      <c r="AI43" s="1073"/>
      <c r="AJ43" s="1074"/>
      <c r="AK43" s="1017"/>
      <c r="AL43" s="1008"/>
      <c r="AM43" s="1008"/>
      <c r="AN43" s="1008"/>
      <c r="AO43" s="1008"/>
      <c r="AP43" s="1008"/>
      <c r="AQ43" s="1008"/>
      <c r="AR43" s="1008"/>
      <c r="AS43" s="1008"/>
      <c r="AT43" s="1008"/>
      <c r="AU43" s="1008"/>
      <c r="AV43" s="1008"/>
      <c r="AW43" s="1008"/>
      <c r="AX43" s="1008"/>
      <c r="AY43" s="1008"/>
      <c r="AZ43" s="1078"/>
      <c r="BA43" s="1078"/>
      <c r="BB43" s="1078"/>
      <c r="BC43" s="1078"/>
      <c r="BD43" s="1078"/>
      <c r="BE43" s="1009"/>
      <c r="BF43" s="1009"/>
      <c r="BG43" s="1009"/>
      <c r="BH43" s="1009"/>
      <c r="BI43" s="1010"/>
      <c r="BJ43" s="232"/>
      <c r="BK43" s="232"/>
      <c r="BL43" s="232"/>
      <c r="BM43" s="232"/>
      <c r="BN43" s="232"/>
      <c r="BO43" s="241"/>
      <c r="BP43" s="241"/>
      <c r="BQ43" s="238">
        <v>37</v>
      </c>
      <c r="BR43" s="239"/>
      <c r="BS43" s="1029"/>
      <c r="BT43" s="1030"/>
      <c r="BU43" s="1030"/>
      <c r="BV43" s="1030"/>
      <c r="BW43" s="1030"/>
      <c r="BX43" s="1030"/>
      <c r="BY43" s="1030"/>
      <c r="BZ43" s="1030"/>
      <c r="CA43" s="1030"/>
      <c r="CB43" s="1030"/>
      <c r="CC43" s="1030"/>
      <c r="CD43" s="1030"/>
      <c r="CE43" s="1030"/>
      <c r="CF43" s="1030"/>
      <c r="CG43" s="1051"/>
      <c r="CH43" s="1026"/>
      <c r="CI43" s="1027"/>
      <c r="CJ43" s="1027"/>
      <c r="CK43" s="1027"/>
      <c r="CL43" s="1028"/>
      <c r="CM43" s="1026"/>
      <c r="CN43" s="1027"/>
      <c r="CO43" s="1027"/>
      <c r="CP43" s="1027"/>
      <c r="CQ43" s="1028"/>
      <c r="CR43" s="1026"/>
      <c r="CS43" s="1027"/>
      <c r="CT43" s="1027"/>
      <c r="CU43" s="1027"/>
      <c r="CV43" s="1028"/>
      <c r="CW43" s="1026"/>
      <c r="CX43" s="1027"/>
      <c r="CY43" s="1027"/>
      <c r="CZ43" s="1027"/>
      <c r="DA43" s="1028"/>
      <c r="DB43" s="1026"/>
      <c r="DC43" s="1027"/>
      <c r="DD43" s="1027"/>
      <c r="DE43" s="1027"/>
      <c r="DF43" s="1028"/>
      <c r="DG43" s="1026"/>
      <c r="DH43" s="1027"/>
      <c r="DI43" s="1027"/>
      <c r="DJ43" s="1027"/>
      <c r="DK43" s="1028"/>
      <c r="DL43" s="1026"/>
      <c r="DM43" s="1027"/>
      <c r="DN43" s="1027"/>
      <c r="DO43" s="1027"/>
      <c r="DP43" s="1028"/>
      <c r="DQ43" s="1026"/>
      <c r="DR43" s="1027"/>
      <c r="DS43" s="1027"/>
      <c r="DT43" s="1027"/>
      <c r="DU43" s="1028"/>
      <c r="DV43" s="1029"/>
      <c r="DW43" s="1030"/>
      <c r="DX43" s="1030"/>
      <c r="DY43" s="1030"/>
      <c r="DZ43" s="1031"/>
      <c r="EA43" s="230"/>
    </row>
    <row r="44" spans="1:131" ht="26.25" customHeight="1" x14ac:dyDescent="0.2">
      <c r="A44" s="238">
        <v>17</v>
      </c>
      <c r="B44" s="1067"/>
      <c r="C44" s="1068"/>
      <c r="D44" s="1068"/>
      <c r="E44" s="1068"/>
      <c r="F44" s="1068"/>
      <c r="G44" s="1068"/>
      <c r="H44" s="1068"/>
      <c r="I44" s="1068"/>
      <c r="J44" s="1068"/>
      <c r="K44" s="1068"/>
      <c r="L44" s="1068"/>
      <c r="M44" s="1068"/>
      <c r="N44" s="1068"/>
      <c r="O44" s="1068"/>
      <c r="P44" s="1069"/>
      <c r="Q44" s="1075"/>
      <c r="R44" s="1076"/>
      <c r="S44" s="1076"/>
      <c r="T44" s="1076"/>
      <c r="U44" s="1076"/>
      <c r="V44" s="1076"/>
      <c r="W44" s="1076"/>
      <c r="X44" s="1076"/>
      <c r="Y44" s="1076"/>
      <c r="Z44" s="1076"/>
      <c r="AA44" s="1076"/>
      <c r="AB44" s="1076"/>
      <c r="AC44" s="1076"/>
      <c r="AD44" s="1076"/>
      <c r="AE44" s="1077"/>
      <c r="AF44" s="1072"/>
      <c r="AG44" s="1073"/>
      <c r="AH44" s="1073"/>
      <c r="AI44" s="1073"/>
      <c r="AJ44" s="1074"/>
      <c r="AK44" s="1017"/>
      <c r="AL44" s="1008"/>
      <c r="AM44" s="1008"/>
      <c r="AN44" s="1008"/>
      <c r="AO44" s="1008"/>
      <c r="AP44" s="1008"/>
      <c r="AQ44" s="1008"/>
      <c r="AR44" s="1008"/>
      <c r="AS44" s="1008"/>
      <c r="AT44" s="1008"/>
      <c r="AU44" s="1008"/>
      <c r="AV44" s="1008"/>
      <c r="AW44" s="1008"/>
      <c r="AX44" s="1008"/>
      <c r="AY44" s="1008"/>
      <c r="AZ44" s="1078"/>
      <c r="BA44" s="1078"/>
      <c r="BB44" s="1078"/>
      <c r="BC44" s="1078"/>
      <c r="BD44" s="1078"/>
      <c r="BE44" s="1009"/>
      <c r="BF44" s="1009"/>
      <c r="BG44" s="1009"/>
      <c r="BH44" s="1009"/>
      <c r="BI44" s="1010"/>
      <c r="BJ44" s="232"/>
      <c r="BK44" s="232"/>
      <c r="BL44" s="232"/>
      <c r="BM44" s="232"/>
      <c r="BN44" s="232"/>
      <c r="BO44" s="241"/>
      <c r="BP44" s="241"/>
      <c r="BQ44" s="238">
        <v>38</v>
      </c>
      <c r="BR44" s="239"/>
      <c r="BS44" s="1029"/>
      <c r="BT44" s="1030"/>
      <c r="BU44" s="1030"/>
      <c r="BV44" s="1030"/>
      <c r="BW44" s="1030"/>
      <c r="BX44" s="1030"/>
      <c r="BY44" s="1030"/>
      <c r="BZ44" s="1030"/>
      <c r="CA44" s="1030"/>
      <c r="CB44" s="1030"/>
      <c r="CC44" s="1030"/>
      <c r="CD44" s="1030"/>
      <c r="CE44" s="1030"/>
      <c r="CF44" s="1030"/>
      <c r="CG44" s="1051"/>
      <c r="CH44" s="1026"/>
      <c r="CI44" s="1027"/>
      <c r="CJ44" s="1027"/>
      <c r="CK44" s="1027"/>
      <c r="CL44" s="1028"/>
      <c r="CM44" s="1026"/>
      <c r="CN44" s="1027"/>
      <c r="CO44" s="1027"/>
      <c r="CP44" s="1027"/>
      <c r="CQ44" s="1028"/>
      <c r="CR44" s="1026"/>
      <c r="CS44" s="1027"/>
      <c r="CT44" s="1027"/>
      <c r="CU44" s="1027"/>
      <c r="CV44" s="1028"/>
      <c r="CW44" s="1026"/>
      <c r="CX44" s="1027"/>
      <c r="CY44" s="1027"/>
      <c r="CZ44" s="1027"/>
      <c r="DA44" s="1028"/>
      <c r="DB44" s="1026"/>
      <c r="DC44" s="1027"/>
      <c r="DD44" s="1027"/>
      <c r="DE44" s="1027"/>
      <c r="DF44" s="1028"/>
      <c r="DG44" s="1026"/>
      <c r="DH44" s="1027"/>
      <c r="DI44" s="1027"/>
      <c r="DJ44" s="1027"/>
      <c r="DK44" s="1028"/>
      <c r="DL44" s="1026"/>
      <c r="DM44" s="1027"/>
      <c r="DN44" s="1027"/>
      <c r="DO44" s="1027"/>
      <c r="DP44" s="1028"/>
      <c r="DQ44" s="1026"/>
      <c r="DR44" s="1027"/>
      <c r="DS44" s="1027"/>
      <c r="DT44" s="1027"/>
      <c r="DU44" s="1028"/>
      <c r="DV44" s="1029"/>
      <c r="DW44" s="1030"/>
      <c r="DX44" s="1030"/>
      <c r="DY44" s="1030"/>
      <c r="DZ44" s="1031"/>
      <c r="EA44" s="230"/>
    </row>
    <row r="45" spans="1:131" ht="26.25" customHeight="1" x14ac:dyDescent="0.2">
      <c r="A45" s="238">
        <v>18</v>
      </c>
      <c r="B45" s="1067"/>
      <c r="C45" s="1068"/>
      <c r="D45" s="1068"/>
      <c r="E45" s="1068"/>
      <c r="F45" s="1068"/>
      <c r="G45" s="1068"/>
      <c r="H45" s="1068"/>
      <c r="I45" s="1068"/>
      <c r="J45" s="1068"/>
      <c r="K45" s="1068"/>
      <c r="L45" s="1068"/>
      <c r="M45" s="1068"/>
      <c r="N45" s="1068"/>
      <c r="O45" s="1068"/>
      <c r="P45" s="1069"/>
      <c r="Q45" s="1075"/>
      <c r="R45" s="1076"/>
      <c r="S45" s="1076"/>
      <c r="T45" s="1076"/>
      <c r="U45" s="1076"/>
      <c r="V45" s="1076"/>
      <c r="W45" s="1076"/>
      <c r="X45" s="1076"/>
      <c r="Y45" s="1076"/>
      <c r="Z45" s="1076"/>
      <c r="AA45" s="1076"/>
      <c r="AB45" s="1076"/>
      <c r="AC45" s="1076"/>
      <c r="AD45" s="1076"/>
      <c r="AE45" s="1077"/>
      <c r="AF45" s="1072"/>
      <c r="AG45" s="1073"/>
      <c r="AH45" s="1073"/>
      <c r="AI45" s="1073"/>
      <c r="AJ45" s="1074"/>
      <c r="AK45" s="1017"/>
      <c r="AL45" s="1008"/>
      <c r="AM45" s="1008"/>
      <c r="AN45" s="1008"/>
      <c r="AO45" s="1008"/>
      <c r="AP45" s="1008"/>
      <c r="AQ45" s="1008"/>
      <c r="AR45" s="1008"/>
      <c r="AS45" s="1008"/>
      <c r="AT45" s="1008"/>
      <c r="AU45" s="1008"/>
      <c r="AV45" s="1008"/>
      <c r="AW45" s="1008"/>
      <c r="AX45" s="1008"/>
      <c r="AY45" s="1008"/>
      <c r="AZ45" s="1078"/>
      <c r="BA45" s="1078"/>
      <c r="BB45" s="1078"/>
      <c r="BC45" s="1078"/>
      <c r="BD45" s="1078"/>
      <c r="BE45" s="1009"/>
      <c r="BF45" s="1009"/>
      <c r="BG45" s="1009"/>
      <c r="BH45" s="1009"/>
      <c r="BI45" s="1010"/>
      <c r="BJ45" s="232"/>
      <c r="BK45" s="232"/>
      <c r="BL45" s="232"/>
      <c r="BM45" s="232"/>
      <c r="BN45" s="232"/>
      <c r="BO45" s="241"/>
      <c r="BP45" s="241"/>
      <c r="BQ45" s="238">
        <v>39</v>
      </c>
      <c r="BR45" s="239"/>
      <c r="BS45" s="1029"/>
      <c r="BT45" s="1030"/>
      <c r="BU45" s="1030"/>
      <c r="BV45" s="1030"/>
      <c r="BW45" s="1030"/>
      <c r="BX45" s="1030"/>
      <c r="BY45" s="1030"/>
      <c r="BZ45" s="1030"/>
      <c r="CA45" s="1030"/>
      <c r="CB45" s="1030"/>
      <c r="CC45" s="1030"/>
      <c r="CD45" s="1030"/>
      <c r="CE45" s="1030"/>
      <c r="CF45" s="1030"/>
      <c r="CG45" s="1051"/>
      <c r="CH45" s="1026"/>
      <c r="CI45" s="1027"/>
      <c r="CJ45" s="1027"/>
      <c r="CK45" s="1027"/>
      <c r="CL45" s="1028"/>
      <c r="CM45" s="1026"/>
      <c r="CN45" s="1027"/>
      <c r="CO45" s="1027"/>
      <c r="CP45" s="1027"/>
      <c r="CQ45" s="1028"/>
      <c r="CR45" s="1026"/>
      <c r="CS45" s="1027"/>
      <c r="CT45" s="1027"/>
      <c r="CU45" s="1027"/>
      <c r="CV45" s="1028"/>
      <c r="CW45" s="1026"/>
      <c r="CX45" s="1027"/>
      <c r="CY45" s="1027"/>
      <c r="CZ45" s="1027"/>
      <c r="DA45" s="1028"/>
      <c r="DB45" s="1026"/>
      <c r="DC45" s="1027"/>
      <c r="DD45" s="1027"/>
      <c r="DE45" s="1027"/>
      <c r="DF45" s="1028"/>
      <c r="DG45" s="1026"/>
      <c r="DH45" s="1027"/>
      <c r="DI45" s="1027"/>
      <c r="DJ45" s="1027"/>
      <c r="DK45" s="1028"/>
      <c r="DL45" s="1026"/>
      <c r="DM45" s="1027"/>
      <c r="DN45" s="1027"/>
      <c r="DO45" s="1027"/>
      <c r="DP45" s="1028"/>
      <c r="DQ45" s="1026"/>
      <c r="DR45" s="1027"/>
      <c r="DS45" s="1027"/>
      <c r="DT45" s="1027"/>
      <c r="DU45" s="1028"/>
      <c r="DV45" s="1029"/>
      <c r="DW45" s="1030"/>
      <c r="DX45" s="1030"/>
      <c r="DY45" s="1030"/>
      <c r="DZ45" s="1031"/>
      <c r="EA45" s="230"/>
    </row>
    <row r="46" spans="1:131" ht="26.25" customHeight="1" x14ac:dyDescent="0.2">
      <c r="A46" s="238">
        <v>19</v>
      </c>
      <c r="B46" s="1067"/>
      <c r="C46" s="1068"/>
      <c r="D46" s="1068"/>
      <c r="E46" s="1068"/>
      <c r="F46" s="1068"/>
      <c r="G46" s="1068"/>
      <c r="H46" s="1068"/>
      <c r="I46" s="1068"/>
      <c r="J46" s="1068"/>
      <c r="K46" s="1068"/>
      <c r="L46" s="1068"/>
      <c r="M46" s="1068"/>
      <c r="N46" s="1068"/>
      <c r="O46" s="1068"/>
      <c r="P46" s="1069"/>
      <c r="Q46" s="1075"/>
      <c r="R46" s="1076"/>
      <c r="S46" s="1076"/>
      <c r="T46" s="1076"/>
      <c r="U46" s="1076"/>
      <c r="V46" s="1076"/>
      <c r="W46" s="1076"/>
      <c r="X46" s="1076"/>
      <c r="Y46" s="1076"/>
      <c r="Z46" s="1076"/>
      <c r="AA46" s="1076"/>
      <c r="AB46" s="1076"/>
      <c r="AC46" s="1076"/>
      <c r="AD46" s="1076"/>
      <c r="AE46" s="1077"/>
      <c r="AF46" s="1072"/>
      <c r="AG46" s="1073"/>
      <c r="AH46" s="1073"/>
      <c r="AI46" s="1073"/>
      <c r="AJ46" s="1074"/>
      <c r="AK46" s="1017"/>
      <c r="AL46" s="1008"/>
      <c r="AM46" s="1008"/>
      <c r="AN46" s="1008"/>
      <c r="AO46" s="1008"/>
      <c r="AP46" s="1008"/>
      <c r="AQ46" s="1008"/>
      <c r="AR46" s="1008"/>
      <c r="AS46" s="1008"/>
      <c r="AT46" s="1008"/>
      <c r="AU46" s="1008"/>
      <c r="AV46" s="1008"/>
      <c r="AW46" s="1008"/>
      <c r="AX46" s="1008"/>
      <c r="AY46" s="1008"/>
      <c r="AZ46" s="1078"/>
      <c r="BA46" s="1078"/>
      <c r="BB46" s="1078"/>
      <c r="BC46" s="1078"/>
      <c r="BD46" s="1078"/>
      <c r="BE46" s="1009"/>
      <c r="BF46" s="1009"/>
      <c r="BG46" s="1009"/>
      <c r="BH46" s="1009"/>
      <c r="BI46" s="1010"/>
      <c r="BJ46" s="232"/>
      <c r="BK46" s="232"/>
      <c r="BL46" s="232"/>
      <c r="BM46" s="232"/>
      <c r="BN46" s="232"/>
      <c r="BO46" s="241"/>
      <c r="BP46" s="241"/>
      <c r="BQ46" s="238">
        <v>40</v>
      </c>
      <c r="BR46" s="239"/>
      <c r="BS46" s="1029"/>
      <c r="BT46" s="1030"/>
      <c r="BU46" s="1030"/>
      <c r="BV46" s="1030"/>
      <c r="BW46" s="1030"/>
      <c r="BX46" s="1030"/>
      <c r="BY46" s="1030"/>
      <c r="BZ46" s="1030"/>
      <c r="CA46" s="1030"/>
      <c r="CB46" s="1030"/>
      <c r="CC46" s="1030"/>
      <c r="CD46" s="1030"/>
      <c r="CE46" s="1030"/>
      <c r="CF46" s="1030"/>
      <c r="CG46" s="1051"/>
      <c r="CH46" s="1026"/>
      <c r="CI46" s="1027"/>
      <c r="CJ46" s="1027"/>
      <c r="CK46" s="1027"/>
      <c r="CL46" s="1028"/>
      <c r="CM46" s="1026"/>
      <c r="CN46" s="1027"/>
      <c r="CO46" s="1027"/>
      <c r="CP46" s="1027"/>
      <c r="CQ46" s="1028"/>
      <c r="CR46" s="1026"/>
      <c r="CS46" s="1027"/>
      <c r="CT46" s="1027"/>
      <c r="CU46" s="1027"/>
      <c r="CV46" s="1028"/>
      <c r="CW46" s="1026"/>
      <c r="CX46" s="1027"/>
      <c r="CY46" s="1027"/>
      <c r="CZ46" s="1027"/>
      <c r="DA46" s="1028"/>
      <c r="DB46" s="1026"/>
      <c r="DC46" s="1027"/>
      <c r="DD46" s="1027"/>
      <c r="DE46" s="1027"/>
      <c r="DF46" s="1028"/>
      <c r="DG46" s="1026"/>
      <c r="DH46" s="1027"/>
      <c r="DI46" s="1027"/>
      <c r="DJ46" s="1027"/>
      <c r="DK46" s="1028"/>
      <c r="DL46" s="1026"/>
      <c r="DM46" s="1027"/>
      <c r="DN46" s="1027"/>
      <c r="DO46" s="1027"/>
      <c r="DP46" s="1028"/>
      <c r="DQ46" s="1026"/>
      <c r="DR46" s="1027"/>
      <c r="DS46" s="1027"/>
      <c r="DT46" s="1027"/>
      <c r="DU46" s="1028"/>
      <c r="DV46" s="1029"/>
      <c r="DW46" s="1030"/>
      <c r="DX46" s="1030"/>
      <c r="DY46" s="1030"/>
      <c r="DZ46" s="1031"/>
      <c r="EA46" s="230"/>
    </row>
    <row r="47" spans="1:131" ht="26.25" customHeight="1" x14ac:dyDescent="0.2">
      <c r="A47" s="238">
        <v>20</v>
      </c>
      <c r="B47" s="1067"/>
      <c r="C47" s="1068"/>
      <c r="D47" s="1068"/>
      <c r="E47" s="1068"/>
      <c r="F47" s="1068"/>
      <c r="G47" s="1068"/>
      <c r="H47" s="1068"/>
      <c r="I47" s="1068"/>
      <c r="J47" s="1068"/>
      <c r="K47" s="1068"/>
      <c r="L47" s="1068"/>
      <c r="M47" s="1068"/>
      <c r="N47" s="1068"/>
      <c r="O47" s="1068"/>
      <c r="P47" s="1069"/>
      <c r="Q47" s="1075"/>
      <c r="R47" s="1076"/>
      <c r="S47" s="1076"/>
      <c r="T47" s="1076"/>
      <c r="U47" s="1076"/>
      <c r="V47" s="1076"/>
      <c r="W47" s="1076"/>
      <c r="X47" s="1076"/>
      <c r="Y47" s="1076"/>
      <c r="Z47" s="1076"/>
      <c r="AA47" s="1076"/>
      <c r="AB47" s="1076"/>
      <c r="AC47" s="1076"/>
      <c r="AD47" s="1076"/>
      <c r="AE47" s="1077"/>
      <c r="AF47" s="1072"/>
      <c r="AG47" s="1073"/>
      <c r="AH47" s="1073"/>
      <c r="AI47" s="1073"/>
      <c r="AJ47" s="1074"/>
      <c r="AK47" s="1017"/>
      <c r="AL47" s="1008"/>
      <c r="AM47" s="1008"/>
      <c r="AN47" s="1008"/>
      <c r="AO47" s="1008"/>
      <c r="AP47" s="1008"/>
      <c r="AQ47" s="1008"/>
      <c r="AR47" s="1008"/>
      <c r="AS47" s="1008"/>
      <c r="AT47" s="1008"/>
      <c r="AU47" s="1008"/>
      <c r="AV47" s="1008"/>
      <c r="AW47" s="1008"/>
      <c r="AX47" s="1008"/>
      <c r="AY47" s="1008"/>
      <c r="AZ47" s="1078"/>
      <c r="BA47" s="1078"/>
      <c r="BB47" s="1078"/>
      <c r="BC47" s="1078"/>
      <c r="BD47" s="1078"/>
      <c r="BE47" s="1009"/>
      <c r="BF47" s="1009"/>
      <c r="BG47" s="1009"/>
      <c r="BH47" s="1009"/>
      <c r="BI47" s="1010"/>
      <c r="BJ47" s="232"/>
      <c r="BK47" s="232"/>
      <c r="BL47" s="232"/>
      <c r="BM47" s="232"/>
      <c r="BN47" s="232"/>
      <c r="BO47" s="241"/>
      <c r="BP47" s="241"/>
      <c r="BQ47" s="238">
        <v>41</v>
      </c>
      <c r="BR47" s="239"/>
      <c r="BS47" s="1029"/>
      <c r="BT47" s="1030"/>
      <c r="BU47" s="1030"/>
      <c r="BV47" s="1030"/>
      <c r="BW47" s="1030"/>
      <c r="BX47" s="1030"/>
      <c r="BY47" s="1030"/>
      <c r="BZ47" s="1030"/>
      <c r="CA47" s="1030"/>
      <c r="CB47" s="1030"/>
      <c r="CC47" s="1030"/>
      <c r="CD47" s="1030"/>
      <c r="CE47" s="1030"/>
      <c r="CF47" s="1030"/>
      <c r="CG47" s="1051"/>
      <c r="CH47" s="1026"/>
      <c r="CI47" s="1027"/>
      <c r="CJ47" s="1027"/>
      <c r="CK47" s="1027"/>
      <c r="CL47" s="1028"/>
      <c r="CM47" s="1026"/>
      <c r="CN47" s="1027"/>
      <c r="CO47" s="1027"/>
      <c r="CP47" s="1027"/>
      <c r="CQ47" s="1028"/>
      <c r="CR47" s="1026"/>
      <c r="CS47" s="1027"/>
      <c r="CT47" s="1027"/>
      <c r="CU47" s="1027"/>
      <c r="CV47" s="1028"/>
      <c r="CW47" s="1026"/>
      <c r="CX47" s="1027"/>
      <c r="CY47" s="1027"/>
      <c r="CZ47" s="1027"/>
      <c r="DA47" s="1028"/>
      <c r="DB47" s="1026"/>
      <c r="DC47" s="1027"/>
      <c r="DD47" s="1027"/>
      <c r="DE47" s="1027"/>
      <c r="DF47" s="1028"/>
      <c r="DG47" s="1026"/>
      <c r="DH47" s="1027"/>
      <c r="DI47" s="1027"/>
      <c r="DJ47" s="1027"/>
      <c r="DK47" s="1028"/>
      <c r="DL47" s="1026"/>
      <c r="DM47" s="1027"/>
      <c r="DN47" s="1027"/>
      <c r="DO47" s="1027"/>
      <c r="DP47" s="1028"/>
      <c r="DQ47" s="1026"/>
      <c r="DR47" s="1027"/>
      <c r="DS47" s="1027"/>
      <c r="DT47" s="1027"/>
      <c r="DU47" s="1028"/>
      <c r="DV47" s="1029"/>
      <c r="DW47" s="1030"/>
      <c r="DX47" s="1030"/>
      <c r="DY47" s="1030"/>
      <c r="DZ47" s="1031"/>
      <c r="EA47" s="230"/>
    </row>
    <row r="48" spans="1:131" ht="26.25" customHeight="1" x14ac:dyDescent="0.2">
      <c r="A48" s="238">
        <v>21</v>
      </c>
      <c r="B48" s="1067"/>
      <c r="C48" s="1068"/>
      <c r="D48" s="1068"/>
      <c r="E48" s="1068"/>
      <c r="F48" s="1068"/>
      <c r="G48" s="1068"/>
      <c r="H48" s="1068"/>
      <c r="I48" s="1068"/>
      <c r="J48" s="1068"/>
      <c r="K48" s="1068"/>
      <c r="L48" s="1068"/>
      <c r="M48" s="1068"/>
      <c r="N48" s="1068"/>
      <c r="O48" s="1068"/>
      <c r="P48" s="1069"/>
      <c r="Q48" s="1075"/>
      <c r="R48" s="1076"/>
      <c r="S48" s="1076"/>
      <c r="T48" s="1076"/>
      <c r="U48" s="1076"/>
      <c r="V48" s="1076"/>
      <c r="W48" s="1076"/>
      <c r="X48" s="1076"/>
      <c r="Y48" s="1076"/>
      <c r="Z48" s="1076"/>
      <c r="AA48" s="1076"/>
      <c r="AB48" s="1076"/>
      <c r="AC48" s="1076"/>
      <c r="AD48" s="1076"/>
      <c r="AE48" s="1077"/>
      <c r="AF48" s="1072"/>
      <c r="AG48" s="1073"/>
      <c r="AH48" s="1073"/>
      <c r="AI48" s="1073"/>
      <c r="AJ48" s="1074"/>
      <c r="AK48" s="1017"/>
      <c r="AL48" s="1008"/>
      <c r="AM48" s="1008"/>
      <c r="AN48" s="1008"/>
      <c r="AO48" s="1008"/>
      <c r="AP48" s="1008"/>
      <c r="AQ48" s="1008"/>
      <c r="AR48" s="1008"/>
      <c r="AS48" s="1008"/>
      <c r="AT48" s="1008"/>
      <c r="AU48" s="1008"/>
      <c r="AV48" s="1008"/>
      <c r="AW48" s="1008"/>
      <c r="AX48" s="1008"/>
      <c r="AY48" s="1008"/>
      <c r="AZ48" s="1078"/>
      <c r="BA48" s="1078"/>
      <c r="BB48" s="1078"/>
      <c r="BC48" s="1078"/>
      <c r="BD48" s="1078"/>
      <c r="BE48" s="1009"/>
      <c r="BF48" s="1009"/>
      <c r="BG48" s="1009"/>
      <c r="BH48" s="1009"/>
      <c r="BI48" s="1010"/>
      <c r="BJ48" s="232"/>
      <c r="BK48" s="232"/>
      <c r="BL48" s="232"/>
      <c r="BM48" s="232"/>
      <c r="BN48" s="232"/>
      <c r="BO48" s="241"/>
      <c r="BP48" s="241"/>
      <c r="BQ48" s="238">
        <v>42</v>
      </c>
      <c r="BR48" s="239"/>
      <c r="BS48" s="1029"/>
      <c r="BT48" s="1030"/>
      <c r="BU48" s="1030"/>
      <c r="BV48" s="1030"/>
      <c r="BW48" s="1030"/>
      <c r="BX48" s="1030"/>
      <c r="BY48" s="1030"/>
      <c r="BZ48" s="1030"/>
      <c r="CA48" s="1030"/>
      <c r="CB48" s="1030"/>
      <c r="CC48" s="1030"/>
      <c r="CD48" s="1030"/>
      <c r="CE48" s="1030"/>
      <c r="CF48" s="1030"/>
      <c r="CG48" s="1051"/>
      <c r="CH48" s="1026"/>
      <c r="CI48" s="1027"/>
      <c r="CJ48" s="1027"/>
      <c r="CK48" s="1027"/>
      <c r="CL48" s="1028"/>
      <c r="CM48" s="1026"/>
      <c r="CN48" s="1027"/>
      <c r="CO48" s="1027"/>
      <c r="CP48" s="1027"/>
      <c r="CQ48" s="1028"/>
      <c r="CR48" s="1026"/>
      <c r="CS48" s="1027"/>
      <c r="CT48" s="1027"/>
      <c r="CU48" s="1027"/>
      <c r="CV48" s="1028"/>
      <c r="CW48" s="1026"/>
      <c r="CX48" s="1027"/>
      <c r="CY48" s="1027"/>
      <c r="CZ48" s="1027"/>
      <c r="DA48" s="1028"/>
      <c r="DB48" s="1026"/>
      <c r="DC48" s="1027"/>
      <c r="DD48" s="1027"/>
      <c r="DE48" s="1027"/>
      <c r="DF48" s="1028"/>
      <c r="DG48" s="1026"/>
      <c r="DH48" s="1027"/>
      <c r="DI48" s="1027"/>
      <c r="DJ48" s="1027"/>
      <c r="DK48" s="1028"/>
      <c r="DL48" s="1026"/>
      <c r="DM48" s="1027"/>
      <c r="DN48" s="1027"/>
      <c r="DO48" s="1027"/>
      <c r="DP48" s="1028"/>
      <c r="DQ48" s="1026"/>
      <c r="DR48" s="1027"/>
      <c r="DS48" s="1027"/>
      <c r="DT48" s="1027"/>
      <c r="DU48" s="1028"/>
      <c r="DV48" s="1029"/>
      <c r="DW48" s="1030"/>
      <c r="DX48" s="1030"/>
      <c r="DY48" s="1030"/>
      <c r="DZ48" s="1031"/>
      <c r="EA48" s="230"/>
    </row>
    <row r="49" spans="1:131" ht="26.25" customHeight="1" x14ac:dyDescent="0.2">
      <c r="A49" s="238">
        <v>22</v>
      </c>
      <c r="B49" s="1067"/>
      <c r="C49" s="1068"/>
      <c r="D49" s="1068"/>
      <c r="E49" s="1068"/>
      <c r="F49" s="1068"/>
      <c r="G49" s="1068"/>
      <c r="H49" s="1068"/>
      <c r="I49" s="1068"/>
      <c r="J49" s="1068"/>
      <c r="K49" s="1068"/>
      <c r="L49" s="1068"/>
      <c r="M49" s="1068"/>
      <c r="N49" s="1068"/>
      <c r="O49" s="1068"/>
      <c r="P49" s="1069"/>
      <c r="Q49" s="1075"/>
      <c r="R49" s="1076"/>
      <c r="S49" s="1076"/>
      <c r="T49" s="1076"/>
      <c r="U49" s="1076"/>
      <c r="V49" s="1076"/>
      <c r="W49" s="1076"/>
      <c r="X49" s="1076"/>
      <c r="Y49" s="1076"/>
      <c r="Z49" s="1076"/>
      <c r="AA49" s="1076"/>
      <c r="AB49" s="1076"/>
      <c r="AC49" s="1076"/>
      <c r="AD49" s="1076"/>
      <c r="AE49" s="1077"/>
      <c r="AF49" s="1072"/>
      <c r="AG49" s="1073"/>
      <c r="AH49" s="1073"/>
      <c r="AI49" s="1073"/>
      <c r="AJ49" s="1074"/>
      <c r="AK49" s="1017"/>
      <c r="AL49" s="1008"/>
      <c r="AM49" s="1008"/>
      <c r="AN49" s="1008"/>
      <c r="AO49" s="1008"/>
      <c r="AP49" s="1008"/>
      <c r="AQ49" s="1008"/>
      <c r="AR49" s="1008"/>
      <c r="AS49" s="1008"/>
      <c r="AT49" s="1008"/>
      <c r="AU49" s="1008"/>
      <c r="AV49" s="1008"/>
      <c r="AW49" s="1008"/>
      <c r="AX49" s="1008"/>
      <c r="AY49" s="1008"/>
      <c r="AZ49" s="1078"/>
      <c r="BA49" s="1078"/>
      <c r="BB49" s="1078"/>
      <c r="BC49" s="1078"/>
      <c r="BD49" s="1078"/>
      <c r="BE49" s="1009"/>
      <c r="BF49" s="1009"/>
      <c r="BG49" s="1009"/>
      <c r="BH49" s="1009"/>
      <c r="BI49" s="1010"/>
      <c r="BJ49" s="232"/>
      <c r="BK49" s="232"/>
      <c r="BL49" s="232"/>
      <c r="BM49" s="232"/>
      <c r="BN49" s="232"/>
      <c r="BO49" s="241"/>
      <c r="BP49" s="241"/>
      <c r="BQ49" s="238">
        <v>43</v>
      </c>
      <c r="BR49" s="239"/>
      <c r="BS49" s="1029"/>
      <c r="BT49" s="1030"/>
      <c r="BU49" s="1030"/>
      <c r="BV49" s="1030"/>
      <c r="BW49" s="1030"/>
      <c r="BX49" s="1030"/>
      <c r="BY49" s="1030"/>
      <c r="BZ49" s="1030"/>
      <c r="CA49" s="1030"/>
      <c r="CB49" s="1030"/>
      <c r="CC49" s="1030"/>
      <c r="CD49" s="1030"/>
      <c r="CE49" s="1030"/>
      <c r="CF49" s="1030"/>
      <c r="CG49" s="1051"/>
      <c r="CH49" s="1026"/>
      <c r="CI49" s="1027"/>
      <c r="CJ49" s="1027"/>
      <c r="CK49" s="1027"/>
      <c r="CL49" s="1028"/>
      <c r="CM49" s="1026"/>
      <c r="CN49" s="1027"/>
      <c r="CO49" s="1027"/>
      <c r="CP49" s="1027"/>
      <c r="CQ49" s="1028"/>
      <c r="CR49" s="1026"/>
      <c r="CS49" s="1027"/>
      <c r="CT49" s="1027"/>
      <c r="CU49" s="1027"/>
      <c r="CV49" s="1028"/>
      <c r="CW49" s="1026"/>
      <c r="CX49" s="1027"/>
      <c r="CY49" s="1027"/>
      <c r="CZ49" s="1027"/>
      <c r="DA49" s="1028"/>
      <c r="DB49" s="1026"/>
      <c r="DC49" s="1027"/>
      <c r="DD49" s="1027"/>
      <c r="DE49" s="1027"/>
      <c r="DF49" s="1028"/>
      <c r="DG49" s="1026"/>
      <c r="DH49" s="1027"/>
      <c r="DI49" s="1027"/>
      <c r="DJ49" s="1027"/>
      <c r="DK49" s="1028"/>
      <c r="DL49" s="1026"/>
      <c r="DM49" s="1027"/>
      <c r="DN49" s="1027"/>
      <c r="DO49" s="1027"/>
      <c r="DP49" s="1028"/>
      <c r="DQ49" s="1026"/>
      <c r="DR49" s="1027"/>
      <c r="DS49" s="1027"/>
      <c r="DT49" s="1027"/>
      <c r="DU49" s="1028"/>
      <c r="DV49" s="1029"/>
      <c r="DW49" s="1030"/>
      <c r="DX49" s="1030"/>
      <c r="DY49" s="1030"/>
      <c r="DZ49" s="1031"/>
      <c r="EA49" s="230"/>
    </row>
    <row r="50" spans="1:131" ht="26.25" customHeight="1" x14ac:dyDescent="0.2">
      <c r="A50" s="238">
        <v>23</v>
      </c>
      <c r="B50" s="1067"/>
      <c r="C50" s="1068"/>
      <c r="D50" s="1068"/>
      <c r="E50" s="1068"/>
      <c r="F50" s="1068"/>
      <c r="G50" s="1068"/>
      <c r="H50" s="1068"/>
      <c r="I50" s="1068"/>
      <c r="J50" s="1068"/>
      <c r="K50" s="1068"/>
      <c r="L50" s="1068"/>
      <c r="M50" s="1068"/>
      <c r="N50" s="1068"/>
      <c r="O50" s="1068"/>
      <c r="P50" s="1069"/>
      <c r="Q50" s="1070"/>
      <c r="R50" s="1062"/>
      <c r="S50" s="1062"/>
      <c r="T50" s="1062"/>
      <c r="U50" s="1062"/>
      <c r="V50" s="1062"/>
      <c r="W50" s="1062"/>
      <c r="X50" s="1062"/>
      <c r="Y50" s="1062"/>
      <c r="Z50" s="1062"/>
      <c r="AA50" s="1062"/>
      <c r="AB50" s="1062"/>
      <c r="AC50" s="1062"/>
      <c r="AD50" s="1062"/>
      <c r="AE50" s="1071"/>
      <c r="AF50" s="1072"/>
      <c r="AG50" s="1073"/>
      <c r="AH50" s="1073"/>
      <c r="AI50" s="1073"/>
      <c r="AJ50" s="1074"/>
      <c r="AK50" s="1061"/>
      <c r="AL50" s="1062"/>
      <c r="AM50" s="1062"/>
      <c r="AN50" s="1062"/>
      <c r="AO50" s="1062"/>
      <c r="AP50" s="1062"/>
      <c r="AQ50" s="1062"/>
      <c r="AR50" s="1062"/>
      <c r="AS50" s="1062"/>
      <c r="AT50" s="1062"/>
      <c r="AU50" s="1062"/>
      <c r="AV50" s="1062"/>
      <c r="AW50" s="1062"/>
      <c r="AX50" s="1062"/>
      <c r="AY50" s="1062"/>
      <c r="AZ50" s="1063"/>
      <c r="BA50" s="1063"/>
      <c r="BB50" s="1063"/>
      <c r="BC50" s="1063"/>
      <c r="BD50" s="1063"/>
      <c r="BE50" s="1009"/>
      <c r="BF50" s="1009"/>
      <c r="BG50" s="1009"/>
      <c r="BH50" s="1009"/>
      <c r="BI50" s="1010"/>
      <c r="BJ50" s="232"/>
      <c r="BK50" s="232"/>
      <c r="BL50" s="232"/>
      <c r="BM50" s="232"/>
      <c r="BN50" s="232"/>
      <c r="BO50" s="241"/>
      <c r="BP50" s="241"/>
      <c r="BQ50" s="238">
        <v>44</v>
      </c>
      <c r="BR50" s="239"/>
      <c r="BS50" s="1029"/>
      <c r="BT50" s="1030"/>
      <c r="BU50" s="1030"/>
      <c r="BV50" s="1030"/>
      <c r="BW50" s="1030"/>
      <c r="BX50" s="1030"/>
      <c r="BY50" s="1030"/>
      <c r="BZ50" s="1030"/>
      <c r="CA50" s="1030"/>
      <c r="CB50" s="1030"/>
      <c r="CC50" s="1030"/>
      <c r="CD50" s="1030"/>
      <c r="CE50" s="1030"/>
      <c r="CF50" s="1030"/>
      <c r="CG50" s="1051"/>
      <c r="CH50" s="1026"/>
      <c r="CI50" s="1027"/>
      <c r="CJ50" s="1027"/>
      <c r="CK50" s="1027"/>
      <c r="CL50" s="1028"/>
      <c r="CM50" s="1026"/>
      <c r="CN50" s="1027"/>
      <c r="CO50" s="1027"/>
      <c r="CP50" s="1027"/>
      <c r="CQ50" s="1028"/>
      <c r="CR50" s="1026"/>
      <c r="CS50" s="1027"/>
      <c r="CT50" s="1027"/>
      <c r="CU50" s="1027"/>
      <c r="CV50" s="1028"/>
      <c r="CW50" s="1026"/>
      <c r="CX50" s="1027"/>
      <c r="CY50" s="1027"/>
      <c r="CZ50" s="1027"/>
      <c r="DA50" s="1028"/>
      <c r="DB50" s="1026"/>
      <c r="DC50" s="1027"/>
      <c r="DD50" s="1027"/>
      <c r="DE50" s="1027"/>
      <c r="DF50" s="1028"/>
      <c r="DG50" s="1026"/>
      <c r="DH50" s="1027"/>
      <c r="DI50" s="1027"/>
      <c r="DJ50" s="1027"/>
      <c r="DK50" s="1028"/>
      <c r="DL50" s="1026"/>
      <c r="DM50" s="1027"/>
      <c r="DN50" s="1027"/>
      <c r="DO50" s="1027"/>
      <c r="DP50" s="1028"/>
      <c r="DQ50" s="1026"/>
      <c r="DR50" s="1027"/>
      <c r="DS50" s="1027"/>
      <c r="DT50" s="1027"/>
      <c r="DU50" s="1028"/>
      <c r="DV50" s="1029"/>
      <c r="DW50" s="1030"/>
      <c r="DX50" s="1030"/>
      <c r="DY50" s="1030"/>
      <c r="DZ50" s="1031"/>
      <c r="EA50" s="230"/>
    </row>
    <row r="51" spans="1:131" ht="26.25" customHeight="1" x14ac:dyDescent="0.2">
      <c r="A51" s="238">
        <v>24</v>
      </c>
      <c r="B51" s="1067"/>
      <c r="C51" s="1068"/>
      <c r="D51" s="1068"/>
      <c r="E51" s="1068"/>
      <c r="F51" s="1068"/>
      <c r="G51" s="1068"/>
      <c r="H51" s="1068"/>
      <c r="I51" s="1068"/>
      <c r="J51" s="1068"/>
      <c r="K51" s="1068"/>
      <c r="L51" s="1068"/>
      <c r="M51" s="1068"/>
      <c r="N51" s="1068"/>
      <c r="O51" s="1068"/>
      <c r="P51" s="1069"/>
      <c r="Q51" s="1070"/>
      <c r="R51" s="1062"/>
      <c r="S51" s="1062"/>
      <c r="T51" s="1062"/>
      <c r="U51" s="1062"/>
      <c r="V51" s="1062"/>
      <c r="W51" s="1062"/>
      <c r="X51" s="1062"/>
      <c r="Y51" s="1062"/>
      <c r="Z51" s="1062"/>
      <c r="AA51" s="1062"/>
      <c r="AB51" s="1062"/>
      <c r="AC51" s="1062"/>
      <c r="AD51" s="1062"/>
      <c r="AE51" s="1071"/>
      <c r="AF51" s="1072"/>
      <c r="AG51" s="1073"/>
      <c r="AH51" s="1073"/>
      <c r="AI51" s="1073"/>
      <c r="AJ51" s="1074"/>
      <c r="AK51" s="1061"/>
      <c r="AL51" s="1062"/>
      <c r="AM51" s="1062"/>
      <c r="AN51" s="1062"/>
      <c r="AO51" s="1062"/>
      <c r="AP51" s="1062"/>
      <c r="AQ51" s="1062"/>
      <c r="AR51" s="1062"/>
      <c r="AS51" s="1062"/>
      <c r="AT51" s="1062"/>
      <c r="AU51" s="1062"/>
      <c r="AV51" s="1062"/>
      <c r="AW51" s="1062"/>
      <c r="AX51" s="1062"/>
      <c r="AY51" s="1062"/>
      <c r="AZ51" s="1063"/>
      <c r="BA51" s="1063"/>
      <c r="BB51" s="1063"/>
      <c r="BC51" s="1063"/>
      <c r="BD51" s="1063"/>
      <c r="BE51" s="1009"/>
      <c r="BF51" s="1009"/>
      <c r="BG51" s="1009"/>
      <c r="BH51" s="1009"/>
      <c r="BI51" s="1010"/>
      <c r="BJ51" s="232"/>
      <c r="BK51" s="232"/>
      <c r="BL51" s="232"/>
      <c r="BM51" s="232"/>
      <c r="BN51" s="232"/>
      <c r="BO51" s="241"/>
      <c r="BP51" s="241"/>
      <c r="BQ51" s="238">
        <v>45</v>
      </c>
      <c r="BR51" s="239"/>
      <c r="BS51" s="1029"/>
      <c r="BT51" s="1030"/>
      <c r="BU51" s="1030"/>
      <c r="BV51" s="1030"/>
      <c r="BW51" s="1030"/>
      <c r="BX51" s="1030"/>
      <c r="BY51" s="1030"/>
      <c r="BZ51" s="1030"/>
      <c r="CA51" s="1030"/>
      <c r="CB51" s="1030"/>
      <c r="CC51" s="1030"/>
      <c r="CD51" s="1030"/>
      <c r="CE51" s="1030"/>
      <c r="CF51" s="1030"/>
      <c r="CG51" s="1051"/>
      <c r="CH51" s="1026"/>
      <c r="CI51" s="1027"/>
      <c r="CJ51" s="1027"/>
      <c r="CK51" s="1027"/>
      <c r="CL51" s="1028"/>
      <c r="CM51" s="1026"/>
      <c r="CN51" s="1027"/>
      <c r="CO51" s="1027"/>
      <c r="CP51" s="1027"/>
      <c r="CQ51" s="1028"/>
      <c r="CR51" s="1026"/>
      <c r="CS51" s="1027"/>
      <c r="CT51" s="1027"/>
      <c r="CU51" s="1027"/>
      <c r="CV51" s="1028"/>
      <c r="CW51" s="1026"/>
      <c r="CX51" s="1027"/>
      <c r="CY51" s="1027"/>
      <c r="CZ51" s="1027"/>
      <c r="DA51" s="1028"/>
      <c r="DB51" s="1026"/>
      <c r="DC51" s="1027"/>
      <c r="DD51" s="1027"/>
      <c r="DE51" s="1027"/>
      <c r="DF51" s="1028"/>
      <c r="DG51" s="1026"/>
      <c r="DH51" s="1027"/>
      <c r="DI51" s="1027"/>
      <c r="DJ51" s="1027"/>
      <c r="DK51" s="1028"/>
      <c r="DL51" s="1026"/>
      <c r="DM51" s="1027"/>
      <c r="DN51" s="1027"/>
      <c r="DO51" s="1027"/>
      <c r="DP51" s="1028"/>
      <c r="DQ51" s="1026"/>
      <c r="DR51" s="1027"/>
      <c r="DS51" s="1027"/>
      <c r="DT51" s="1027"/>
      <c r="DU51" s="1028"/>
      <c r="DV51" s="1029"/>
      <c r="DW51" s="1030"/>
      <c r="DX51" s="1030"/>
      <c r="DY51" s="1030"/>
      <c r="DZ51" s="1031"/>
      <c r="EA51" s="230"/>
    </row>
    <row r="52" spans="1:131" ht="26.25" customHeight="1" x14ac:dyDescent="0.2">
      <c r="A52" s="238">
        <v>25</v>
      </c>
      <c r="B52" s="1067"/>
      <c r="C52" s="1068"/>
      <c r="D52" s="1068"/>
      <c r="E52" s="1068"/>
      <c r="F52" s="1068"/>
      <c r="G52" s="1068"/>
      <c r="H52" s="1068"/>
      <c r="I52" s="1068"/>
      <c r="J52" s="1068"/>
      <c r="K52" s="1068"/>
      <c r="L52" s="1068"/>
      <c r="M52" s="1068"/>
      <c r="N52" s="1068"/>
      <c r="O52" s="1068"/>
      <c r="P52" s="1069"/>
      <c r="Q52" s="1070"/>
      <c r="R52" s="1062"/>
      <c r="S52" s="1062"/>
      <c r="T52" s="1062"/>
      <c r="U52" s="1062"/>
      <c r="V52" s="1062"/>
      <c r="W52" s="1062"/>
      <c r="X52" s="1062"/>
      <c r="Y52" s="1062"/>
      <c r="Z52" s="1062"/>
      <c r="AA52" s="1062"/>
      <c r="AB52" s="1062"/>
      <c r="AC52" s="1062"/>
      <c r="AD52" s="1062"/>
      <c r="AE52" s="1071"/>
      <c r="AF52" s="1072"/>
      <c r="AG52" s="1073"/>
      <c r="AH52" s="1073"/>
      <c r="AI52" s="1073"/>
      <c r="AJ52" s="1074"/>
      <c r="AK52" s="1061"/>
      <c r="AL52" s="1062"/>
      <c r="AM52" s="1062"/>
      <c r="AN52" s="1062"/>
      <c r="AO52" s="1062"/>
      <c r="AP52" s="1062"/>
      <c r="AQ52" s="1062"/>
      <c r="AR52" s="1062"/>
      <c r="AS52" s="1062"/>
      <c r="AT52" s="1062"/>
      <c r="AU52" s="1062"/>
      <c r="AV52" s="1062"/>
      <c r="AW52" s="1062"/>
      <c r="AX52" s="1062"/>
      <c r="AY52" s="1062"/>
      <c r="AZ52" s="1063"/>
      <c r="BA52" s="1063"/>
      <c r="BB52" s="1063"/>
      <c r="BC52" s="1063"/>
      <c r="BD52" s="1063"/>
      <c r="BE52" s="1009"/>
      <c r="BF52" s="1009"/>
      <c r="BG52" s="1009"/>
      <c r="BH52" s="1009"/>
      <c r="BI52" s="1010"/>
      <c r="BJ52" s="232"/>
      <c r="BK52" s="232"/>
      <c r="BL52" s="232"/>
      <c r="BM52" s="232"/>
      <c r="BN52" s="232"/>
      <c r="BO52" s="241"/>
      <c r="BP52" s="241"/>
      <c r="BQ52" s="238">
        <v>46</v>
      </c>
      <c r="BR52" s="239"/>
      <c r="BS52" s="1029"/>
      <c r="BT52" s="1030"/>
      <c r="BU52" s="1030"/>
      <c r="BV52" s="1030"/>
      <c r="BW52" s="1030"/>
      <c r="BX52" s="1030"/>
      <c r="BY52" s="1030"/>
      <c r="BZ52" s="1030"/>
      <c r="CA52" s="1030"/>
      <c r="CB52" s="1030"/>
      <c r="CC52" s="1030"/>
      <c r="CD52" s="1030"/>
      <c r="CE52" s="1030"/>
      <c r="CF52" s="1030"/>
      <c r="CG52" s="1051"/>
      <c r="CH52" s="1026"/>
      <c r="CI52" s="1027"/>
      <c r="CJ52" s="1027"/>
      <c r="CK52" s="1027"/>
      <c r="CL52" s="1028"/>
      <c r="CM52" s="1026"/>
      <c r="CN52" s="1027"/>
      <c r="CO52" s="1027"/>
      <c r="CP52" s="1027"/>
      <c r="CQ52" s="1028"/>
      <c r="CR52" s="1026"/>
      <c r="CS52" s="1027"/>
      <c r="CT52" s="1027"/>
      <c r="CU52" s="1027"/>
      <c r="CV52" s="1028"/>
      <c r="CW52" s="1026"/>
      <c r="CX52" s="1027"/>
      <c r="CY52" s="1027"/>
      <c r="CZ52" s="1027"/>
      <c r="DA52" s="1028"/>
      <c r="DB52" s="1026"/>
      <c r="DC52" s="1027"/>
      <c r="DD52" s="1027"/>
      <c r="DE52" s="1027"/>
      <c r="DF52" s="1028"/>
      <c r="DG52" s="1026"/>
      <c r="DH52" s="1027"/>
      <c r="DI52" s="1027"/>
      <c r="DJ52" s="1027"/>
      <c r="DK52" s="1028"/>
      <c r="DL52" s="1026"/>
      <c r="DM52" s="1027"/>
      <c r="DN52" s="1027"/>
      <c r="DO52" s="1027"/>
      <c r="DP52" s="1028"/>
      <c r="DQ52" s="1026"/>
      <c r="DR52" s="1027"/>
      <c r="DS52" s="1027"/>
      <c r="DT52" s="1027"/>
      <c r="DU52" s="1028"/>
      <c r="DV52" s="1029"/>
      <c r="DW52" s="1030"/>
      <c r="DX52" s="1030"/>
      <c r="DY52" s="1030"/>
      <c r="DZ52" s="1031"/>
      <c r="EA52" s="230"/>
    </row>
    <row r="53" spans="1:131" ht="26.25" customHeight="1" x14ac:dyDescent="0.2">
      <c r="A53" s="238">
        <v>26</v>
      </c>
      <c r="B53" s="1067"/>
      <c r="C53" s="1068"/>
      <c r="D53" s="1068"/>
      <c r="E53" s="1068"/>
      <c r="F53" s="1068"/>
      <c r="G53" s="1068"/>
      <c r="H53" s="1068"/>
      <c r="I53" s="1068"/>
      <c r="J53" s="1068"/>
      <c r="K53" s="1068"/>
      <c r="L53" s="1068"/>
      <c r="M53" s="1068"/>
      <c r="N53" s="1068"/>
      <c r="O53" s="1068"/>
      <c r="P53" s="1069"/>
      <c r="Q53" s="1070"/>
      <c r="R53" s="1062"/>
      <c r="S53" s="1062"/>
      <c r="T53" s="1062"/>
      <c r="U53" s="1062"/>
      <c r="V53" s="1062"/>
      <c r="W53" s="1062"/>
      <c r="X53" s="1062"/>
      <c r="Y53" s="1062"/>
      <c r="Z53" s="1062"/>
      <c r="AA53" s="1062"/>
      <c r="AB53" s="1062"/>
      <c r="AC53" s="1062"/>
      <c r="AD53" s="1062"/>
      <c r="AE53" s="1071"/>
      <c r="AF53" s="1072"/>
      <c r="AG53" s="1073"/>
      <c r="AH53" s="1073"/>
      <c r="AI53" s="1073"/>
      <c r="AJ53" s="1074"/>
      <c r="AK53" s="1061"/>
      <c r="AL53" s="1062"/>
      <c r="AM53" s="1062"/>
      <c r="AN53" s="1062"/>
      <c r="AO53" s="1062"/>
      <c r="AP53" s="1062"/>
      <c r="AQ53" s="1062"/>
      <c r="AR53" s="1062"/>
      <c r="AS53" s="1062"/>
      <c r="AT53" s="1062"/>
      <c r="AU53" s="1062"/>
      <c r="AV53" s="1062"/>
      <c r="AW53" s="1062"/>
      <c r="AX53" s="1062"/>
      <c r="AY53" s="1062"/>
      <c r="AZ53" s="1063"/>
      <c r="BA53" s="1063"/>
      <c r="BB53" s="1063"/>
      <c r="BC53" s="1063"/>
      <c r="BD53" s="1063"/>
      <c r="BE53" s="1009"/>
      <c r="BF53" s="1009"/>
      <c r="BG53" s="1009"/>
      <c r="BH53" s="1009"/>
      <c r="BI53" s="1010"/>
      <c r="BJ53" s="232"/>
      <c r="BK53" s="232"/>
      <c r="BL53" s="232"/>
      <c r="BM53" s="232"/>
      <c r="BN53" s="232"/>
      <c r="BO53" s="241"/>
      <c r="BP53" s="241"/>
      <c r="BQ53" s="238">
        <v>47</v>
      </c>
      <c r="BR53" s="239"/>
      <c r="BS53" s="1029"/>
      <c r="BT53" s="1030"/>
      <c r="BU53" s="1030"/>
      <c r="BV53" s="1030"/>
      <c r="BW53" s="1030"/>
      <c r="BX53" s="1030"/>
      <c r="BY53" s="1030"/>
      <c r="BZ53" s="1030"/>
      <c r="CA53" s="1030"/>
      <c r="CB53" s="1030"/>
      <c r="CC53" s="1030"/>
      <c r="CD53" s="1030"/>
      <c r="CE53" s="1030"/>
      <c r="CF53" s="1030"/>
      <c r="CG53" s="1051"/>
      <c r="CH53" s="1026"/>
      <c r="CI53" s="1027"/>
      <c r="CJ53" s="1027"/>
      <c r="CK53" s="1027"/>
      <c r="CL53" s="1028"/>
      <c r="CM53" s="1026"/>
      <c r="CN53" s="1027"/>
      <c r="CO53" s="1027"/>
      <c r="CP53" s="1027"/>
      <c r="CQ53" s="1028"/>
      <c r="CR53" s="1026"/>
      <c r="CS53" s="1027"/>
      <c r="CT53" s="1027"/>
      <c r="CU53" s="1027"/>
      <c r="CV53" s="1028"/>
      <c r="CW53" s="1026"/>
      <c r="CX53" s="1027"/>
      <c r="CY53" s="1027"/>
      <c r="CZ53" s="1027"/>
      <c r="DA53" s="1028"/>
      <c r="DB53" s="1026"/>
      <c r="DC53" s="1027"/>
      <c r="DD53" s="1027"/>
      <c r="DE53" s="1027"/>
      <c r="DF53" s="1028"/>
      <c r="DG53" s="1026"/>
      <c r="DH53" s="1027"/>
      <c r="DI53" s="1027"/>
      <c r="DJ53" s="1027"/>
      <c r="DK53" s="1028"/>
      <c r="DL53" s="1026"/>
      <c r="DM53" s="1027"/>
      <c r="DN53" s="1027"/>
      <c r="DO53" s="1027"/>
      <c r="DP53" s="1028"/>
      <c r="DQ53" s="1026"/>
      <c r="DR53" s="1027"/>
      <c r="DS53" s="1027"/>
      <c r="DT53" s="1027"/>
      <c r="DU53" s="1028"/>
      <c r="DV53" s="1029"/>
      <c r="DW53" s="1030"/>
      <c r="DX53" s="1030"/>
      <c r="DY53" s="1030"/>
      <c r="DZ53" s="1031"/>
      <c r="EA53" s="230"/>
    </row>
    <row r="54" spans="1:131" ht="26.25" customHeight="1" x14ac:dyDescent="0.2">
      <c r="A54" s="238">
        <v>27</v>
      </c>
      <c r="B54" s="1067"/>
      <c r="C54" s="1068"/>
      <c r="D54" s="1068"/>
      <c r="E54" s="1068"/>
      <c r="F54" s="1068"/>
      <c r="G54" s="1068"/>
      <c r="H54" s="1068"/>
      <c r="I54" s="1068"/>
      <c r="J54" s="1068"/>
      <c r="K54" s="1068"/>
      <c r="L54" s="1068"/>
      <c r="M54" s="1068"/>
      <c r="N54" s="1068"/>
      <c r="O54" s="1068"/>
      <c r="P54" s="1069"/>
      <c r="Q54" s="1070"/>
      <c r="R54" s="1062"/>
      <c r="S54" s="1062"/>
      <c r="T54" s="1062"/>
      <c r="U54" s="1062"/>
      <c r="V54" s="1062"/>
      <c r="W54" s="1062"/>
      <c r="X54" s="1062"/>
      <c r="Y54" s="1062"/>
      <c r="Z54" s="1062"/>
      <c r="AA54" s="1062"/>
      <c r="AB54" s="1062"/>
      <c r="AC54" s="1062"/>
      <c r="AD54" s="1062"/>
      <c r="AE54" s="1071"/>
      <c r="AF54" s="1072"/>
      <c r="AG54" s="1073"/>
      <c r="AH54" s="1073"/>
      <c r="AI54" s="1073"/>
      <c r="AJ54" s="1074"/>
      <c r="AK54" s="1061"/>
      <c r="AL54" s="1062"/>
      <c r="AM54" s="1062"/>
      <c r="AN54" s="1062"/>
      <c r="AO54" s="1062"/>
      <c r="AP54" s="1062"/>
      <c r="AQ54" s="1062"/>
      <c r="AR54" s="1062"/>
      <c r="AS54" s="1062"/>
      <c r="AT54" s="1062"/>
      <c r="AU54" s="1062"/>
      <c r="AV54" s="1062"/>
      <c r="AW54" s="1062"/>
      <c r="AX54" s="1062"/>
      <c r="AY54" s="1062"/>
      <c r="AZ54" s="1063"/>
      <c r="BA54" s="1063"/>
      <c r="BB54" s="1063"/>
      <c r="BC54" s="1063"/>
      <c r="BD54" s="1063"/>
      <c r="BE54" s="1009"/>
      <c r="BF54" s="1009"/>
      <c r="BG54" s="1009"/>
      <c r="BH54" s="1009"/>
      <c r="BI54" s="1010"/>
      <c r="BJ54" s="232"/>
      <c r="BK54" s="232"/>
      <c r="BL54" s="232"/>
      <c r="BM54" s="232"/>
      <c r="BN54" s="232"/>
      <c r="BO54" s="241"/>
      <c r="BP54" s="241"/>
      <c r="BQ54" s="238">
        <v>48</v>
      </c>
      <c r="BR54" s="239"/>
      <c r="BS54" s="1029"/>
      <c r="BT54" s="1030"/>
      <c r="BU54" s="1030"/>
      <c r="BV54" s="1030"/>
      <c r="BW54" s="1030"/>
      <c r="BX54" s="1030"/>
      <c r="BY54" s="1030"/>
      <c r="BZ54" s="1030"/>
      <c r="CA54" s="1030"/>
      <c r="CB54" s="1030"/>
      <c r="CC54" s="1030"/>
      <c r="CD54" s="1030"/>
      <c r="CE54" s="1030"/>
      <c r="CF54" s="1030"/>
      <c r="CG54" s="1051"/>
      <c r="CH54" s="1026"/>
      <c r="CI54" s="1027"/>
      <c r="CJ54" s="1027"/>
      <c r="CK54" s="1027"/>
      <c r="CL54" s="1028"/>
      <c r="CM54" s="1026"/>
      <c r="CN54" s="1027"/>
      <c r="CO54" s="1027"/>
      <c r="CP54" s="1027"/>
      <c r="CQ54" s="1028"/>
      <c r="CR54" s="1026"/>
      <c r="CS54" s="1027"/>
      <c r="CT54" s="1027"/>
      <c r="CU54" s="1027"/>
      <c r="CV54" s="1028"/>
      <c r="CW54" s="1026"/>
      <c r="CX54" s="1027"/>
      <c r="CY54" s="1027"/>
      <c r="CZ54" s="1027"/>
      <c r="DA54" s="1028"/>
      <c r="DB54" s="1026"/>
      <c r="DC54" s="1027"/>
      <c r="DD54" s="1027"/>
      <c r="DE54" s="1027"/>
      <c r="DF54" s="1028"/>
      <c r="DG54" s="1026"/>
      <c r="DH54" s="1027"/>
      <c r="DI54" s="1027"/>
      <c r="DJ54" s="1027"/>
      <c r="DK54" s="1028"/>
      <c r="DL54" s="1026"/>
      <c r="DM54" s="1027"/>
      <c r="DN54" s="1027"/>
      <c r="DO54" s="1027"/>
      <c r="DP54" s="1028"/>
      <c r="DQ54" s="1026"/>
      <c r="DR54" s="1027"/>
      <c r="DS54" s="1027"/>
      <c r="DT54" s="1027"/>
      <c r="DU54" s="1028"/>
      <c r="DV54" s="1029"/>
      <c r="DW54" s="1030"/>
      <c r="DX54" s="1030"/>
      <c r="DY54" s="1030"/>
      <c r="DZ54" s="1031"/>
      <c r="EA54" s="230"/>
    </row>
    <row r="55" spans="1:131" ht="26.25" customHeight="1" x14ac:dyDescent="0.2">
      <c r="A55" s="238">
        <v>28</v>
      </c>
      <c r="B55" s="1067"/>
      <c r="C55" s="1068"/>
      <c r="D55" s="1068"/>
      <c r="E55" s="1068"/>
      <c r="F55" s="1068"/>
      <c r="G55" s="1068"/>
      <c r="H55" s="1068"/>
      <c r="I55" s="1068"/>
      <c r="J55" s="1068"/>
      <c r="K55" s="1068"/>
      <c r="L55" s="1068"/>
      <c r="M55" s="1068"/>
      <c r="N55" s="1068"/>
      <c r="O55" s="1068"/>
      <c r="P55" s="1069"/>
      <c r="Q55" s="1070"/>
      <c r="R55" s="1062"/>
      <c r="S55" s="1062"/>
      <c r="T55" s="1062"/>
      <c r="U55" s="1062"/>
      <c r="V55" s="1062"/>
      <c r="W55" s="1062"/>
      <c r="X55" s="1062"/>
      <c r="Y55" s="1062"/>
      <c r="Z55" s="1062"/>
      <c r="AA55" s="1062"/>
      <c r="AB55" s="1062"/>
      <c r="AC55" s="1062"/>
      <c r="AD55" s="1062"/>
      <c r="AE55" s="1071"/>
      <c r="AF55" s="1072"/>
      <c r="AG55" s="1073"/>
      <c r="AH55" s="1073"/>
      <c r="AI55" s="1073"/>
      <c r="AJ55" s="1074"/>
      <c r="AK55" s="1061"/>
      <c r="AL55" s="1062"/>
      <c r="AM55" s="1062"/>
      <c r="AN55" s="1062"/>
      <c r="AO55" s="1062"/>
      <c r="AP55" s="1062"/>
      <c r="AQ55" s="1062"/>
      <c r="AR55" s="1062"/>
      <c r="AS55" s="1062"/>
      <c r="AT55" s="1062"/>
      <c r="AU55" s="1062"/>
      <c r="AV55" s="1062"/>
      <c r="AW55" s="1062"/>
      <c r="AX55" s="1062"/>
      <c r="AY55" s="1062"/>
      <c r="AZ55" s="1063"/>
      <c r="BA55" s="1063"/>
      <c r="BB55" s="1063"/>
      <c r="BC55" s="1063"/>
      <c r="BD55" s="1063"/>
      <c r="BE55" s="1009"/>
      <c r="BF55" s="1009"/>
      <c r="BG55" s="1009"/>
      <c r="BH55" s="1009"/>
      <c r="BI55" s="1010"/>
      <c r="BJ55" s="232"/>
      <c r="BK55" s="232"/>
      <c r="BL55" s="232"/>
      <c r="BM55" s="232"/>
      <c r="BN55" s="232"/>
      <c r="BO55" s="241"/>
      <c r="BP55" s="241"/>
      <c r="BQ55" s="238">
        <v>49</v>
      </c>
      <c r="BR55" s="239"/>
      <c r="BS55" s="1029"/>
      <c r="BT55" s="1030"/>
      <c r="BU55" s="1030"/>
      <c r="BV55" s="1030"/>
      <c r="BW55" s="1030"/>
      <c r="BX55" s="1030"/>
      <c r="BY55" s="1030"/>
      <c r="BZ55" s="1030"/>
      <c r="CA55" s="1030"/>
      <c r="CB55" s="1030"/>
      <c r="CC55" s="1030"/>
      <c r="CD55" s="1030"/>
      <c r="CE55" s="1030"/>
      <c r="CF55" s="1030"/>
      <c r="CG55" s="1051"/>
      <c r="CH55" s="1026"/>
      <c r="CI55" s="1027"/>
      <c r="CJ55" s="1027"/>
      <c r="CK55" s="1027"/>
      <c r="CL55" s="1028"/>
      <c r="CM55" s="1026"/>
      <c r="CN55" s="1027"/>
      <c r="CO55" s="1027"/>
      <c r="CP55" s="1027"/>
      <c r="CQ55" s="1028"/>
      <c r="CR55" s="1026"/>
      <c r="CS55" s="1027"/>
      <c r="CT55" s="1027"/>
      <c r="CU55" s="1027"/>
      <c r="CV55" s="1028"/>
      <c r="CW55" s="1026"/>
      <c r="CX55" s="1027"/>
      <c r="CY55" s="1027"/>
      <c r="CZ55" s="1027"/>
      <c r="DA55" s="1028"/>
      <c r="DB55" s="1026"/>
      <c r="DC55" s="1027"/>
      <c r="DD55" s="1027"/>
      <c r="DE55" s="1027"/>
      <c r="DF55" s="1028"/>
      <c r="DG55" s="1026"/>
      <c r="DH55" s="1027"/>
      <c r="DI55" s="1027"/>
      <c r="DJ55" s="1027"/>
      <c r="DK55" s="1028"/>
      <c r="DL55" s="1026"/>
      <c r="DM55" s="1027"/>
      <c r="DN55" s="1027"/>
      <c r="DO55" s="1027"/>
      <c r="DP55" s="1028"/>
      <c r="DQ55" s="1026"/>
      <c r="DR55" s="1027"/>
      <c r="DS55" s="1027"/>
      <c r="DT55" s="1027"/>
      <c r="DU55" s="1028"/>
      <c r="DV55" s="1029"/>
      <c r="DW55" s="1030"/>
      <c r="DX55" s="1030"/>
      <c r="DY55" s="1030"/>
      <c r="DZ55" s="1031"/>
      <c r="EA55" s="230"/>
    </row>
    <row r="56" spans="1:131" ht="26.25" customHeight="1" x14ac:dyDescent="0.2">
      <c r="A56" s="238">
        <v>29</v>
      </c>
      <c r="B56" s="1067"/>
      <c r="C56" s="1068"/>
      <c r="D56" s="1068"/>
      <c r="E56" s="1068"/>
      <c r="F56" s="1068"/>
      <c r="G56" s="1068"/>
      <c r="H56" s="1068"/>
      <c r="I56" s="1068"/>
      <c r="J56" s="1068"/>
      <c r="K56" s="1068"/>
      <c r="L56" s="1068"/>
      <c r="M56" s="1068"/>
      <c r="N56" s="1068"/>
      <c r="O56" s="1068"/>
      <c r="P56" s="1069"/>
      <c r="Q56" s="1070"/>
      <c r="R56" s="1062"/>
      <c r="S56" s="1062"/>
      <c r="T56" s="1062"/>
      <c r="U56" s="1062"/>
      <c r="V56" s="1062"/>
      <c r="W56" s="1062"/>
      <c r="X56" s="1062"/>
      <c r="Y56" s="1062"/>
      <c r="Z56" s="1062"/>
      <c r="AA56" s="1062"/>
      <c r="AB56" s="1062"/>
      <c r="AC56" s="1062"/>
      <c r="AD56" s="1062"/>
      <c r="AE56" s="1071"/>
      <c r="AF56" s="1072"/>
      <c r="AG56" s="1073"/>
      <c r="AH56" s="1073"/>
      <c r="AI56" s="1073"/>
      <c r="AJ56" s="1074"/>
      <c r="AK56" s="1061"/>
      <c r="AL56" s="1062"/>
      <c r="AM56" s="1062"/>
      <c r="AN56" s="1062"/>
      <c r="AO56" s="1062"/>
      <c r="AP56" s="1062"/>
      <c r="AQ56" s="1062"/>
      <c r="AR56" s="1062"/>
      <c r="AS56" s="1062"/>
      <c r="AT56" s="1062"/>
      <c r="AU56" s="1062"/>
      <c r="AV56" s="1062"/>
      <c r="AW56" s="1062"/>
      <c r="AX56" s="1062"/>
      <c r="AY56" s="1062"/>
      <c r="AZ56" s="1063"/>
      <c r="BA56" s="1063"/>
      <c r="BB56" s="1063"/>
      <c r="BC56" s="1063"/>
      <c r="BD56" s="1063"/>
      <c r="BE56" s="1009"/>
      <c r="BF56" s="1009"/>
      <c r="BG56" s="1009"/>
      <c r="BH56" s="1009"/>
      <c r="BI56" s="1010"/>
      <c r="BJ56" s="232"/>
      <c r="BK56" s="232"/>
      <c r="BL56" s="232"/>
      <c r="BM56" s="232"/>
      <c r="BN56" s="232"/>
      <c r="BO56" s="241"/>
      <c r="BP56" s="241"/>
      <c r="BQ56" s="238">
        <v>50</v>
      </c>
      <c r="BR56" s="239"/>
      <c r="BS56" s="1029"/>
      <c r="BT56" s="1030"/>
      <c r="BU56" s="1030"/>
      <c r="BV56" s="1030"/>
      <c r="BW56" s="1030"/>
      <c r="BX56" s="1030"/>
      <c r="BY56" s="1030"/>
      <c r="BZ56" s="1030"/>
      <c r="CA56" s="1030"/>
      <c r="CB56" s="1030"/>
      <c r="CC56" s="1030"/>
      <c r="CD56" s="1030"/>
      <c r="CE56" s="1030"/>
      <c r="CF56" s="1030"/>
      <c r="CG56" s="1051"/>
      <c r="CH56" s="1026"/>
      <c r="CI56" s="1027"/>
      <c r="CJ56" s="1027"/>
      <c r="CK56" s="1027"/>
      <c r="CL56" s="1028"/>
      <c r="CM56" s="1026"/>
      <c r="CN56" s="1027"/>
      <c r="CO56" s="1027"/>
      <c r="CP56" s="1027"/>
      <c r="CQ56" s="1028"/>
      <c r="CR56" s="1026"/>
      <c r="CS56" s="1027"/>
      <c r="CT56" s="1027"/>
      <c r="CU56" s="1027"/>
      <c r="CV56" s="1028"/>
      <c r="CW56" s="1026"/>
      <c r="CX56" s="1027"/>
      <c r="CY56" s="1027"/>
      <c r="CZ56" s="1027"/>
      <c r="DA56" s="1028"/>
      <c r="DB56" s="1026"/>
      <c r="DC56" s="1027"/>
      <c r="DD56" s="1027"/>
      <c r="DE56" s="1027"/>
      <c r="DF56" s="1028"/>
      <c r="DG56" s="1026"/>
      <c r="DH56" s="1027"/>
      <c r="DI56" s="1027"/>
      <c r="DJ56" s="1027"/>
      <c r="DK56" s="1028"/>
      <c r="DL56" s="1026"/>
      <c r="DM56" s="1027"/>
      <c r="DN56" s="1027"/>
      <c r="DO56" s="1027"/>
      <c r="DP56" s="1028"/>
      <c r="DQ56" s="1026"/>
      <c r="DR56" s="1027"/>
      <c r="DS56" s="1027"/>
      <c r="DT56" s="1027"/>
      <c r="DU56" s="1028"/>
      <c r="DV56" s="1029"/>
      <c r="DW56" s="1030"/>
      <c r="DX56" s="1030"/>
      <c r="DY56" s="1030"/>
      <c r="DZ56" s="1031"/>
      <c r="EA56" s="230"/>
    </row>
    <row r="57" spans="1:131" ht="26.25" customHeight="1" x14ac:dyDescent="0.2">
      <c r="A57" s="238">
        <v>30</v>
      </c>
      <c r="B57" s="1067"/>
      <c r="C57" s="1068"/>
      <c r="D57" s="1068"/>
      <c r="E57" s="1068"/>
      <c r="F57" s="1068"/>
      <c r="G57" s="1068"/>
      <c r="H57" s="1068"/>
      <c r="I57" s="1068"/>
      <c r="J57" s="1068"/>
      <c r="K57" s="1068"/>
      <c r="L57" s="1068"/>
      <c r="M57" s="1068"/>
      <c r="N57" s="1068"/>
      <c r="O57" s="1068"/>
      <c r="P57" s="1069"/>
      <c r="Q57" s="1070"/>
      <c r="R57" s="1062"/>
      <c r="S57" s="1062"/>
      <c r="T57" s="1062"/>
      <c r="U57" s="1062"/>
      <c r="V57" s="1062"/>
      <c r="W57" s="1062"/>
      <c r="X57" s="1062"/>
      <c r="Y57" s="1062"/>
      <c r="Z57" s="1062"/>
      <c r="AA57" s="1062"/>
      <c r="AB57" s="1062"/>
      <c r="AC57" s="1062"/>
      <c r="AD57" s="1062"/>
      <c r="AE57" s="1071"/>
      <c r="AF57" s="1072"/>
      <c r="AG57" s="1073"/>
      <c r="AH57" s="1073"/>
      <c r="AI57" s="1073"/>
      <c r="AJ57" s="1074"/>
      <c r="AK57" s="1061"/>
      <c r="AL57" s="1062"/>
      <c r="AM57" s="1062"/>
      <c r="AN57" s="1062"/>
      <c r="AO57" s="1062"/>
      <c r="AP57" s="1062"/>
      <c r="AQ57" s="1062"/>
      <c r="AR57" s="1062"/>
      <c r="AS57" s="1062"/>
      <c r="AT57" s="1062"/>
      <c r="AU57" s="1062"/>
      <c r="AV57" s="1062"/>
      <c r="AW57" s="1062"/>
      <c r="AX57" s="1062"/>
      <c r="AY57" s="1062"/>
      <c r="AZ57" s="1063"/>
      <c r="BA57" s="1063"/>
      <c r="BB57" s="1063"/>
      <c r="BC57" s="1063"/>
      <c r="BD57" s="1063"/>
      <c r="BE57" s="1009"/>
      <c r="BF57" s="1009"/>
      <c r="BG57" s="1009"/>
      <c r="BH57" s="1009"/>
      <c r="BI57" s="1010"/>
      <c r="BJ57" s="232"/>
      <c r="BK57" s="232"/>
      <c r="BL57" s="232"/>
      <c r="BM57" s="232"/>
      <c r="BN57" s="232"/>
      <c r="BO57" s="241"/>
      <c r="BP57" s="241"/>
      <c r="BQ57" s="238">
        <v>51</v>
      </c>
      <c r="BR57" s="239"/>
      <c r="BS57" s="1029"/>
      <c r="BT57" s="1030"/>
      <c r="BU57" s="1030"/>
      <c r="BV57" s="1030"/>
      <c r="BW57" s="1030"/>
      <c r="BX57" s="1030"/>
      <c r="BY57" s="1030"/>
      <c r="BZ57" s="1030"/>
      <c r="CA57" s="1030"/>
      <c r="CB57" s="1030"/>
      <c r="CC57" s="1030"/>
      <c r="CD57" s="1030"/>
      <c r="CE57" s="1030"/>
      <c r="CF57" s="1030"/>
      <c r="CG57" s="1051"/>
      <c r="CH57" s="1026"/>
      <c r="CI57" s="1027"/>
      <c r="CJ57" s="1027"/>
      <c r="CK57" s="1027"/>
      <c r="CL57" s="1028"/>
      <c r="CM57" s="1026"/>
      <c r="CN57" s="1027"/>
      <c r="CO57" s="1027"/>
      <c r="CP57" s="1027"/>
      <c r="CQ57" s="1028"/>
      <c r="CR57" s="1026"/>
      <c r="CS57" s="1027"/>
      <c r="CT57" s="1027"/>
      <c r="CU57" s="1027"/>
      <c r="CV57" s="1028"/>
      <c r="CW57" s="1026"/>
      <c r="CX57" s="1027"/>
      <c r="CY57" s="1027"/>
      <c r="CZ57" s="1027"/>
      <c r="DA57" s="1028"/>
      <c r="DB57" s="1026"/>
      <c r="DC57" s="1027"/>
      <c r="DD57" s="1027"/>
      <c r="DE57" s="1027"/>
      <c r="DF57" s="1028"/>
      <c r="DG57" s="1026"/>
      <c r="DH57" s="1027"/>
      <c r="DI57" s="1027"/>
      <c r="DJ57" s="1027"/>
      <c r="DK57" s="1028"/>
      <c r="DL57" s="1026"/>
      <c r="DM57" s="1027"/>
      <c r="DN57" s="1027"/>
      <c r="DO57" s="1027"/>
      <c r="DP57" s="1028"/>
      <c r="DQ57" s="1026"/>
      <c r="DR57" s="1027"/>
      <c r="DS57" s="1027"/>
      <c r="DT57" s="1027"/>
      <c r="DU57" s="1028"/>
      <c r="DV57" s="1029"/>
      <c r="DW57" s="1030"/>
      <c r="DX57" s="1030"/>
      <c r="DY57" s="1030"/>
      <c r="DZ57" s="1031"/>
      <c r="EA57" s="230"/>
    </row>
    <row r="58" spans="1:131" ht="26.25" customHeight="1" x14ac:dyDescent="0.2">
      <c r="A58" s="238">
        <v>31</v>
      </c>
      <c r="B58" s="1067"/>
      <c r="C58" s="1068"/>
      <c r="D58" s="1068"/>
      <c r="E58" s="1068"/>
      <c r="F58" s="1068"/>
      <c r="G58" s="1068"/>
      <c r="H58" s="1068"/>
      <c r="I58" s="1068"/>
      <c r="J58" s="1068"/>
      <c r="K58" s="1068"/>
      <c r="L58" s="1068"/>
      <c r="M58" s="1068"/>
      <c r="N58" s="1068"/>
      <c r="O58" s="1068"/>
      <c r="P58" s="1069"/>
      <c r="Q58" s="1070"/>
      <c r="R58" s="1062"/>
      <c r="S58" s="1062"/>
      <c r="T58" s="1062"/>
      <c r="U58" s="1062"/>
      <c r="V58" s="1062"/>
      <c r="W58" s="1062"/>
      <c r="X58" s="1062"/>
      <c r="Y58" s="1062"/>
      <c r="Z58" s="1062"/>
      <c r="AA58" s="1062"/>
      <c r="AB58" s="1062"/>
      <c r="AC58" s="1062"/>
      <c r="AD58" s="1062"/>
      <c r="AE58" s="1071"/>
      <c r="AF58" s="1072"/>
      <c r="AG58" s="1073"/>
      <c r="AH58" s="1073"/>
      <c r="AI58" s="1073"/>
      <c r="AJ58" s="1074"/>
      <c r="AK58" s="1061"/>
      <c r="AL58" s="1062"/>
      <c r="AM58" s="1062"/>
      <c r="AN58" s="1062"/>
      <c r="AO58" s="1062"/>
      <c r="AP58" s="1062"/>
      <c r="AQ58" s="1062"/>
      <c r="AR58" s="1062"/>
      <c r="AS58" s="1062"/>
      <c r="AT58" s="1062"/>
      <c r="AU58" s="1062"/>
      <c r="AV58" s="1062"/>
      <c r="AW58" s="1062"/>
      <c r="AX58" s="1062"/>
      <c r="AY58" s="1062"/>
      <c r="AZ58" s="1063"/>
      <c r="BA58" s="1063"/>
      <c r="BB58" s="1063"/>
      <c r="BC58" s="1063"/>
      <c r="BD58" s="1063"/>
      <c r="BE58" s="1009"/>
      <c r="BF58" s="1009"/>
      <c r="BG58" s="1009"/>
      <c r="BH58" s="1009"/>
      <c r="BI58" s="1010"/>
      <c r="BJ58" s="232"/>
      <c r="BK58" s="232"/>
      <c r="BL58" s="232"/>
      <c r="BM58" s="232"/>
      <c r="BN58" s="232"/>
      <c r="BO58" s="241"/>
      <c r="BP58" s="241"/>
      <c r="BQ58" s="238">
        <v>52</v>
      </c>
      <c r="BR58" s="239"/>
      <c r="BS58" s="1029"/>
      <c r="BT58" s="1030"/>
      <c r="BU58" s="1030"/>
      <c r="BV58" s="1030"/>
      <c r="BW58" s="1030"/>
      <c r="BX58" s="1030"/>
      <c r="BY58" s="1030"/>
      <c r="BZ58" s="1030"/>
      <c r="CA58" s="1030"/>
      <c r="CB58" s="1030"/>
      <c r="CC58" s="1030"/>
      <c r="CD58" s="1030"/>
      <c r="CE58" s="1030"/>
      <c r="CF58" s="1030"/>
      <c r="CG58" s="1051"/>
      <c r="CH58" s="1026"/>
      <c r="CI58" s="1027"/>
      <c r="CJ58" s="1027"/>
      <c r="CK58" s="1027"/>
      <c r="CL58" s="1028"/>
      <c r="CM58" s="1026"/>
      <c r="CN58" s="1027"/>
      <c r="CO58" s="1027"/>
      <c r="CP58" s="1027"/>
      <c r="CQ58" s="1028"/>
      <c r="CR58" s="1026"/>
      <c r="CS58" s="1027"/>
      <c r="CT58" s="1027"/>
      <c r="CU58" s="1027"/>
      <c r="CV58" s="1028"/>
      <c r="CW58" s="1026"/>
      <c r="CX58" s="1027"/>
      <c r="CY58" s="1027"/>
      <c r="CZ58" s="1027"/>
      <c r="DA58" s="1028"/>
      <c r="DB58" s="1026"/>
      <c r="DC58" s="1027"/>
      <c r="DD58" s="1027"/>
      <c r="DE58" s="1027"/>
      <c r="DF58" s="1028"/>
      <c r="DG58" s="1026"/>
      <c r="DH58" s="1027"/>
      <c r="DI58" s="1027"/>
      <c r="DJ58" s="1027"/>
      <c r="DK58" s="1028"/>
      <c r="DL58" s="1026"/>
      <c r="DM58" s="1027"/>
      <c r="DN58" s="1027"/>
      <c r="DO58" s="1027"/>
      <c r="DP58" s="1028"/>
      <c r="DQ58" s="1026"/>
      <c r="DR58" s="1027"/>
      <c r="DS58" s="1027"/>
      <c r="DT58" s="1027"/>
      <c r="DU58" s="1028"/>
      <c r="DV58" s="1029"/>
      <c r="DW58" s="1030"/>
      <c r="DX58" s="1030"/>
      <c r="DY58" s="1030"/>
      <c r="DZ58" s="1031"/>
      <c r="EA58" s="230"/>
    </row>
    <row r="59" spans="1:131" ht="26.25" customHeight="1" x14ac:dyDescent="0.2">
      <c r="A59" s="238">
        <v>32</v>
      </c>
      <c r="B59" s="1067"/>
      <c r="C59" s="1068"/>
      <c r="D59" s="1068"/>
      <c r="E59" s="1068"/>
      <c r="F59" s="1068"/>
      <c r="G59" s="1068"/>
      <c r="H59" s="1068"/>
      <c r="I59" s="1068"/>
      <c r="J59" s="1068"/>
      <c r="K59" s="1068"/>
      <c r="L59" s="1068"/>
      <c r="M59" s="1068"/>
      <c r="N59" s="1068"/>
      <c r="O59" s="1068"/>
      <c r="P59" s="1069"/>
      <c r="Q59" s="1070"/>
      <c r="R59" s="1062"/>
      <c r="S59" s="1062"/>
      <c r="T59" s="1062"/>
      <c r="U59" s="1062"/>
      <c r="V59" s="1062"/>
      <c r="W59" s="1062"/>
      <c r="X59" s="1062"/>
      <c r="Y59" s="1062"/>
      <c r="Z59" s="1062"/>
      <c r="AA59" s="1062"/>
      <c r="AB59" s="1062"/>
      <c r="AC59" s="1062"/>
      <c r="AD59" s="1062"/>
      <c r="AE59" s="1071"/>
      <c r="AF59" s="1072"/>
      <c r="AG59" s="1073"/>
      <c r="AH59" s="1073"/>
      <c r="AI59" s="1073"/>
      <c r="AJ59" s="1074"/>
      <c r="AK59" s="1061"/>
      <c r="AL59" s="1062"/>
      <c r="AM59" s="1062"/>
      <c r="AN59" s="1062"/>
      <c r="AO59" s="1062"/>
      <c r="AP59" s="1062"/>
      <c r="AQ59" s="1062"/>
      <c r="AR59" s="1062"/>
      <c r="AS59" s="1062"/>
      <c r="AT59" s="1062"/>
      <c r="AU59" s="1062"/>
      <c r="AV59" s="1062"/>
      <c r="AW59" s="1062"/>
      <c r="AX59" s="1062"/>
      <c r="AY59" s="1062"/>
      <c r="AZ59" s="1063"/>
      <c r="BA59" s="1063"/>
      <c r="BB59" s="1063"/>
      <c r="BC59" s="1063"/>
      <c r="BD59" s="1063"/>
      <c r="BE59" s="1009"/>
      <c r="BF59" s="1009"/>
      <c r="BG59" s="1009"/>
      <c r="BH59" s="1009"/>
      <c r="BI59" s="1010"/>
      <c r="BJ59" s="232"/>
      <c r="BK59" s="232"/>
      <c r="BL59" s="232"/>
      <c r="BM59" s="232"/>
      <c r="BN59" s="232"/>
      <c r="BO59" s="241"/>
      <c r="BP59" s="241"/>
      <c r="BQ59" s="238">
        <v>53</v>
      </c>
      <c r="BR59" s="239"/>
      <c r="BS59" s="1029"/>
      <c r="BT59" s="1030"/>
      <c r="BU59" s="1030"/>
      <c r="BV59" s="1030"/>
      <c r="BW59" s="1030"/>
      <c r="BX59" s="1030"/>
      <c r="BY59" s="1030"/>
      <c r="BZ59" s="1030"/>
      <c r="CA59" s="1030"/>
      <c r="CB59" s="1030"/>
      <c r="CC59" s="1030"/>
      <c r="CD59" s="1030"/>
      <c r="CE59" s="1030"/>
      <c r="CF59" s="1030"/>
      <c r="CG59" s="1051"/>
      <c r="CH59" s="1026"/>
      <c r="CI59" s="1027"/>
      <c r="CJ59" s="1027"/>
      <c r="CK59" s="1027"/>
      <c r="CL59" s="1028"/>
      <c r="CM59" s="1026"/>
      <c r="CN59" s="1027"/>
      <c r="CO59" s="1027"/>
      <c r="CP59" s="1027"/>
      <c r="CQ59" s="1028"/>
      <c r="CR59" s="1026"/>
      <c r="CS59" s="1027"/>
      <c r="CT59" s="1027"/>
      <c r="CU59" s="1027"/>
      <c r="CV59" s="1028"/>
      <c r="CW59" s="1026"/>
      <c r="CX59" s="1027"/>
      <c r="CY59" s="1027"/>
      <c r="CZ59" s="1027"/>
      <c r="DA59" s="1028"/>
      <c r="DB59" s="1026"/>
      <c r="DC59" s="1027"/>
      <c r="DD59" s="1027"/>
      <c r="DE59" s="1027"/>
      <c r="DF59" s="1028"/>
      <c r="DG59" s="1026"/>
      <c r="DH59" s="1027"/>
      <c r="DI59" s="1027"/>
      <c r="DJ59" s="1027"/>
      <c r="DK59" s="1028"/>
      <c r="DL59" s="1026"/>
      <c r="DM59" s="1027"/>
      <c r="DN59" s="1027"/>
      <c r="DO59" s="1027"/>
      <c r="DP59" s="1028"/>
      <c r="DQ59" s="1026"/>
      <c r="DR59" s="1027"/>
      <c r="DS59" s="1027"/>
      <c r="DT59" s="1027"/>
      <c r="DU59" s="1028"/>
      <c r="DV59" s="1029"/>
      <c r="DW59" s="1030"/>
      <c r="DX59" s="1030"/>
      <c r="DY59" s="1030"/>
      <c r="DZ59" s="1031"/>
      <c r="EA59" s="230"/>
    </row>
    <row r="60" spans="1:131" ht="26.25" customHeight="1" x14ac:dyDescent="0.2">
      <c r="A60" s="238">
        <v>33</v>
      </c>
      <c r="B60" s="1067"/>
      <c r="C60" s="1068"/>
      <c r="D60" s="1068"/>
      <c r="E60" s="1068"/>
      <c r="F60" s="1068"/>
      <c r="G60" s="1068"/>
      <c r="H60" s="1068"/>
      <c r="I60" s="1068"/>
      <c r="J60" s="1068"/>
      <c r="K60" s="1068"/>
      <c r="L60" s="1068"/>
      <c r="M60" s="1068"/>
      <c r="N60" s="1068"/>
      <c r="O60" s="1068"/>
      <c r="P60" s="1069"/>
      <c r="Q60" s="1070"/>
      <c r="R60" s="1062"/>
      <c r="S60" s="1062"/>
      <c r="T60" s="1062"/>
      <c r="U60" s="1062"/>
      <c r="V60" s="1062"/>
      <c r="W60" s="1062"/>
      <c r="X60" s="1062"/>
      <c r="Y60" s="1062"/>
      <c r="Z60" s="1062"/>
      <c r="AA60" s="1062"/>
      <c r="AB60" s="1062"/>
      <c r="AC60" s="1062"/>
      <c r="AD60" s="1062"/>
      <c r="AE60" s="1071"/>
      <c r="AF60" s="1072"/>
      <c r="AG60" s="1073"/>
      <c r="AH60" s="1073"/>
      <c r="AI60" s="1073"/>
      <c r="AJ60" s="1074"/>
      <c r="AK60" s="1061"/>
      <c r="AL60" s="1062"/>
      <c r="AM60" s="1062"/>
      <c r="AN60" s="1062"/>
      <c r="AO60" s="1062"/>
      <c r="AP60" s="1062"/>
      <c r="AQ60" s="1062"/>
      <c r="AR60" s="1062"/>
      <c r="AS60" s="1062"/>
      <c r="AT60" s="1062"/>
      <c r="AU60" s="1062"/>
      <c r="AV60" s="1062"/>
      <c r="AW60" s="1062"/>
      <c r="AX60" s="1062"/>
      <c r="AY60" s="1062"/>
      <c r="AZ60" s="1063"/>
      <c r="BA60" s="1063"/>
      <c r="BB60" s="1063"/>
      <c r="BC60" s="1063"/>
      <c r="BD60" s="1063"/>
      <c r="BE60" s="1009"/>
      <c r="BF60" s="1009"/>
      <c r="BG60" s="1009"/>
      <c r="BH60" s="1009"/>
      <c r="BI60" s="1010"/>
      <c r="BJ60" s="232"/>
      <c r="BK60" s="232"/>
      <c r="BL60" s="232"/>
      <c r="BM60" s="232"/>
      <c r="BN60" s="232"/>
      <c r="BO60" s="241"/>
      <c r="BP60" s="241"/>
      <c r="BQ60" s="238">
        <v>54</v>
      </c>
      <c r="BR60" s="239"/>
      <c r="BS60" s="1029"/>
      <c r="BT60" s="1030"/>
      <c r="BU60" s="1030"/>
      <c r="BV60" s="1030"/>
      <c r="BW60" s="1030"/>
      <c r="BX60" s="1030"/>
      <c r="BY60" s="1030"/>
      <c r="BZ60" s="1030"/>
      <c r="CA60" s="1030"/>
      <c r="CB60" s="1030"/>
      <c r="CC60" s="1030"/>
      <c r="CD60" s="1030"/>
      <c r="CE60" s="1030"/>
      <c r="CF60" s="1030"/>
      <c r="CG60" s="1051"/>
      <c r="CH60" s="1026"/>
      <c r="CI60" s="1027"/>
      <c r="CJ60" s="1027"/>
      <c r="CK60" s="1027"/>
      <c r="CL60" s="1028"/>
      <c r="CM60" s="1026"/>
      <c r="CN60" s="1027"/>
      <c r="CO60" s="1027"/>
      <c r="CP60" s="1027"/>
      <c r="CQ60" s="1028"/>
      <c r="CR60" s="1026"/>
      <c r="CS60" s="1027"/>
      <c r="CT60" s="1027"/>
      <c r="CU60" s="1027"/>
      <c r="CV60" s="1028"/>
      <c r="CW60" s="1026"/>
      <c r="CX60" s="1027"/>
      <c r="CY60" s="1027"/>
      <c r="CZ60" s="1027"/>
      <c r="DA60" s="1028"/>
      <c r="DB60" s="1026"/>
      <c r="DC60" s="1027"/>
      <c r="DD60" s="1027"/>
      <c r="DE60" s="1027"/>
      <c r="DF60" s="1028"/>
      <c r="DG60" s="1026"/>
      <c r="DH60" s="1027"/>
      <c r="DI60" s="1027"/>
      <c r="DJ60" s="1027"/>
      <c r="DK60" s="1028"/>
      <c r="DL60" s="1026"/>
      <c r="DM60" s="1027"/>
      <c r="DN60" s="1027"/>
      <c r="DO60" s="1027"/>
      <c r="DP60" s="1028"/>
      <c r="DQ60" s="1026"/>
      <c r="DR60" s="1027"/>
      <c r="DS60" s="1027"/>
      <c r="DT60" s="1027"/>
      <c r="DU60" s="1028"/>
      <c r="DV60" s="1029"/>
      <c r="DW60" s="1030"/>
      <c r="DX60" s="1030"/>
      <c r="DY60" s="1030"/>
      <c r="DZ60" s="1031"/>
      <c r="EA60" s="230"/>
    </row>
    <row r="61" spans="1:131" ht="26.25" customHeight="1" thickBot="1" x14ac:dyDescent="0.25">
      <c r="A61" s="238">
        <v>34</v>
      </c>
      <c r="B61" s="1067"/>
      <c r="C61" s="1068"/>
      <c r="D61" s="1068"/>
      <c r="E61" s="1068"/>
      <c r="F61" s="1068"/>
      <c r="G61" s="1068"/>
      <c r="H61" s="1068"/>
      <c r="I61" s="1068"/>
      <c r="J61" s="1068"/>
      <c r="K61" s="1068"/>
      <c r="L61" s="1068"/>
      <c r="M61" s="1068"/>
      <c r="N61" s="1068"/>
      <c r="O61" s="1068"/>
      <c r="P61" s="1069"/>
      <c r="Q61" s="1070"/>
      <c r="R61" s="1062"/>
      <c r="S61" s="1062"/>
      <c r="T61" s="1062"/>
      <c r="U61" s="1062"/>
      <c r="V61" s="1062"/>
      <c r="W61" s="1062"/>
      <c r="X61" s="1062"/>
      <c r="Y61" s="1062"/>
      <c r="Z61" s="1062"/>
      <c r="AA61" s="1062"/>
      <c r="AB61" s="1062"/>
      <c r="AC61" s="1062"/>
      <c r="AD61" s="1062"/>
      <c r="AE61" s="1071"/>
      <c r="AF61" s="1072"/>
      <c r="AG61" s="1073"/>
      <c r="AH61" s="1073"/>
      <c r="AI61" s="1073"/>
      <c r="AJ61" s="1074"/>
      <c r="AK61" s="1061"/>
      <c r="AL61" s="1062"/>
      <c r="AM61" s="1062"/>
      <c r="AN61" s="1062"/>
      <c r="AO61" s="1062"/>
      <c r="AP61" s="1062"/>
      <c r="AQ61" s="1062"/>
      <c r="AR61" s="1062"/>
      <c r="AS61" s="1062"/>
      <c r="AT61" s="1062"/>
      <c r="AU61" s="1062"/>
      <c r="AV61" s="1062"/>
      <c r="AW61" s="1062"/>
      <c r="AX61" s="1062"/>
      <c r="AY61" s="1062"/>
      <c r="AZ61" s="1063"/>
      <c r="BA61" s="1063"/>
      <c r="BB61" s="1063"/>
      <c r="BC61" s="1063"/>
      <c r="BD61" s="1063"/>
      <c r="BE61" s="1009"/>
      <c r="BF61" s="1009"/>
      <c r="BG61" s="1009"/>
      <c r="BH61" s="1009"/>
      <c r="BI61" s="1010"/>
      <c r="BJ61" s="232"/>
      <c r="BK61" s="232"/>
      <c r="BL61" s="232"/>
      <c r="BM61" s="232"/>
      <c r="BN61" s="232"/>
      <c r="BO61" s="241"/>
      <c r="BP61" s="241"/>
      <c r="BQ61" s="238">
        <v>55</v>
      </c>
      <c r="BR61" s="239"/>
      <c r="BS61" s="1029"/>
      <c r="BT61" s="1030"/>
      <c r="BU61" s="1030"/>
      <c r="BV61" s="1030"/>
      <c r="BW61" s="1030"/>
      <c r="BX61" s="1030"/>
      <c r="BY61" s="1030"/>
      <c r="BZ61" s="1030"/>
      <c r="CA61" s="1030"/>
      <c r="CB61" s="1030"/>
      <c r="CC61" s="1030"/>
      <c r="CD61" s="1030"/>
      <c r="CE61" s="1030"/>
      <c r="CF61" s="1030"/>
      <c r="CG61" s="1051"/>
      <c r="CH61" s="1026"/>
      <c r="CI61" s="1027"/>
      <c r="CJ61" s="1027"/>
      <c r="CK61" s="1027"/>
      <c r="CL61" s="1028"/>
      <c r="CM61" s="1026"/>
      <c r="CN61" s="1027"/>
      <c r="CO61" s="1027"/>
      <c r="CP61" s="1027"/>
      <c r="CQ61" s="1028"/>
      <c r="CR61" s="1026"/>
      <c r="CS61" s="1027"/>
      <c r="CT61" s="1027"/>
      <c r="CU61" s="1027"/>
      <c r="CV61" s="1028"/>
      <c r="CW61" s="1026"/>
      <c r="CX61" s="1027"/>
      <c r="CY61" s="1027"/>
      <c r="CZ61" s="1027"/>
      <c r="DA61" s="1028"/>
      <c r="DB61" s="1026"/>
      <c r="DC61" s="1027"/>
      <c r="DD61" s="1027"/>
      <c r="DE61" s="1027"/>
      <c r="DF61" s="1028"/>
      <c r="DG61" s="1026"/>
      <c r="DH61" s="1027"/>
      <c r="DI61" s="1027"/>
      <c r="DJ61" s="1027"/>
      <c r="DK61" s="1028"/>
      <c r="DL61" s="1026"/>
      <c r="DM61" s="1027"/>
      <c r="DN61" s="1027"/>
      <c r="DO61" s="1027"/>
      <c r="DP61" s="1028"/>
      <c r="DQ61" s="1026"/>
      <c r="DR61" s="1027"/>
      <c r="DS61" s="1027"/>
      <c r="DT61" s="1027"/>
      <c r="DU61" s="1028"/>
      <c r="DV61" s="1029"/>
      <c r="DW61" s="1030"/>
      <c r="DX61" s="1030"/>
      <c r="DY61" s="1030"/>
      <c r="DZ61" s="1031"/>
      <c r="EA61" s="230"/>
    </row>
    <row r="62" spans="1:131" ht="26.25" customHeight="1" x14ac:dyDescent="0.2">
      <c r="A62" s="238">
        <v>35</v>
      </c>
      <c r="B62" s="1067"/>
      <c r="C62" s="1068"/>
      <c r="D62" s="1068"/>
      <c r="E62" s="1068"/>
      <c r="F62" s="1068"/>
      <c r="G62" s="1068"/>
      <c r="H62" s="1068"/>
      <c r="I62" s="1068"/>
      <c r="J62" s="1068"/>
      <c r="K62" s="1068"/>
      <c r="L62" s="1068"/>
      <c r="M62" s="1068"/>
      <c r="N62" s="1068"/>
      <c r="O62" s="1068"/>
      <c r="P62" s="1069"/>
      <c r="Q62" s="1070"/>
      <c r="R62" s="1062"/>
      <c r="S62" s="1062"/>
      <c r="T62" s="1062"/>
      <c r="U62" s="1062"/>
      <c r="V62" s="1062"/>
      <c r="W62" s="1062"/>
      <c r="X62" s="1062"/>
      <c r="Y62" s="1062"/>
      <c r="Z62" s="1062"/>
      <c r="AA62" s="1062"/>
      <c r="AB62" s="1062"/>
      <c r="AC62" s="1062"/>
      <c r="AD62" s="1062"/>
      <c r="AE62" s="1071"/>
      <c r="AF62" s="1072"/>
      <c r="AG62" s="1073"/>
      <c r="AH62" s="1073"/>
      <c r="AI62" s="1073"/>
      <c r="AJ62" s="1074"/>
      <c r="AK62" s="1061"/>
      <c r="AL62" s="1062"/>
      <c r="AM62" s="1062"/>
      <c r="AN62" s="1062"/>
      <c r="AO62" s="1062"/>
      <c r="AP62" s="1062"/>
      <c r="AQ62" s="1062"/>
      <c r="AR62" s="1062"/>
      <c r="AS62" s="1062"/>
      <c r="AT62" s="1062"/>
      <c r="AU62" s="1062"/>
      <c r="AV62" s="1062"/>
      <c r="AW62" s="1062"/>
      <c r="AX62" s="1062"/>
      <c r="AY62" s="1062"/>
      <c r="AZ62" s="1063"/>
      <c r="BA62" s="1063"/>
      <c r="BB62" s="1063"/>
      <c r="BC62" s="1063"/>
      <c r="BD62" s="1063"/>
      <c r="BE62" s="1009"/>
      <c r="BF62" s="1009"/>
      <c r="BG62" s="1009"/>
      <c r="BH62" s="1009"/>
      <c r="BI62" s="1010"/>
      <c r="BJ62" s="1064" t="s">
        <v>393</v>
      </c>
      <c r="BK62" s="1065"/>
      <c r="BL62" s="1065"/>
      <c r="BM62" s="1065"/>
      <c r="BN62" s="1066"/>
      <c r="BO62" s="241"/>
      <c r="BP62" s="241"/>
      <c r="BQ62" s="238">
        <v>56</v>
      </c>
      <c r="BR62" s="239"/>
      <c r="BS62" s="1029"/>
      <c r="BT62" s="1030"/>
      <c r="BU62" s="1030"/>
      <c r="BV62" s="1030"/>
      <c r="BW62" s="1030"/>
      <c r="BX62" s="1030"/>
      <c r="BY62" s="1030"/>
      <c r="BZ62" s="1030"/>
      <c r="CA62" s="1030"/>
      <c r="CB62" s="1030"/>
      <c r="CC62" s="1030"/>
      <c r="CD62" s="1030"/>
      <c r="CE62" s="1030"/>
      <c r="CF62" s="1030"/>
      <c r="CG62" s="1051"/>
      <c r="CH62" s="1026"/>
      <c r="CI62" s="1027"/>
      <c r="CJ62" s="1027"/>
      <c r="CK62" s="1027"/>
      <c r="CL62" s="1028"/>
      <c r="CM62" s="1026"/>
      <c r="CN62" s="1027"/>
      <c r="CO62" s="1027"/>
      <c r="CP62" s="1027"/>
      <c r="CQ62" s="1028"/>
      <c r="CR62" s="1026"/>
      <c r="CS62" s="1027"/>
      <c r="CT62" s="1027"/>
      <c r="CU62" s="1027"/>
      <c r="CV62" s="1028"/>
      <c r="CW62" s="1026"/>
      <c r="CX62" s="1027"/>
      <c r="CY62" s="1027"/>
      <c r="CZ62" s="1027"/>
      <c r="DA62" s="1028"/>
      <c r="DB62" s="1026"/>
      <c r="DC62" s="1027"/>
      <c r="DD62" s="1027"/>
      <c r="DE62" s="1027"/>
      <c r="DF62" s="1028"/>
      <c r="DG62" s="1026"/>
      <c r="DH62" s="1027"/>
      <c r="DI62" s="1027"/>
      <c r="DJ62" s="1027"/>
      <c r="DK62" s="1028"/>
      <c r="DL62" s="1026"/>
      <c r="DM62" s="1027"/>
      <c r="DN62" s="1027"/>
      <c r="DO62" s="1027"/>
      <c r="DP62" s="1028"/>
      <c r="DQ62" s="1026"/>
      <c r="DR62" s="1027"/>
      <c r="DS62" s="1027"/>
      <c r="DT62" s="1027"/>
      <c r="DU62" s="1028"/>
      <c r="DV62" s="1029"/>
      <c r="DW62" s="1030"/>
      <c r="DX62" s="1030"/>
      <c r="DY62" s="1030"/>
      <c r="DZ62" s="1031"/>
      <c r="EA62" s="230"/>
    </row>
    <row r="63" spans="1:131" ht="26.25" customHeight="1" thickBot="1" x14ac:dyDescent="0.25">
      <c r="A63" s="240" t="s">
        <v>375</v>
      </c>
      <c r="B63" s="974" t="s">
        <v>394</v>
      </c>
      <c r="C63" s="975"/>
      <c r="D63" s="975"/>
      <c r="E63" s="975"/>
      <c r="F63" s="975"/>
      <c r="G63" s="975"/>
      <c r="H63" s="975"/>
      <c r="I63" s="975"/>
      <c r="J63" s="975"/>
      <c r="K63" s="975"/>
      <c r="L63" s="975"/>
      <c r="M63" s="975"/>
      <c r="N63" s="975"/>
      <c r="O63" s="975"/>
      <c r="P63" s="985"/>
      <c r="Q63" s="999"/>
      <c r="R63" s="1000"/>
      <c r="S63" s="1000"/>
      <c r="T63" s="1000"/>
      <c r="U63" s="1000"/>
      <c r="V63" s="1000"/>
      <c r="W63" s="1000"/>
      <c r="X63" s="1000"/>
      <c r="Y63" s="1000"/>
      <c r="Z63" s="1000"/>
      <c r="AA63" s="1000"/>
      <c r="AB63" s="1000"/>
      <c r="AC63" s="1000"/>
      <c r="AD63" s="1000"/>
      <c r="AE63" s="1057"/>
      <c r="AF63" s="1058">
        <v>367</v>
      </c>
      <c r="AG63" s="996"/>
      <c r="AH63" s="996"/>
      <c r="AI63" s="996"/>
      <c r="AJ63" s="1059"/>
      <c r="AK63" s="1060"/>
      <c r="AL63" s="1000"/>
      <c r="AM63" s="1000"/>
      <c r="AN63" s="1000"/>
      <c r="AO63" s="1000"/>
      <c r="AP63" s="996">
        <v>1170</v>
      </c>
      <c r="AQ63" s="996"/>
      <c r="AR63" s="996"/>
      <c r="AS63" s="996"/>
      <c r="AT63" s="996"/>
      <c r="AU63" s="996">
        <v>655</v>
      </c>
      <c r="AV63" s="996"/>
      <c r="AW63" s="996"/>
      <c r="AX63" s="996"/>
      <c r="AY63" s="996"/>
      <c r="AZ63" s="1054"/>
      <c r="BA63" s="1054"/>
      <c r="BB63" s="1054"/>
      <c r="BC63" s="1054"/>
      <c r="BD63" s="1054"/>
      <c r="BE63" s="997"/>
      <c r="BF63" s="997"/>
      <c r="BG63" s="997"/>
      <c r="BH63" s="997"/>
      <c r="BI63" s="998"/>
      <c r="BJ63" s="1055" t="s">
        <v>122</v>
      </c>
      <c r="BK63" s="990"/>
      <c r="BL63" s="990"/>
      <c r="BM63" s="990"/>
      <c r="BN63" s="1056"/>
      <c r="BO63" s="241"/>
      <c r="BP63" s="241"/>
      <c r="BQ63" s="238">
        <v>57</v>
      </c>
      <c r="BR63" s="239"/>
      <c r="BS63" s="1029"/>
      <c r="BT63" s="1030"/>
      <c r="BU63" s="1030"/>
      <c r="BV63" s="1030"/>
      <c r="BW63" s="1030"/>
      <c r="BX63" s="1030"/>
      <c r="BY63" s="1030"/>
      <c r="BZ63" s="1030"/>
      <c r="CA63" s="1030"/>
      <c r="CB63" s="1030"/>
      <c r="CC63" s="1030"/>
      <c r="CD63" s="1030"/>
      <c r="CE63" s="1030"/>
      <c r="CF63" s="1030"/>
      <c r="CG63" s="1051"/>
      <c r="CH63" s="1026"/>
      <c r="CI63" s="1027"/>
      <c r="CJ63" s="1027"/>
      <c r="CK63" s="1027"/>
      <c r="CL63" s="1028"/>
      <c r="CM63" s="1026"/>
      <c r="CN63" s="1027"/>
      <c r="CO63" s="1027"/>
      <c r="CP63" s="1027"/>
      <c r="CQ63" s="1028"/>
      <c r="CR63" s="1026"/>
      <c r="CS63" s="1027"/>
      <c r="CT63" s="1027"/>
      <c r="CU63" s="1027"/>
      <c r="CV63" s="1028"/>
      <c r="CW63" s="1026"/>
      <c r="CX63" s="1027"/>
      <c r="CY63" s="1027"/>
      <c r="CZ63" s="1027"/>
      <c r="DA63" s="1028"/>
      <c r="DB63" s="1026"/>
      <c r="DC63" s="1027"/>
      <c r="DD63" s="1027"/>
      <c r="DE63" s="1027"/>
      <c r="DF63" s="1028"/>
      <c r="DG63" s="1026"/>
      <c r="DH63" s="1027"/>
      <c r="DI63" s="1027"/>
      <c r="DJ63" s="1027"/>
      <c r="DK63" s="1028"/>
      <c r="DL63" s="1026"/>
      <c r="DM63" s="1027"/>
      <c r="DN63" s="1027"/>
      <c r="DO63" s="1027"/>
      <c r="DP63" s="1028"/>
      <c r="DQ63" s="1026"/>
      <c r="DR63" s="1027"/>
      <c r="DS63" s="1027"/>
      <c r="DT63" s="1027"/>
      <c r="DU63" s="1028"/>
      <c r="DV63" s="1029"/>
      <c r="DW63" s="1030"/>
      <c r="DX63" s="1030"/>
      <c r="DY63" s="1030"/>
      <c r="DZ63" s="1031"/>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9"/>
      <c r="BT64" s="1030"/>
      <c r="BU64" s="1030"/>
      <c r="BV64" s="1030"/>
      <c r="BW64" s="1030"/>
      <c r="BX64" s="1030"/>
      <c r="BY64" s="1030"/>
      <c r="BZ64" s="1030"/>
      <c r="CA64" s="1030"/>
      <c r="CB64" s="1030"/>
      <c r="CC64" s="1030"/>
      <c r="CD64" s="1030"/>
      <c r="CE64" s="1030"/>
      <c r="CF64" s="1030"/>
      <c r="CG64" s="1051"/>
      <c r="CH64" s="1026"/>
      <c r="CI64" s="1027"/>
      <c r="CJ64" s="1027"/>
      <c r="CK64" s="1027"/>
      <c r="CL64" s="1028"/>
      <c r="CM64" s="1026"/>
      <c r="CN64" s="1027"/>
      <c r="CO64" s="1027"/>
      <c r="CP64" s="1027"/>
      <c r="CQ64" s="1028"/>
      <c r="CR64" s="1026"/>
      <c r="CS64" s="1027"/>
      <c r="CT64" s="1027"/>
      <c r="CU64" s="1027"/>
      <c r="CV64" s="1028"/>
      <c r="CW64" s="1026"/>
      <c r="CX64" s="1027"/>
      <c r="CY64" s="1027"/>
      <c r="CZ64" s="1027"/>
      <c r="DA64" s="1028"/>
      <c r="DB64" s="1026"/>
      <c r="DC64" s="1027"/>
      <c r="DD64" s="1027"/>
      <c r="DE64" s="1027"/>
      <c r="DF64" s="1028"/>
      <c r="DG64" s="1026"/>
      <c r="DH64" s="1027"/>
      <c r="DI64" s="1027"/>
      <c r="DJ64" s="1027"/>
      <c r="DK64" s="1028"/>
      <c r="DL64" s="1026"/>
      <c r="DM64" s="1027"/>
      <c r="DN64" s="1027"/>
      <c r="DO64" s="1027"/>
      <c r="DP64" s="1028"/>
      <c r="DQ64" s="1026"/>
      <c r="DR64" s="1027"/>
      <c r="DS64" s="1027"/>
      <c r="DT64" s="1027"/>
      <c r="DU64" s="1028"/>
      <c r="DV64" s="1029"/>
      <c r="DW64" s="1030"/>
      <c r="DX64" s="1030"/>
      <c r="DY64" s="1030"/>
      <c r="DZ64" s="1031"/>
      <c r="EA64" s="230"/>
    </row>
    <row r="65" spans="1:131" ht="26.25" customHeight="1" thickBot="1" x14ac:dyDescent="0.25">
      <c r="A65" s="232" t="s">
        <v>395</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9"/>
      <c r="BT65" s="1030"/>
      <c r="BU65" s="1030"/>
      <c r="BV65" s="1030"/>
      <c r="BW65" s="1030"/>
      <c r="BX65" s="1030"/>
      <c r="BY65" s="1030"/>
      <c r="BZ65" s="1030"/>
      <c r="CA65" s="1030"/>
      <c r="CB65" s="1030"/>
      <c r="CC65" s="1030"/>
      <c r="CD65" s="1030"/>
      <c r="CE65" s="1030"/>
      <c r="CF65" s="1030"/>
      <c r="CG65" s="1051"/>
      <c r="CH65" s="1026"/>
      <c r="CI65" s="1027"/>
      <c r="CJ65" s="1027"/>
      <c r="CK65" s="1027"/>
      <c r="CL65" s="1028"/>
      <c r="CM65" s="1026"/>
      <c r="CN65" s="1027"/>
      <c r="CO65" s="1027"/>
      <c r="CP65" s="1027"/>
      <c r="CQ65" s="1028"/>
      <c r="CR65" s="1026"/>
      <c r="CS65" s="1027"/>
      <c r="CT65" s="1027"/>
      <c r="CU65" s="1027"/>
      <c r="CV65" s="1028"/>
      <c r="CW65" s="1026"/>
      <c r="CX65" s="1027"/>
      <c r="CY65" s="1027"/>
      <c r="CZ65" s="1027"/>
      <c r="DA65" s="1028"/>
      <c r="DB65" s="1026"/>
      <c r="DC65" s="1027"/>
      <c r="DD65" s="1027"/>
      <c r="DE65" s="1027"/>
      <c r="DF65" s="1028"/>
      <c r="DG65" s="1026"/>
      <c r="DH65" s="1027"/>
      <c r="DI65" s="1027"/>
      <c r="DJ65" s="1027"/>
      <c r="DK65" s="1028"/>
      <c r="DL65" s="1026"/>
      <c r="DM65" s="1027"/>
      <c r="DN65" s="1027"/>
      <c r="DO65" s="1027"/>
      <c r="DP65" s="1028"/>
      <c r="DQ65" s="1026"/>
      <c r="DR65" s="1027"/>
      <c r="DS65" s="1027"/>
      <c r="DT65" s="1027"/>
      <c r="DU65" s="1028"/>
      <c r="DV65" s="1029"/>
      <c r="DW65" s="1030"/>
      <c r="DX65" s="1030"/>
      <c r="DY65" s="1030"/>
      <c r="DZ65" s="1031"/>
      <c r="EA65" s="230"/>
    </row>
    <row r="66" spans="1:131" ht="26.25" customHeight="1" x14ac:dyDescent="0.2">
      <c r="A66" s="1032" t="s">
        <v>396</v>
      </c>
      <c r="B66" s="1033"/>
      <c r="C66" s="1033"/>
      <c r="D66" s="1033"/>
      <c r="E66" s="1033"/>
      <c r="F66" s="1033"/>
      <c r="G66" s="1033"/>
      <c r="H66" s="1033"/>
      <c r="I66" s="1033"/>
      <c r="J66" s="1033"/>
      <c r="K66" s="1033"/>
      <c r="L66" s="1033"/>
      <c r="M66" s="1033"/>
      <c r="N66" s="1033"/>
      <c r="O66" s="1033"/>
      <c r="P66" s="1034"/>
      <c r="Q66" s="1038" t="s">
        <v>379</v>
      </c>
      <c r="R66" s="1039"/>
      <c r="S66" s="1039"/>
      <c r="T66" s="1039"/>
      <c r="U66" s="1040"/>
      <c r="V66" s="1038" t="s">
        <v>380</v>
      </c>
      <c r="W66" s="1039"/>
      <c r="X66" s="1039"/>
      <c r="Y66" s="1039"/>
      <c r="Z66" s="1040"/>
      <c r="AA66" s="1038" t="s">
        <v>381</v>
      </c>
      <c r="AB66" s="1039"/>
      <c r="AC66" s="1039"/>
      <c r="AD66" s="1039"/>
      <c r="AE66" s="1040"/>
      <c r="AF66" s="1044" t="s">
        <v>382</v>
      </c>
      <c r="AG66" s="1045"/>
      <c r="AH66" s="1045"/>
      <c r="AI66" s="1045"/>
      <c r="AJ66" s="1046"/>
      <c r="AK66" s="1038" t="s">
        <v>383</v>
      </c>
      <c r="AL66" s="1033"/>
      <c r="AM66" s="1033"/>
      <c r="AN66" s="1033"/>
      <c r="AO66" s="1034"/>
      <c r="AP66" s="1038" t="s">
        <v>384</v>
      </c>
      <c r="AQ66" s="1039"/>
      <c r="AR66" s="1039"/>
      <c r="AS66" s="1039"/>
      <c r="AT66" s="1040"/>
      <c r="AU66" s="1038" t="s">
        <v>397</v>
      </c>
      <c r="AV66" s="1039"/>
      <c r="AW66" s="1039"/>
      <c r="AX66" s="1039"/>
      <c r="AY66" s="1040"/>
      <c r="AZ66" s="1038" t="s">
        <v>363</v>
      </c>
      <c r="BA66" s="1039"/>
      <c r="BB66" s="1039"/>
      <c r="BC66" s="1039"/>
      <c r="BD66" s="1052"/>
      <c r="BE66" s="241"/>
      <c r="BF66" s="241"/>
      <c r="BG66" s="241"/>
      <c r="BH66" s="241"/>
      <c r="BI66" s="241"/>
      <c r="BJ66" s="241"/>
      <c r="BK66" s="241"/>
      <c r="BL66" s="241"/>
      <c r="BM66" s="241"/>
      <c r="BN66" s="241"/>
      <c r="BO66" s="241"/>
      <c r="BP66" s="241"/>
      <c r="BQ66" s="238">
        <v>60</v>
      </c>
      <c r="BR66" s="243"/>
      <c r="BS66" s="982"/>
      <c r="BT66" s="983"/>
      <c r="BU66" s="983"/>
      <c r="BV66" s="983"/>
      <c r="BW66" s="983"/>
      <c r="BX66" s="983"/>
      <c r="BY66" s="983"/>
      <c r="BZ66" s="983"/>
      <c r="CA66" s="983"/>
      <c r="CB66" s="983"/>
      <c r="CC66" s="983"/>
      <c r="CD66" s="983"/>
      <c r="CE66" s="983"/>
      <c r="CF66" s="983"/>
      <c r="CG66" s="992"/>
      <c r="CH66" s="993"/>
      <c r="CI66" s="994"/>
      <c r="CJ66" s="994"/>
      <c r="CK66" s="994"/>
      <c r="CL66" s="995"/>
      <c r="CM66" s="993"/>
      <c r="CN66" s="994"/>
      <c r="CO66" s="994"/>
      <c r="CP66" s="994"/>
      <c r="CQ66" s="995"/>
      <c r="CR66" s="993"/>
      <c r="CS66" s="994"/>
      <c r="CT66" s="994"/>
      <c r="CU66" s="994"/>
      <c r="CV66" s="995"/>
      <c r="CW66" s="993"/>
      <c r="CX66" s="994"/>
      <c r="CY66" s="994"/>
      <c r="CZ66" s="994"/>
      <c r="DA66" s="995"/>
      <c r="DB66" s="993"/>
      <c r="DC66" s="994"/>
      <c r="DD66" s="994"/>
      <c r="DE66" s="994"/>
      <c r="DF66" s="995"/>
      <c r="DG66" s="993"/>
      <c r="DH66" s="994"/>
      <c r="DI66" s="994"/>
      <c r="DJ66" s="994"/>
      <c r="DK66" s="995"/>
      <c r="DL66" s="993"/>
      <c r="DM66" s="994"/>
      <c r="DN66" s="994"/>
      <c r="DO66" s="994"/>
      <c r="DP66" s="995"/>
      <c r="DQ66" s="993"/>
      <c r="DR66" s="994"/>
      <c r="DS66" s="994"/>
      <c r="DT66" s="994"/>
      <c r="DU66" s="995"/>
      <c r="DV66" s="982"/>
      <c r="DW66" s="983"/>
      <c r="DX66" s="983"/>
      <c r="DY66" s="983"/>
      <c r="DZ66" s="984"/>
      <c r="EA66" s="230"/>
    </row>
    <row r="67" spans="1:131" ht="26.25" customHeight="1" thickBot="1" x14ac:dyDescent="0.25">
      <c r="A67" s="1035"/>
      <c r="B67" s="1036"/>
      <c r="C67" s="1036"/>
      <c r="D67" s="1036"/>
      <c r="E67" s="1036"/>
      <c r="F67" s="1036"/>
      <c r="G67" s="1036"/>
      <c r="H67" s="1036"/>
      <c r="I67" s="1036"/>
      <c r="J67" s="1036"/>
      <c r="K67" s="1036"/>
      <c r="L67" s="1036"/>
      <c r="M67" s="1036"/>
      <c r="N67" s="1036"/>
      <c r="O67" s="1036"/>
      <c r="P67" s="1037"/>
      <c r="Q67" s="1041"/>
      <c r="R67" s="1042"/>
      <c r="S67" s="1042"/>
      <c r="T67" s="1042"/>
      <c r="U67" s="1043"/>
      <c r="V67" s="1041"/>
      <c r="W67" s="1042"/>
      <c r="X67" s="1042"/>
      <c r="Y67" s="1042"/>
      <c r="Z67" s="1043"/>
      <c r="AA67" s="1041"/>
      <c r="AB67" s="1042"/>
      <c r="AC67" s="1042"/>
      <c r="AD67" s="1042"/>
      <c r="AE67" s="1043"/>
      <c r="AF67" s="1047"/>
      <c r="AG67" s="1048"/>
      <c r="AH67" s="1048"/>
      <c r="AI67" s="1048"/>
      <c r="AJ67" s="1049"/>
      <c r="AK67" s="1050"/>
      <c r="AL67" s="1036"/>
      <c r="AM67" s="1036"/>
      <c r="AN67" s="1036"/>
      <c r="AO67" s="1037"/>
      <c r="AP67" s="1041"/>
      <c r="AQ67" s="1042"/>
      <c r="AR67" s="1042"/>
      <c r="AS67" s="1042"/>
      <c r="AT67" s="1043"/>
      <c r="AU67" s="1041"/>
      <c r="AV67" s="1042"/>
      <c r="AW67" s="1042"/>
      <c r="AX67" s="1042"/>
      <c r="AY67" s="1043"/>
      <c r="AZ67" s="1041"/>
      <c r="BA67" s="1042"/>
      <c r="BB67" s="1042"/>
      <c r="BC67" s="1042"/>
      <c r="BD67" s="1053"/>
      <c r="BE67" s="241"/>
      <c r="BF67" s="241"/>
      <c r="BG67" s="241"/>
      <c r="BH67" s="241"/>
      <c r="BI67" s="241"/>
      <c r="BJ67" s="241"/>
      <c r="BK67" s="241"/>
      <c r="BL67" s="241"/>
      <c r="BM67" s="241"/>
      <c r="BN67" s="241"/>
      <c r="BO67" s="241"/>
      <c r="BP67" s="241"/>
      <c r="BQ67" s="238">
        <v>61</v>
      </c>
      <c r="BR67" s="243"/>
      <c r="BS67" s="982"/>
      <c r="BT67" s="983"/>
      <c r="BU67" s="983"/>
      <c r="BV67" s="983"/>
      <c r="BW67" s="983"/>
      <c r="BX67" s="983"/>
      <c r="BY67" s="983"/>
      <c r="BZ67" s="983"/>
      <c r="CA67" s="983"/>
      <c r="CB67" s="983"/>
      <c r="CC67" s="983"/>
      <c r="CD67" s="983"/>
      <c r="CE67" s="983"/>
      <c r="CF67" s="983"/>
      <c r="CG67" s="992"/>
      <c r="CH67" s="993"/>
      <c r="CI67" s="994"/>
      <c r="CJ67" s="994"/>
      <c r="CK67" s="994"/>
      <c r="CL67" s="995"/>
      <c r="CM67" s="993"/>
      <c r="CN67" s="994"/>
      <c r="CO67" s="994"/>
      <c r="CP67" s="994"/>
      <c r="CQ67" s="995"/>
      <c r="CR67" s="993"/>
      <c r="CS67" s="994"/>
      <c r="CT67" s="994"/>
      <c r="CU67" s="994"/>
      <c r="CV67" s="995"/>
      <c r="CW67" s="993"/>
      <c r="CX67" s="994"/>
      <c r="CY67" s="994"/>
      <c r="CZ67" s="994"/>
      <c r="DA67" s="995"/>
      <c r="DB67" s="993"/>
      <c r="DC67" s="994"/>
      <c r="DD67" s="994"/>
      <c r="DE67" s="994"/>
      <c r="DF67" s="995"/>
      <c r="DG67" s="993"/>
      <c r="DH67" s="994"/>
      <c r="DI67" s="994"/>
      <c r="DJ67" s="994"/>
      <c r="DK67" s="995"/>
      <c r="DL67" s="993"/>
      <c r="DM67" s="994"/>
      <c r="DN67" s="994"/>
      <c r="DO67" s="994"/>
      <c r="DP67" s="995"/>
      <c r="DQ67" s="993"/>
      <c r="DR67" s="994"/>
      <c r="DS67" s="994"/>
      <c r="DT67" s="994"/>
      <c r="DU67" s="995"/>
      <c r="DV67" s="982"/>
      <c r="DW67" s="983"/>
      <c r="DX67" s="983"/>
      <c r="DY67" s="983"/>
      <c r="DZ67" s="984"/>
      <c r="EA67" s="230"/>
    </row>
    <row r="68" spans="1:131" ht="26.25" customHeight="1" thickTop="1" x14ac:dyDescent="0.2">
      <c r="A68" s="236">
        <v>1</v>
      </c>
      <c r="B68" s="1022" t="s">
        <v>542</v>
      </c>
      <c r="C68" s="1023"/>
      <c r="D68" s="1023"/>
      <c r="E68" s="1023"/>
      <c r="F68" s="1023"/>
      <c r="G68" s="1023"/>
      <c r="H68" s="1023"/>
      <c r="I68" s="1023"/>
      <c r="J68" s="1023"/>
      <c r="K68" s="1023"/>
      <c r="L68" s="1023"/>
      <c r="M68" s="1023"/>
      <c r="N68" s="1023"/>
      <c r="O68" s="1023"/>
      <c r="P68" s="1024"/>
      <c r="Q68" s="1025">
        <v>48</v>
      </c>
      <c r="R68" s="1019"/>
      <c r="S68" s="1019"/>
      <c r="T68" s="1019"/>
      <c r="U68" s="1019"/>
      <c r="V68" s="1019">
        <v>27</v>
      </c>
      <c r="W68" s="1019"/>
      <c r="X68" s="1019"/>
      <c r="Y68" s="1019"/>
      <c r="Z68" s="1019"/>
      <c r="AA68" s="1019">
        <v>21</v>
      </c>
      <c r="AB68" s="1019"/>
      <c r="AC68" s="1019"/>
      <c r="AD68" s="1019"/>
      <c r="AE68" s="1019"/>
      <c r="AF68" s="1019">
        <v>16</v>
      </c>
      <c r="AG68" s="1019"/>
      <c r="AH68" s="1019"/>
      <c r="AI68" s="1019"/>
      <c r="AJ68" s="1019"/>
      <c r="AK68" s="1019" t="s">
        <v>549</v>
      </c>
      <c r="AL68" s="1019"/>
      <c r="AM68" s="1019"/>
      <c r="AN68" s="1019"/>
      <c r="AO68" s="1019"/>
      <c r="AP68" s="1019" t="s">
        <v>549</v>
      </c>
      <c r="AQ68" s="1019"/>
      <c r="AR68" s="1019"/>
      <c r="AS68" s="1019"/>
      <c r="AT68" s="1019"/>
      <c r="AU68" s="1019" t="s">
        <v>549</v>
      </c>
      <c r="AV68" s="1019"/>
      <c r="AW68" s="1019"/>
      <c r="AX68" s="1019"/>
      <c r="AY68" s="1019"/>
      <c r="AZ68" s="1020"/>
      <c r="BA68" s="1020"/>
      <c r="BB68" s="1020"/>
      <c r="BC68" s="1020"/>
      <c r="BD68" s="1021"/>
      <c r="BE68" s="241"/>
      <c r="BF68" s="241"/>
      <c r="BG68" s="241"/>
      <c r="BH68" s="241"/>
      <c r="BI68" s="241"/>
      <c r="BJ68" s="241"/>
      <c r="BK68" s="241"/>
      <c r="BL68" s="241"/>
      <c r="BM68" s="241"/>
      <c r="BN68" s="241"/>
      <c r="BO68" s="241"/>
      <c r="BP68" s="241"/>
      <c r="BQ68" s="238">
        <v>62</v>
      </c>
      <c r="BR68" s="243"/>
      <c r="BS68" s="982"/>
      <c r="BT68" s="983"/>
      <c r="BU68" s="983"/>
      <c r="BV68" s="983"/>
      <c r="BW68" s="983"/>
      <c r="BX68" s="983"/>
      <c r="BY68" s="983"/>
      <c r="BZ68" s="983"/>
      <c r="CA68" s="983"/>
      <c r="CB68" s="983"/>
      <c r="CC68" s="983"/>
      <c r="CD68" s="983"/>
      <c r="CE68" s="983"/>
      <c r="CF68" s="983"/>
      <c r="CG68" s="992"/>
      <c r="CH68" s="993"/>
      <c r="CI68" s="994"/>
      <c r="CJ68" s="994"/>
      <c r="CK68" s="994"/>
      <c r="CL68" s="995"/>
      <c r="CM68" s="993"/>
      <c r="CN68" s="994"/>
      <c r="CO68" s="994"/>
      <c r="CP68" s="994"/>
      <c r="CQ68" s="995"/>
      <c r="CR68" s="993"/>
      <c r="CS68" s="994"/>
      <c r="CT68" s="994"/>
      <c r="CU68" s="994"/>
      <c r="CV68" s="995"/>
      <c r="CW68" s="993"/>
      <c r="CX68" s="994"/>
      <c r="CY68" s="994"/>
      <c r="CZ68" s="994"/>
      <c r="DA68" s="995"/>
      <c r="DB68" s="993"/>
      <c r="DC68" s="994"/>
      <c r="DD68" s="994"/>
      <c r="DE68" s="994"/>
      <c r="DF68" s="995"/>
      <c r="DG68" s="993"/>
      <c r="DH68" s="994"/>
      <c r="DI68" s="994"/>
      <c r="DJ68" s="994"/>
      <c r="DK68" s="995"/>
      <c r="DL68" s="993"/>
      <c r="DM68" s="994"/>
      <c r="DN68" s="994"/>
      <c r="DO68" s="994"/>
      <c r="DP68" s="995"/>
      <c r="DQ68" s="993"/>
      <c r="DR68" s="994"/>
      <c r="DS68" s="994"/>
      <c r="DT68" s="994"/>
      <c r="DU68" s="995"/>
      <c r="DV68" s="982"/>
      <c r="DW68" s="983"/>
      <c r="DX68" s="983"/>
      <c r="DY68" s="983"/>
      <c r="DZ68" s="984"/>
      <c r="EA68" s="230"/>
    </row>
    <row r="69" spans="1:131" ht="26.25" customHeight="1" x14ac:dyDescent="0.2">
      <c r="A69" s="238">
        <v>2</v>
      </c>
      <c r="B69" s="1011" t="s">
        <v>543</v>
      </c>
      <c r="C69" s="1012"/>
      <c r="D69" s="1012"/>
      <c r="E69" s="1012"/>
      <c r="F69" s="1012"/>
      <c r="G69" s="1012"/>
      <c r="H69" s="1012"/>
      <c r="I69" s="1012"/>
      <c r="J69" s="1012"/>
      <c r="K69" s="1012"/>
      <c r="L69" s="1012"/>
      <c r="M69" s="1012"/>
      <c r="N69" s="1012"/>
      <c r="O69" s="1012"/>
      <c r="P69" s="1013"/>
      <c r="Q69" s="1014">
        <v>2510</v>
      </c>
      <c r="R69" s="1008"/>
      <c r="S69" s="1008"/>
      <c r="T69" s="1008"/>
      <c r="U69" s="1008"/>
      <c r="V69" s="1008">
        <v>2374</v>
      </c>
      <c r="W69" s="1008"/>
      <c r="X69" s="1008"/>
      <c r="Y69" s="1008"/>
      <c r="Z69" s="1008"/>
      <c r="AA69" s="1008">
        <v>136</v>
      </c>
      <c r="AB69" s="1008"/>
      <c r="AC69" s="1008"/>
      <c r="AD69" s="1008"/>
      <c r="AE69" s="1008"/>
      <c r="AF69" s="1008">
        <v>125</v>
      </c>
      <c r="AG69" s="1008"/>
      <c r="AH69" s="1008"/>
      <c r="AI69" s="1008"/>
      <c r="AJ69" s="1008"/>
      <c r="AK69" s="1008" t="s">
        <v>549</v>
      </c>
      <c r="AL69" s="1008"/>
      <c r="AM69" s="1008"/>
      <c r="AN69" s="1008"/>
      <c r="AO69" s="1008"/>
      <c r="AP69" s="1008" t="s">
        <v>549</v>
      </c>
      <c r="AQ69" s="1008"/>
      <c r="AR69" s="1008"/>
      <c r="AS69" s="1008"/>
      <c r="AT69" s="1008"/>
      <c r="AU69" s="1008" t="s">
        <v>549</v>
      </c>
      <c r="AV69" s="1008"/>
      <c r="AW69" s="1008"/>
      <c r="AX69" s="1008"/>
      <c r="AY69" s="1008"/>
      <c r="AZ69" s="1009"/>
      <c r="BA69" s="1009"/>
      <c r="BB69" s="1009"/>
      <c r="BC69" s="1009"/>
      <c r="BD69" s="1010"/>
      <c r="BE69" s="241"/>
      <c r="BF69" s="241"/>
      <c r="BG69" s="241"/>
      <c r="BH69" s="241"/>
      <c r="BI69" s="241"/>
      <c r="BJ69" s="241"/>
      <c r="BK69" s="241"/>
      <c r="BL69" s="241"/>
      <c r="BM69" s="241"/>
      <c r="BN69" s="241"/>
      <c r="BO69" s="241"/>
      <c r="BP69" s="241"/>
      <c r="BQ69" s="238">
        <v>63</v>
      </c>
      <c r="BR69" s="243"/>
      <c r="BS69" s="982"/>
      <c r="BT69" s="983"/>
      <c r="BU69" s="983"/>
      <c r="BV69" s="983"/>
      <c r="BW69" s="983"/>
      <c r="BX69" s="983"/>
      <c r="BY69" s="983"/>
      <c r="BZ69" s="983"/>
      <c r="CA69" s="983"/>
      <c r="CB69" s="983"/>
      <c r="CC69" s="983"/>
      <c r="CD69" s="983"/>
      <c r="CE69" s="983"/>
      <c r="CF69" s="983"/>
      <c r="CG69" s="992"/>
      <c r="CH69" s="993"/>
      <c r="CI69" s="994"/>
      <c r="CJ69" s="994"/>
      <c r="CK69" s="994"/>
      <c r="CL69" s="995"/>
      <c r="CM69" s="993"/>
      <c r="CN69" s="994"/>
      <c r="CO69" s="994"/>
      <c r="CP69" s="994"/>
      <c r="CQ69" s="995"/>
      <c r="CR69" s="993"/>
      <c r="CS69" s="994"/>
      <c r="CT69" s="994"/>
      <c r="CU69" s="994"/>
      <c r="CV69" s="995"/>
      <c r="CW69" s="993"/>
      <c r="CX69" s="994"/>
      <c r="CY69" s="994"/>
      <c r="CZ69" s="994"/>
      <c r="DA69" s="995"/>
      <c r="DB69" s="993"/>
      <c r="DC69" s="994"/>
      <c r="DD69" s="994"/>
      <c r="DE69" s="994"/>
      <c r="DF69" s="995"/>
      <c r="DG69" s="993"/>
      <c r="DH69" s="994"/>
      <c r="DI69" s="994"/>
      <c r="DJ69" s="994"/>
      <c r="DK69" s="995"/>
      <c r="DL69" s="993"/>
      <c r="DM69" s="994"/>
      <c r="DN69" s="994"/>
      <c r="DO69" s="994"/>
      <c r="DP69" s="995"/>
      <c r="DQ69" s="993"/>
      <c r="DR69" s="994"/>
      <c r="DS69" s="994"/>
      <c r="DT69" s="994"/>
      <c r="DU69" s="995"/>
      <c r="DV69" s="982"/>
      <c r="DW69" s="983"/>
      <c r="DX69" s="983"/>
      <c r="DY69" s="983"/>
      <c r="DZ69" s="984"/>
      <c r="EA69" s="230"/>
    </row>
    <row r="70" spans="1:131" ht="26.25" customHeight="1" x14ac:dyDescent="0.2">
      <c r="A70" s="238">
        <v>3</v>
      </c>
      <c r="B70" s="1011" t="s">
        <v>544</v>
      </c>
      <c r="C70" s="1012"/>
      <c r="D70" s="1012"/>
      <c r="E70" s="1012"/>
      <c r="F70" s="1012"/>
      <c r="G70" s="1012"/>
      <c r="H70" s="1012"/>
      <c r="I70" s="1012"/>
      <c r="J70" s="1012"/>
      <c r="K70" s="1012"/>
      <c r="L70" s="1012"/>
      <c r="M70" s="1012"/>
      <c r="N70" s="1012"/>
      <c r="O70" s="1012"/>
      <c r="P70" s="1013"/>
      <c r="Q70" s="1014">
        <v>230</v>
      </c>
      <c r="R70" s="1008"/>
      <c r="S70" s="1008"/>
      <c r="T70" s="1008"/>
      <c r="U70" s="1008"/>
      <c r="V70" s="1008">
        <v>195</v>
      </c>
      <c r="W70" s="1008"/>
      <c r="X70" s="1008"/>
      <c r="Y70" s="1008"/>
      <c r="Z70" s="1008"/>
      <c r="AA70" s="1008">
        <v>35</v>
      </c>
      <c r="AB70" s="1008"/>
      <c r="AC70" s="1008"/>
      <c r="AD70" s="1008"/>
      <c r="AE70" s="1008"/>
      <c r="AF70" s="1008">
        <v>35</v>
      </c>
      <c r="AG70" s="1008"/>
      <c r="AH70" s="1008"/>
      <c r="AI70" s="1008"/>
      <c r="AJ70" s="1008"/>
      <c r="AK70" s="1008" t="s">
        <v>549</v>
      </c>
      <c r="AL70" s="1008"/>
      <c r="AM70" s="1008"/>
      <c r="AN70" s="1008"/>
      <c r="AO70" s="1008"/>
      <c r="AP70" s="1008" t="s">
        <v>549</v>
      </c>
      <c r="AQ70" s="1008"/>
      <c r="AR70" s="1008"/>
      <c r="AS70" s="1008"/>
      <c r="AT70" s="1008"/>
      <c r="AU70" s="1008" t="s">
        <v>549</v>
      </c>
      <c r="AV70" s="1008"/>
      <c r="AW70" s="1008"/>
      <c r="AX70" s="1008"/>
      <c r="AY70" s="1008"/>
      <c r="AZ70" s="1009"/>
      <c r="BA70" s="1009"/>
      <c r="BB70" s="1009"/>
      <c r="BC70" s="1009"/>
      <c r="BD70" s="1010"/>
      <c r="BE70" s="241"/>
      <c r="BF70" s="241"/>
      <c r="BG70" s="241"/>
      <c r="BH70" s="241"/>
      <c r="BI70" s="241"/>
      <c r="BJ70" s="241"/>
      <c r="BK70" s="241"/>
      <c r="BL70" s="241"/>
      <c r="BM70" s="241"/>
      <c r="BN70" s="241"/>
      <c r="BO70" s="241"/>
      <c r="BP70" s="241"/>
      <c r="BQ70" s="238">
        <v>64</v>
      </c>
      <c r="BR70" s="243"/>
      <c r="BS70" s="982"/>
      <c r="BT70" s="983"/>
      <c r="BU70" s="983"/>
      <c r="BV70" s="983"/>
      <c r="BW70" s="983"/>
      <c r="BX70" s="983"/>
      <c r="BY70" s="983"/>
      <c r="BZ70" s="983"/>
      <c r="CA70" s="983"/>
      <c r="CB70" s="983"/>
      <c r="CC70" s="983"/>
      <c r="CD70" s="983"/>
      <c r="CE70" s="983"/>
      <c r="CF70" s="983"/>
      <c r="CG70" s="992"/>
      <c r="CH70" s="993"/>
      <c r="CI70" s="994"/>
      <c r="CJ70" s="994"/>
      <c r="CK70" s="994"/>
      <c r="CL70" s="995"/>
      <c r="CM70" s="993"/>
      <c r="CN70" s="994"/>
      <c r="CO70" s="994"/>
      <c r="CP70" s="994"/>
      <c r="CQ70" s="995"/>
      <c r="CR70" s="993"/>
      <c r="CS70" s="994"/>
      <c r="CT70" s="994"/>
      <c r="CU70" s="994"/>
      <c r="CV70" s="995"/>
      <c r="CW70" s="993"/>
      <c r="CX70" s="994"/>
      <c r="CY70" s="994"/>
      <c r="CZ70" s="994"/>
      <c r="DA70" s="995"/>
      <c r="DB70" s="993"/>
      <c r="DC70" s="994"/>
      <c r="DD70" s="994"/>
      <c r="DE70" s="994"/>
      <c r="DF70" s="995"/>
      <c r="DG70" s="993"/>
      <c r="DH70" s="994"/>
      <c r="DI70" s="994"/>
      <c r="DJ70" s="994"/>
      <c r="DK70" s="995"/>
      <c r="DL70" s="993"/>
      <c r="DM70" s="994"/>
      <c r="DN70" s="994"/>
      <c r="DO70" s="994"/>
      <c r="DP70" s="995"/>
      <c r="DQ70" s="993"/>
      <c r="DR70" s="994"/>
      <c r="DS70" s="994"/>
      <c r="DT70" s="994"/>
      <c r="DU70" s="995"/>
      <c r="DV70" s="982"/>
      <c r="DW70" s="983"/>
      <c r="DX70" s="983"/>
      <c r="DY70" s="983"/>
      <c r="DZ70" s="984"/>
      <c r="EA70" s="230"/>
    </row>
    <row r="71" spans="1:131" ht="26.25" customHeight="1" x14ac:dyDescent="0.2">
      <c r="A71" s="238">
        <v>4</v>
      </c>
      <c r="B71" s="1011" t="s">
        <v>545</v>
      </c>
      <c r="C71" s="1012"/>
      <c r="D71" s="1012"/>
      <c r="E71" s="1012"/>
      <c r="F71" s="1012"/>
      <c r="G71" s="1012"/>
      <c r="H71" s="1012"/>
      <c r="I71" s="1012"/>
      <c r="J71" s="1012"/>
      <c r="K71" s="1012"/>
      <c r="L71" s="1012"/>
      <c r="M71" s="1012"/>
      <c r="N71" s="1012"/>
      <c r="O71" s="1012"/>
      <c r="P71" s="1013"/>
      <c r="Q71" s="1014">
        <v>1359863</v>
      </c>
      <c r="R71" s="1008"/>
      <c r="S71" s="1008"/>
      <c r="T71" s="1008"/>
      <c r="U71" s="1008"/>
      <c r="V71" s="1008">
        <v>1332205</v>
      </c>
      <c r="W71" s="1008"/>
      <c r="X71" s="1008"/>
      <c r="Y71" s="1008"/>
      <c r="Z71" s="1008"/>
      <c r="AA71" s="1008">
        <v>27659</v>
      </c>
      <c r="AB71" s="1008"/>
      <c r="AC71" s="1008"/>
      <c r="AD71" s="1008"/>
      <c r="AE71" s="1008"/>
      <c r="AF71" s="1008">
        <v>27659</v>
      </c>
      <c r="AG71" s="1008"/>
      <c r="AH71" s="1008"/>
      <c r="AI71" s="1008"/>
      <c r="AJ71" s="1008"/>
      <c r="AK71" s="1008">
        <v>9500</v>
      </c>
      <c r="AL71" s="1008"/>
      <c r="AM71" s="1008"/>
      <c r="AN71" s="1008"/>
      <c r="AO71" s="1008"/>
      <c r="AP71" s="1008" t="s">
        <v>549</v>
      </c>
      <c r="AQ71" s="1008"/>
      <c r="AR71" s="1008"/>
      <c r="AS71" s="1008"/>
      <c r="AT71" s="1008"/>
      <c r="AU71" s="1008" t="s">
        <v>549</v>
      </c>
      <c r="AV71" s="1008"/>
      <c r="AW71" s="1008"/>
      <c r="AX71" s="1008"/>
      <c r="AY71" s="1008"/>
      <c r="AZ71" s="1009"/>
      <c r="BA71" s="1009"/>
      <c r="BB71" s="1009"/>
      <c r="BC71" s="1009"/>
      <c r="BD71" s="1010"/>
      <c r="BE71" s="241"/>
      <c r="BF71" s="241"/>
      <c r="BG71" s="241"/>
      <c r="BH71" s="241"/>
      <c r="BI71" s="241"/>
      <c r="BJ71" s="241"/>
      <c r="BK71" s="241"/>
      <c r="BL71" s="241"/>
      <c r="BM71" s="241"/>
      <c r="BN71" s="241"/>
      <c r="BO71" s="241"/>
      <c r="BP71" s="241"/>
      <c r="BQ71" s="238">
        <v>65</v>
      </c>
      <c r="BR71" s="243"/>
      <c r="BS71" s="982"/>
      <c r="BT71" s="983"/>
      <c r="BU71" s="983"/>
      <c r="BV71" s="983"/>
      <c r="BW71" s="983"/>
      <c r="BX71" s="983"/>
      <c r="BY71" s="983"/>
      <c r="BZ71" s="983"/>
      <c r="CA71" s="983"/>
      <c r="CB71" s="983"/>
      <c r="CC71" s="983"/>
      <c r="CD71" s="983"/>
      <c r="CE71" s="983"/>
      <c r="CF71" s="983"/>
      <c r="CG71" s="992"/>
      <c r="CH71" s="993"/>
      <c r="CI71" s="994"/>
      <c r="CJ71" s="994"/>
      <c r="CK71" s="994"/>
      <c r="CL71" s="995"/>
      <c r="CM71" s="993"/>
      <c r="CN71" s="994"/>
      <c r="CO71" s="994"/>
      <c r="CP71" s="994"/>
      <c r="CQ71" s="995"/>
      <c r="CR71" s="993"/>
      <c r="CS71" s="994"/>
      <c r="CT71" s="994"/>
      <c r="CU71" s="994"/>
      <c r="CV71" s="995"/>
      <c r="CW71" s="993"/>
      <c r="CX71" s="994"/>
      <c r="CY71" s="994"/>
      <c r="CZ71" s="994"/>
      <c r="DA71" s="995"/>
      <c r="DB71" s="993"/>
      <c r="DC71" s="994"/>
      <c r="DD71" s="994"/>
      <c r="DE71" s="994"/>
      <c r="DF71" s="995"/>
      <c r="DG71" s="993"/>
      <c r="DH71" s="994"/>
      <c r="DI71" s="994"/>
      <c r="DJ71" s="994"/>
      <c r="DK71" s="995"/>
      <c r="DL71" s="993"/>
      <c r="DM71" s="994"/>
      <c r="DN71" s="994"/>
      <c r="DO71" s="994"/>
      <c r="DP71" s="995"/>
      <c r="DQ71" s="993"/>
      <c r="DR71" s="994"/>
      <c r="DS71" s="994"/>
      <c r="DT71" s="994"/>
      <c r="DU71" s="995"/>
      <c r="DV71" s="982"/>
      <c r="DW71" s="983"/>
      <c r="DX71" s="983"/>
      <c r="DY71" s="983"/>
      <c r="DZ71" s="984"/>
      <c r="EA71" s="230"/>
    </row>
    <row r="72" spans="1:131" ht="26.25" customHeight="1" x14ac:dyDescent="0.2">
      <c r="A72" s="238">
        <v>5</v>
      </c>
      <c r="B72" s="1011" t="s">
        <v>546</v>
      </c>
      <c r="C72" s="1012"/>
      <c r="D72" s="1012"/>
      <c r="E72" s="1012"/>
      <c r="F72" s="1012"/>
      <c r="G72" s="1012"/>
      <c r="H72" s="1012"/>
      <c r="I72" s="1012"/>
      <c r="J72" s="1012"/>
      <c r="K72" s="1012"/>
      <c r="L72" s="1012"/>
      <c r="M72" s="1012"/>
      <c r="N72" s="1012"/>
      <c r="O72" s="1012"/>
      <c r="P72" s="1013"/>
      <c r="Q72" s="1014">
        <v>38885</v>
      </c>
      <c r="R72" s="1008"/>
      <c r="S72" s="1008"/>
      <c r="T72" s="1008"/>
      <c r="U72" s="1008"/>
      <c r="V72" s="1008">
        <v>35641</v>
      </c>
      <c r="W72" s="1008"/>
      <c r="X72" s="1008"/>
      <c r="Y72" s="1008"/>
      <c r="Z72" s="1008"/>
      <c r="AA72" s="1008">
        <v>3244</v>
      </c>
      <c r="AB72" s="1008"/>
      <c r="AC72" s="1008"/>
      <c r="AD72" s="1008"/>
      <c r="AE72" s="1008"/>
      <c r="AF72" s="1008">
        <v>26209</v>
      </c>
      <c r="AG72" s="1008"/>
      <c r="AH72" s="1008"/>
      <c r="AI72" s="1008"/>
      <c r="AJ72" s="1008"/>
      <c r="AK72" s="1008" t="s">
        <v>549</v>
      </c>
      <c r="AL72" s="1008"/>
      <c r="AM72" s="1008"/>
      <c r="AN72" s="1008"/>
      <c r="AO72" s="1008"/>
      <c r="AP72" s="1008">
        <v>94795</v>
      </c>
      <c r="AQ72" s="1008"/>
      <c r="AR72" s="1008"/>
      <c r="AS72" s="1008"/>
      <c r="AT72" s="1008"/>
      <c r="AU72" s="1008" t="s">
        <v>549</v>
      </c>
      <c r="AV72" s="1008"/>
      <c r="AW72" s="1008"/>
      <c r="AX72" s="1008"/>
      <c r="AY72" s="1008"/>
      <c r="AZ72" s="1009"/>
      <c r="BA72" s="1009"/>
      <c r="BB72" s="1009"/>
      <c r="BC72" s="1009"/>
      <c r="BD72" s="1010"/>
      <c r="BE72" s="241"/>
      <c r="BF72" s="241"/>
      <c r="BG72" s="241"/>
      <c r="BH72" s="241"/>
      <c r="BI72" s="241"/>
      <c r="BJ72" s="241"/>
      <c r="BK72" s="241"/>
      <c r="BL72" s="241"/>
      <c r="BM72" s="241"/>
      <c r="BN72" s="241"/>
      <c r="BO72" s="241"/>
      <c r="BP72" s="241"/>
      <c r="BQ72" s="238">
        <v>66</v>
      </c>
      <c r="BR72" s="243"/>
      <c r="BS72" s="982"/>
      <c r="BT72" s="983"/>
      <c r="BU72" s="983"/>
      <c r="BV72" s="983"/>
      <c r="BW72" s="983"/>
      <c r="BX72" s="983"/>
      <c r="BY72" s="983"/>
      <c r="BZ72" s="983"/>
      <c r="CA72" s="983"/>
      <c r="CB72" s="983"/>
      <c r="CC72" s="983"/>
      <c r="CD72" s="983"/>
      <c r="CE72" s="983"/>
      <c r="CF72" s="983"/>
      <c r="CG72" s="992"/>
      <c r="CH72" s="993"/>
      <c r="CI72" s="994"/>
      <c r="CJ72" s="994"/>
      <c r="CK72" s="994"/>
      <c r="CL72" s="995"/>
      <c r="CM72" s="993"/>
      <c r="CN72" s="994"/>
      <c r="CO72" s="994"/>
      <c r="CP72" s="994"/>
      <c r="CQ72" s="995"/>
      <c r="CR72" s="993"/>
      <c r="CS72" s="994"/>
      <c r="CT72" s="994"/>
      <c r="CU72" s="994"/>
      <c r="CV72" s="995"/>
      <c r="CW72" s="993"/>
      <c r="CX72" s="994"/>
      <c r="CY72" s="994"/>
      <c r="CZ72" s="994"/>
      <c r="DA72" s="995"/>
      <c r="DB72" s="993"/>
      <c r="DC72" s="994"/>
      <c r="DD72" s="994"/>
      <c r="DE72" s="994"/>
      <c r="DF72" s="995"/>
      <c r="DG72" s="993"/>
      <c r="DH72" s="994"/>
      <c r="DI72" s="994"/>
      <c r="DJ72" s="994"/>
      <c r="DK72" s="995"/>
      <c r="DL72" s="993"/>
      <c r="DM72" s="994"/>
      <c r="DN72" s="994"/>
      <c r="DO72" s="994"/>
      <c r="DP72" s="995"/>
      <c r="DQ72" s="993"/>
      <c r="DR72" s="994"/>
      <c r="DS72" s="994"/>
      <c r="DT72" s="994"/>
      <c r="DU72" s="995"/>
      <c r="DV72" s="982"/>
      <c r="DW72" s="983"/>
      <c r="DX72" s="983"/>
      <c r="DY72" s="983"/>
      <c r="DZ72" s="984"/>
      <c r="EA72" s="230"/>
    </row>
    <row r="73" spans="1:131" ht="26.25" customHeight="1" x14ac:dyDescent="0.2">
      <c r="A73" s="238">
        <v>6</v>
      </c>
      <c r="B73" s="1011" t="s">
        <v>547</v>
      </c>
      <c r="C73" s="1012"/>
      <c r="D73" s="1012"/>
      <c r="E73" s="1012"/>
      <c r="F73" s="1012"/>
      <c r="G73" s="1012"/>
      <c r="H73" s="1012"/>
      <c r="I73" s="1012"/>
      <c r="J73" s="1012"/>
      <c r="K73" s="1012"/>
      <c r="L73" s="1012"/>
      <c r="M73" s="1012"/>
      <c r="N73" s="1012"/>
      <c r="O73" s="1012"/>
      <c r="P73" s="1013"/>
      <c r="Q73" s="1014">
        <v>743</v>
      </c>
      <c r="R73" s="1008"/>
      <c r="S73" s="1008"/>
      <c r="T73" s="1008"/>
      <c r="U73" s="1008"/>
      <c r="V73" s="1008">
        <v>645</v>
      </c>
      <c r="W73" s="1008"/>
      <c r="X73" s="1008"/>
      <c r="Y73" s="1008"/>
      <c r="Z73" s="1008"/>
      <c r="AA73" s="1008">
        <v>98</v>
      </c>
      <c r="AB73" s="1008"/>
      <c r="AC73" s="1008"/>
      <c r="AD73" s="1008"/>
      <c r="AE73" s="1008"/>
      <c r="AF73" s="1008">
        <v>410</v>
      </c>
      <c r="AG73" s="1008"/>
      <c r="AH73" s="1008"/>
      <c r="AI73" s="1008"/>
      <c r="AJ73" s="1008"/>
      <c r="AK73" s="1008">
        <v>68</v>
      </c>
      <c r="AL73" s="1008"/>
      <c r="AM73" s="1008"/>
      <c r="AN73" s="1008"/>
      <c r="AO73" s="1008"/>
      <c r="AP73" s="1008">
        <v>1576</v>
      </c>
      <c r="AQ73" s="1008"/>
      <c r="AR73" s="1008"/>
      <c r="AS73" s="1008"/>
      <c r="AT73" s="1008"/>
      <c r="AU73" s="1008">
        <v>170</v>
      </c>
      <c r="AV73" s="1008"/>
      <c r="AW73" s="1008"/>
      <c r="AX73" s="1008"/>
      <c r="AY73" s="1008"/>
      <c r="AZ73" s="1009"/>
      <c r="BA73" s="1009"/>
      <c r="BB73" s="1009"/>
      <c r="BC73" s="1009"/>
      <c r="BD73" s="1010"/>
      <c r="BE73" s="241"/>
      <c r="BF73" s="241"/>
      <c r="BG73" s="241"/>
      <c r="BH73" s="241"/>
      <c r="BI73" s="241"/>
      <c r="BJ73" s="241"/>
      <c r="BK73" s="241"/>
      <c r="BL73" s="241"/>
      <c r="BM73" s="241"/>
      <c r="BN73" s="241"/>
      <c r="BO73" s="241"/>
      <c r="BP73" s="241"/>
      <c r="BQ73" s="238">
        <v>67</v>
      </c>
      <c r="BR73" s="243"/>
      <c r="BS73" s="982"/>
      <c r="BT73" s="983"/>
      <c r="BU73" s="983"/>
      <c r="BV73" s="983"/>
      <c r="BW73" s="983"/>
      <c r="BX73" s="983"/>
      <c r="BY73" s="983"/>
      <c r="BZ73" s="983"/>
      <c r="CA73" s="983"/>
      <c r="CB73" s="983"/>
      <c r="CC73" s="983"/>
      <c r="CD73" s="983"/>
      <c r="CE73" s="983"/>
      <c r="CF73" s="983"/>
      <c r="CG73" s="992"/>
      <c r="CH73" s="993"/>
      <c r="CI73" s="994"/>
      <c r="CJ73" s="994"/>
      <c r="CK73" s="994"/>
      <c r="CL73" s="995"/>
      <c r="CM73" s="993"/>
      <c r="CN73" s="994"/>
      <c r="CO73" s="994"/>
      <c r="CP73" s="994"/>
      <c r="CQ73" s="995"/>
      <c r="CR73" s="993"/>
      <c r="CS73" s="994"/>
      <c r="CT73" s="994"/>
      <c r="CU73" s="994"/>
      <c r="CV73" s="995"/>
      <c r="CW73" s="993"/>
      <c r="CX73" s="994"/>
      <c r="CY73" s="994"/>
      <c r="CZ73" s="994"/>
      <c r="DA73" s="995"/>
      <c r="DB73" s="993"/>
      <c r="DC73" s="994"/>
      <c r="DD73" s="994"/>
      <c r="DE73" s="994"/>
      <c r="DF73" s="995"/>
      <c r="DG73" s="993"/>
      <c r="DH73" s="994"/>
      <c r="DI73" s="994"/>
      <c r="DJ73" s="994"/>
      <c r="DK73" s="995"/>
      <c r="DL73" s="993"/>
      <c r="DM73" s="994"/>
      <c r="DN73" s="994"/>
      <c r="DO73" s="994"/>
      <c r="DP73" s="995"/>
      <c r="DQ73" s="993"/>
      <c r="DR73" s="994"/>
      <c r="DS73" s="994"/>
      <c r="DT73" s="994"/>
      <c r="DU73" s="995"/>
      <c r="DV73" s="982"/>
      <c r="DW73" s="983"/>
      <c r="DX73" s="983"/>
      <c r="DY73" s="983"/>
      <c r="DZ73" s="984"/>
      <c r="EA73" s="230"/>
    </row>
    <row r="74" spans="1:131" ht="26.25" customHeight="1" x14ac:dyDescent="0.2">
      <c r="A74" s="238">
        <v>7</v>
      </c>
      <c r="B74" s="1011" t="s">
        <v>548</v>
      </c>
      <c r="C74" s="1012"/>
      <c r="D74" s="1012"/>
      <c r="E74" s="1012"/>
      <c r="F74" s="1012"/>
      <c r="G74" s="1012"/>
      <c r="H74" s="1012"/>
      <c r="I74" s="1012"/>
      <c r="J74" s="1012"/>
      <c r="K74" s="1012"/>
      <c r="L74" s="1012"/>
      <c r="M74" s="1012"/>
      <c r="N74" s="1012"/>
      <c r="O74" s="1012"/>
      <c r="P74" s="1013"/>
      <c r="Q74" s="1014">
        <v>6635</v>
      </c>
      <c r="R74" s="1008"/>
      <c r="S74" s="1008"/>
      <c r="T74" s="1008"/>
      <c r="U74" s="1008"/>
      <c r="V74" s="1008">
        <v>5820</v>
      </c>
      <c r="W74" s="1008"/>
      <c r="X74" s="1008"/>
      <c r="Y74" s="1008"/>
      <c r="Z74" s="1008"/>
      <c r="AA74" s="1008">
        <v>815</v>
      </c>
      <c r="AB74" s="1008"/>
      <c r="AC74" s="1008"/>
      <c r="AD74" s="1008"/>
      <c r="AE74" s="1008"/>
      <c r="AF74" s="1008">
        <v>19303</v>
      </c>
      <c r="AG74" s="1008"/>
      <c r="AH74" s="1008"/>
      <c r="AI74" s="1008"/>
      <c r="AJ74" s="1008"/>
      <c r="AK74" s="1008" t="s">
        <v>549</v>
      </c>
      <c r="AL74" s="1008"/>
      <c r="AM74" s="1008"/>
      <c r="AN74" s="1008"/>
      <c r="AO74" s="1008"/>
      <c r="AP74" s="1008">
        <v>22689</v>
      </c>
      <c r="AQ74" s="1008"/>
      <c r="AR74" s="1008"/>
      <c r="AS74" s="1008"/>
      <c r="AT74" s="1008"/>
      <c r="AU74" s="1008" t="s">
        <v>549</v>
      </c>
      <c r="AV74" s="1008"/>
      <c r="AW74" s="1008"/>
      <c r="AX74" s="1008"/>
      <c r="AY74" s="1008"/>
      <c r="AZ74" s="1009"/>
      <c r="BA74" s="1009"/>
      <c r="BB74" s="1009"/>
      <c r="BC74" s="1009"/>
      <c r="BD74" s="1010"/>
      <c r="BE74" s="241"/>
      <c r="BF74" s="241"/>
      <c r="BG74" s="241"/>
      <c r="BH74" s="241"/>
      <c r="BI74" s="241"/>
      <c r="BJ74" s="241"/>
      <c r="BK74" s="241"/>
      <c r="BL74" s="241"/>
      <c r="BM74" s="241"/>
      <c r="BN74" s="241"/>
      <c r="BO74" s="241"/>
      <c r="BP74" s="241"/>
      <c r="BQ74" s="238">
        <v>68</v>
      </c>
      <c r="BR74" s="243"/>
      <c r="BS74" s="982"/>
      <c r="BT74" s="983"/>
      <c r="BU74" s="983"/>
      <c r="BV74" s="983"/>
      <c r="BW74" s="983"/>
      <c r="BX74" s="983"/>
      <c r="BY74" s="983"/>
      <c r="BZ74" s="983"/>
      <c r="CA74" s="983"/>
      <c r="CB74" s="983"/>
      <c r="CC74" s="983"/>
      <c r="CD74" s="983"/>
      <c r="CE74" s="983"/>
      <c r="CF74" s="983"/>
      <c r="CG74" s="992"/>
      <c r="CH74" s="993"/>
      <c r="CI74" s="994"/>
      <c r="CJ74" s="994"/>
      <c r="CK74" s="994"/>
      <c r="CL74" s="995"/>
      <c r="CM74" s="993"/>
      <c r="CN74" s="994"/>
      <c r="CO74" s="994"/>
      <c r="CP74" s="994"/>
      <c r="CQ74" s="995"/>
      <c r="CR74" s="993"/>
      <c r="CS74" s="994"/>
      <c r="CT74" s="994"/>
      <c r="CU74" s="994"/>
      <c r="CV74" s="995"/>
      <c r="CW74" s="993"/>
      <c r="CX74" s="994"/>
      <c r="CY74" s="994"/>
      <c r="CZ74" s="994"/>
      <c r="DA74" s="995"/>
      <c r="DB74" s="993"/>
      <c r="DC74" s="994"/>
      <c r="DD74" s="994"/>
      <c r="DE74" s="994"/>
      <c r="DF74" s="995"/>
      <c r="DG74" s="993"/>
      <c r="DH74" s="994"/>
      <c r="DI74" s="994"/>
      <c r="DJ74" s="994"/>
      <c r="DK74" s="995"/>
      <c r="DL74" s="993"/>
      <c r="DM74" s="994"/>
      <c r="DN74" s="994"/>
      <c r="DO74" s="994"/>
      <c r="DP74" s="995"/>
      <c r="DQ74" s="993"/>
      <c r="DR74" s="994"/>
      <c r="DS74" s="994"/>
      <c r="DT74" s="994"/>
      <c r="DU74" s="995"/>
      <c r="DV74" s="982"/>
      <c r="DW74" s="983"/>
      <c r="DX74" s="983"/>
      <c r="DY74" s="983"/>
      <c r="DZ74" s="984"/>
      <c r="EA74" s="230"/>
    </row>
    <row r="75" spans="1:131" ht="26.25" customHeight="1" x14ac:dyDescent="0.2">
      <c r="A75" s="238">
        <v>8</v>
      </c>
      <c r="B75" s="1011"/>
      <c r="C75" s="1012"/>
      <c r="D75" s="1012"/>
      <c r="E75" s="1012"/>
      <c r="F75" s="1012"/>
      <c r="G75" s="1012"/>
      <c r="H75" s="1012"/>
      <c r="I75" s="1012"/>
      <c r="J75" s="1012"/>
      <c r="K75" s="1012"/>
      <c r="L75" s="1012"/>
      <c r="M75" s="1012"/>
      <c r="N75" s="1012"/>
      <c r="O75" s="1012"/>
      <c r="P75" s="1013"/>
      <c r="Q75" s="1015"/>
      <c r="R75" s="1016"/>
      <c r="S75" s="1016"/>
      <c r="T75" s="1016"/>
      <c r="U75" s="1017"/>
      <c r="V75" s="1018"/>
      <c r="W75" s="1016"/>
      <c r="X75" s="1016"/>
      <c r="Y75" s="1016"/>
      <c r="Z75" s="1017"/>
      <c r="AA75" s="1018"/>
      <c r="AB75" s="1016"/>
      <c r="AC75" s="1016"/>
      <c r="AD75" s="1016"/>
      <c r="AE75" s="1017"/>
      <c r="AF75" s="1018"/>
      <c r="AG75" s="1016"/>
      <c r="AH75" s="1016"/>
      <c r="AI75" s="1016"/>
      <c r="AJ75" s="1017"/>
      <c r="AK75" s="1018"/>
      <c r="AL75" s="1016"/>
      <c r="AM75" s="1016"/>
      <c r="AN75" s="1016"/>
      <c r="AO75" s="1017"/>
      <c r="AP75" s="1018"/>
      <c r="AQ75" s="1016"/>
      <c r="AR75" s="1016"/>
      <c r="AS75" s="1016"/>
      <c r="AT75" s="1017"/>
      <c r="AU75" s="1018"/>
      <c r="AV75" s="1016"/>
      <c r="AW75" s="1016"/>
      <c r="AX75" s="1016"/>
      <c r="AY75" s="1017"/>
      <c r="AZ75" s="1009"/>
      <c r="BA75" s="1009"/>
      <c r="BB75" s="1009"/>
      <c r="BC75" s="1009"/>
      <c r="BD75" s="1010"/>
      <c r="BE75" s="241"/>
      <c r="BF75" s="241"/>
      <c r="BG75" s="241"/>
      <c r="BH75" s="241"/>
      <c r="BI75" s="241"/>
      <c r="BJ75" s="241"/>
      <c r="BK75" s="241"/>
      <c r="BL75" s="241"/>
      <c r="BM75" s="241"/>
      <c r="BN75" s="241"/>
      <c r="BO75" s="241"/>
      <c r="BP75" s="241"/>
      <c r="BQ75" s="238">
        <v>69</v>
      </c>
      <c r="BR75" s="243"/>
      <c r="BS75" s="982"/>
      <c r="BT75" s="983"/>
      <c r="BU75" s="983"/>
      <c r="BV75" s="983"/>
      <c r="BW75" s="983"/>
      <c r="BX75" s="983"/>
      <c r="BY75" s="983"/>
      <c r="BZ75" s="983"/>
      <c r="CA75" s="983"/>
      <c r="CB75" s="983"/>
      <c r="CC75" s="983"/>
      <c r="CD75" s="983"/>
      <c r="CE75" s="983"/>
      <c r="CF75" s="983"/>
      <c r="CG75" s="992"/>
      <c r="CH75" s="993"/>
      <c r="CI75" s="994"/>
      <c r="CJ75" s="994"/>
      <c r="CK75" s="994"/>
      <c r="CL75" s="995"/>
      <c r="CM75" s="993"/>
      <c r="CN75" s="994"/>
      <c r="CO75" s="994"/>
      <c r="CP75" s="994"/>
      <c r="CQ75" s="995"/>
      <c r="CR75" s="993"/>
      <c r="CS75" s="994"/>
      <c r="CT75" s="994"/>
      <c r="CU75" s="994"/>
      <c r="CV75" s="995"/>
      <c r="CW75" s="993"/>
      <c r="CX75" s="994"/>
      <c r="CY75" s="994"/>
      <c r="CZ75" s="994"/>
      <c r="DA75" s="995"/>
      <c r="DB75" s="993"/>
      <c r="DC75" s="994"/>
      <c r="DD75" s="994"/>
      <c r="DE75" s="994"/>
      <c r="DF75" s="995"/>
      <c r="DG75" s="993"/>
      <c r="DH75" s="994"/>
      <c r="DI75" s="994"/>
      <c r="DJ75" s="994"/>
      <c r="DK75" s="995"/>
      <c r="DL75" s="993"/>
      <c r="DM75" s="994"/>
      <c r="DN75" s="994"/>
      <c r="DO75" s="994"/>
      <c r="DP75" s="995"/>
      <c r="DQ75" s="993"/>
      <c r="DR75" s="994"/>
      <c r="DS75" s="994"/>
      <c r="DT75" s="994"/>
      <c r="DU75" s="995"/>
      <c r="DV75" s="982"/>
      <c r="DW75" s="983"/>
      <c r="DX75" s="983"/>
      <c r="DY75" s="983"/>
      <c r="DZ75" s="984"/>
      <c r="EA75" s="230"/>
    </row>
    <row r="76" spans="1:131" ht="26.25" customHeight="1" x14ac:dyDescent="0.2">
      <c r="A76" s="238">
        <v>9</v>
      </c>
      <c r="B76" s="1011"/>
      <c r="C76" s="1012"/>
      <c r="D76" s="1012"/>
      <c r="E76" s="1012"/>
      <c r="F76" s="1012"/>
      <c r="G76" s="1012"/>
      <c r="H76" s="1012"/>
      <c r="I76" s="1012"/>
      <c r="J76" s="1012"/>
      <c r="K76" s="1012"/>
      <c r="L76" s="1012"/>
      <c r="M76" s="1012"/>
      <c r="N76" s="1012"/>
      <c r="O76" s="1012"/>
      <c r="P76" s="1013"/>
      <c r="Q76" s="1015"/>
      <c r="R76" s="1016"/>
      <c r="S76" s="1016"/>
      <c r="T76" s="1016"/>
      <c r="U76" s="1017"/>
      <c r="V76" s="1018"/>
      <c r="W76" s="1016"/>
      <c r="X76" s="1016"/>
      <c r="Y76" s="1016"/>
      <c r="Z76" s="1017"/>
      <c r="AA76" s="1018"/>
      <c r="AB76" s="1016"/>
      <c r="AC76" s="1016"/>
      <c r="AD76" s="1016"/>
      <c r="AE76" s="1017"/>
      <c r="AF76" s="1018"/>
      <c r="AG76" s="1016"/>
      <c r="AH76" s="1016"/>
      <c r="AI76" s="1016"/>
      <c r="AJ76" s="1017"/>
      <c r="AK76" s="1018"/>
      <c r="AL76" s="1016"/>
      <c r="AM76" s="1016"/>
      <c r="AN76" s="1016"/>
      <c r="AO76" s="1017"/>
      <c r="AP76" s="1018"/>
      <c r="AQ76" s="1016"/>
      <c r="AR76" s="1016"/>
      <c r="AS76" s="1016"/>
      <c r="AT76" s="1017"/>
      <c r="AU76" s="1018"/>
      <c r="AV76" s="1016"/>
      <c r="AW76" s="1016"/>
      <c r="AX76" s="1016"/>
      <c r="AY76" s="1017"/>
      <c r="AZ76" s="1009"/>
      <c r="BA76" s="1009"/>
      <c r="BB76" s="1009"/>
      <c r="BC76" s="1009"/>
      <c r="BD76" s="1010"/>
      <c r="BE76" s="241"/>
      <c r="BF76" s="241"/>
      <c r="BG76" s="241"/>
      <c r="BH76" s="241"/>
      <c r="BI76" s="241"/>
      <c r="BJ76" s="241"/>
      <c r="BK76" s="241"/>
      <c r="BL76" s="241"/>
      <c r="BM76" s="241"/>
      <c r="BN76" s="241"/>
      <c r="BO76" s="241"/>
      <c r="BP76" s="241"/>
      <c r="BQ76" s="238">
        <v>70</v>
      </c>
      <c r="BR76" s="243"/>
      <c r="BS76" s="982"/>
      <c r="BT76" s="983"/>
      <c r="BU76" s="983"/>
      <c r="BV76" s="983"/>
      <c r="BW76" s="983"/>
      <c r="BX76" s="983"/>
      <c r="BY76" s="983"/>
      <c r="BZ76" s="983"/>
      <c r="CA76" s="983"/>
      <c r="CB76" s="983"/>
      <c r="CC76" s="983"/>
      <c r="CD76" s="983"/>
      <c r="CE76" s="983"/>
      <c r="CF76" s="983"/>
      <c r="CG76" s="992"/>
      <c r="CH76" s="993"/>
      <c r="CI76" s="994"/>
      <c r="CJ76" s="994"/>
      <c r="CK76" s="994"/>
      <c r="CL76" s="995"/>
      <c r="CM76" s="993"/>
      <c r="CN76" s="994"/>
      <c r="CO76" s="994"/>
      <c r="CP76" s="994"/>
      <c r="CQ76" s="995"/>
      <c r="CR76" s="993"/>
      <c r="CS76" s="994"/>
      <c r="CT76" s="994"/>
      <c r="CU76" s="994"/>
      <c r="CV76" s="995"/>
      <c r="CW76" s="993"/>
      <c r="CX76" s="994"/>
      <c r="CY76" s="994"/>
      <c r="CZ76" s="994"/>
      <c r="DA76" s="995"/>
      <c r="DB76" s="993"/>
      <c r="DC76" s="994"/>
      <c r="DD76" s="994"/>
      <c r="DE76" s="994"/>
      <c r="DF76" s="995"/>
      <c r="DG76" s="993"/>
      <c r="DH76" s="994"/>
      <c r="DI76" s="994"/>
      <c r="DJ76" s="994"/>
      <c r="DK76" s="995"/>
      <c r="DL76" s="993"/>
      <c r="DM76" s="994"/>
      <c r="DN76" s="994"/>
      <c r="DO76" s="994"/>
      <c r="DP76" s="995"/>
      <c r="DQ76" s="993"/>
      <c r="DR76" s="994"/>
      <c r="DS76" s="994"/>
      <c r="DT76" s="994"/>
      <c r="DU76" s="995"/>
      <c r="DV76" s="982"/>
      <c r="DW76" s="983"/>
      <c r="DX76" s="983"/>
      <c r="DY76" s="983"/>
      <c r="DZ76" s="984"/>
      <c r="EA76" s="230"/>
    </row>
    <row r="77" spans="1:131" ht="26.25" customHeight="1" x14ac:dyDescent="0.2">
      <c r="A77" s="238">
        <v>10</v>
      </c>
      <c r="B77" s="1011"/>
      <c r="C77" s="1012"/>
      <c r="D77" s="1012"/>
      <c r="E77" s="1012"/>
      <c r="F77" s="1012"/>
      <c r="G77" s="1012"/>
      <c r="H77" s="1012"/>
      <c r="I77" s="1012"/>
      <c r="J77" s="1012"/>
      <c r="K77" s="1012"/>
      <c r="L77" s="1012"/>
      <c r="M77" s="1012"/>
      <c r="N77" s="1012"/>
      <c r="O77" s="1012"/>
      <c r="P77" s="1013"/>
      <c r="Q77" s="1015"/>
      <c r="R77" s="1016"/>
      <c r="S77" s="1016"/>
      <c r="T77" s="1016"/>
      <c r="U77" s="1017"/>
      <c r="V77" s="1018"/>
      <c r="W77" s="1016"/>
      <c r="X77" s="1016"/>
      <c r="Y77" s="1016"/>
      <c r="Z77" s="1017"/>
      <c r="AA77" s="1018"/>
      <c r="AB77" s="1016"/>
      <c r="AC77" s="1016"/>
      <c r="AD77" s="1016"/>
      <c r="AE77" s="1017"/>
      <c r="AF77" s="1018"/>
      <c r="AG77" s="1016"/>
      <c r="AH77" s="1016"/>
      <c r="AI77" s="1016"/>
      <c r="AJ77" s="1017"/>
      <c r="AK77" s="1018"/>
      <c r="AL77" s="1016"/>
      <c r="AM77" s="1016"/>
      <c r="AN77" s="1016"/>
      <c r="AO77" s="1017"/>
      <c r="AP77" s="1018"/>
      <c r="AQ77" s="1016"/>
      <c r="AR77" s="1016"/>
      <c r="AS77" s="1016"/>
      <c r="AT77" s="1017"/>
      <c r="AU77" s="1018"/>
      <c r="AV77" s="1016"/>
      <c r="AW77" s="1016"/>
      <c r="AX77" s="1016"/>
      <c r="AY77" s="1017"/>
      <c r="AZ77" s="1009"/>
      <c r="BA77" s="1009"/>
      <c r="BB77" s="1009"/>
      <c r="BC77" s="1009"/>
      <c r="BD77" s="1010"/>
      <c r="BE77" s="241"/>
      <c r="BF77" s="241"/>
      <c r="BG77" s="241"/>
      <c r="BH77" s="241"/>
      <c r="BI77" s="241"/>
      <c r="BJ77" s="241"/>
      <c r="BK77" s="241"/>
      <c r="BL77" s="241"/>
      <c r="BM77" s="241"/>
      <c r="BN77" s="241"/>
      <c r="BO77" s="241"/>
      <c r="BP77" s="241"/>
      <c r="BQ77" s="238">
        <v>71</v>
      </c>
      <c r="BR77" s="243"/>
      <c r="BS77" s="982"/>
      <c r="BT77" s="983"/>
      <c r="BU77" s="983"/>
      <c r="BV77" s="983"/>
      <c r="BW77" s="983"/>
      <c r="BX77" s="983"/>
      <c r="BY77" s="983"/>
      <c r="BZ77" s="983"/>
      <c r="CA77" s="983"/>
      <c r="CB77" s="983"/>
      <c r="CC77" s="983"/>
      <c r="CD77" s="983"/>
      <c r="CE77" s="983"/>
      <c r="CF77" s="983"/>
      <c r="CG77" s="992"/>
      <c r="CH77" s="993"/>
      <c r="CI77" s="994"/>
      <c r="CJ77" s="994"/>
      <c r="CK77" s="994"/>
      <c r="CL77" s="995"/>
      <c r="CM77" s="993"/>
      <c r="CN77" s="994"/>
      <c r="CO77" s="994"/>
      <c r="CP77" s="994"/>
      <c r="CQ77" s="995"/>
      <c r="CR77" s="993"/>
      <c r="CS77" s="994"/>
      <c r="CT77" s="994"/>
      <c r="CU77" s="994"/>
      <c r="CV77" s="995"/>
      <c r="CW77" s="993"/>
      <c r="CX77" s="994"/>
      <c r="CY77" s="994"/>
      <c r="CZ77" s="994"/>
      <c r="DA77" s="995"/>
      <c r="DB77" s="993"/>
      <c r="DC77" s="994"/>
      <c r="DD77" s="994"/>
      <c r="DE77" s="994"/>
      <c r="DF77" s="995"/>
      <c r="DG77" s="993"/>
      <c r="DH77" s="994"/>
      <c r="DI77" s="994"/>
      <c r="DJ77" s="994"/>
      <c r="DK77" s="995"/>
      <c r="DL77" s="993"/>
      <c r="DM77" s="994"/>
      <c r="DN77" s="994"/>
      <c r="DO77" s="994"/>
      <c r="DP77" s="995"/>
      <c r="DQ77" s="993"/>
      <c r="DR77" s="994"/>
      <c r="DS77" s="994"/>
      <c r="DT77" s="994"/>
      <c r="DU77" s="995"/>
      <c r="DV77" s="982"/>
      <c r="DW77" s="983"/>
      <c r="DX77" s="983"/>
      <c r="DY77" s="983"/>
      <c r="DZ77" s="984"/>
      <c r="EA77" s="230"/>
    </row>
    <row r="78" spans="1:131" ht="26.25" customHeight="1" x14ac:dyDescent="0.2">
      <c r="A78" s="238">
        <v>11</v>
      </c>
      <c r="B78" s="1011"/>
      <c r="C78" s="1012"/>
      <c r="D78" s="1012"/>
      <c r="E78" s="1012"/>
      <c r="F78" s="1012"/>
      <c r="G78" s="1012"/>
      <c r="H78" s="1012"/>
      <c r="I78" s="1012"/>
      <c r="J78" s="1012"/>
      <c r="K78" s="1012"/>
      <c r="L78" s="1012"/>
      <c r="M78" s="1012"/>
      <c r="N78" s="1012"/>
      <c r="O78" s="1012"/>
      <c r="P78" s="1013"/>
      <c r="Q78" s="1014"/>
      <c r="R78" s="1008"/>
      <c r="S78" s="1008"/>
      <c r="T78" s="1008"/>
      <c r="U78" s="1008"/>
      <c r="V78" s="1008"/>
      <c r="W78" s="1008"/>
      <c r="X78" s="1008"/>
      <c r="Y78" s="1008"/>
      <c r="Z78" s="1008"/>
      <c r="AA78" s="1008"/>
      <c r="AB78" s="1008"/>
      <c r="AC78" s="1008"/>
      <c r="AD78" s="1008"/>
      <c r="AE78" s="1008"/>
      <c r="AF78" s="1008"/>
      <c r="AG78" s="1008"/>
      <c r="AH78" s="1008"/>
      <c r="AI78" s="1008"/>
      <c r="AJ78" s="1008"/>
      <c r="AK78" s="1008"/>
      <c r="AL78" s="1008"/>
      <c r="AM78" s="1008"/>
      <c r="AN78" s="1008"/>
      <c r="AO78" s="1008"/>
      <c r="AP78" s="1008"/>
      <c r="AQ78" s="1008"/>
      <c r="AR78" s="1008"/>
      <c r="AS78" s="1008"/>
      <c r="AT78" s="1008"/>
      <c r="AU78" s="1008"/>
      <c r="AV78" s="1008"/>
      <c r="AW78" s="1008"/>
      <c r="AX78" s="1008"/>
      <c r="AY78" s="1008"/>
      <c r="AZ78" s="1009"/>
      <c r="BA78" s="1009"/>
      <c r="BB78" s="1009"/>
      <c r="BC78" s="1009"/>
      <c r="BD78" s="1010"/>
      <c r="BE78" s="241"/>
      <c r="BF78" s="241"/>
      <c r="BG78" s="241"/>
      <c r="BH78" s="241"/>
      <c r="BI78" s="241"/>
      <c r="BJ78" s="230"/>
      <c r="BK78" s="230"/>
      <c r="BL78" s="230"/>
      <c r="BM78" s="230"/>
      <c r="BN78" s="230"/>
      <c r="BO78" s="241"/>
      <c r="BP78" s="241"/>
      <c r="BQ78" s="238">
        <v>72</v>
      </c>
      <c r="BR78" s="243"/>
      <c r="BS78" s="982"/>
      <c r="BT78" s="983"/>
      <c r="BU78" s="983"/>
      <c r="BV78" s="983"/>
      <c r="BW78" s="983"/>
      <c r="BX78" s="983"/>
      <c r="BY78" s="983"/>
      <c r="BZ78" s="983"/>
      <c r="CA78" s="983"/>
      <c r="CB78" s="983"/>
      <c r="CC78" s="983"/>
      <c r="CD78" s="983"/>
      <c r="CE78" s="983"/>
      <c r="CF78" s="983"/>
      <c r="CG78" s="992"/>
      <c r="CH78" s="993"/>
      <c r="CI78" s="994"/>
      <c r="CJ78" s="994"/>
      <c r="CK78" s="994"/>
      <c r="CL78" s="995"/>
      <c r="CM78" s="993"/>
      <c r="CN78" s="994"/>
      <c r="CO78" s="994"/>
      <c r="CP78" s="994"/>
      <c r="CQ78" s="995"/>
      <c r="CR78" s="993"/>
      <c r="CS78" s="994"/>
      <c r="CT78" s="994"/>
      <c r="CU78" s="994"/>
      <c r="CV78" s="995"/>
      <c r="CW78" s="993"/>
      <c r="CX78" s="994"/>
      <c r="CY78" s="994"/>
      <c r="CZ78" s="994"/>
      <c r="DA78" s="995"/>
      <c r="DB78" s="993"/>
      <c r="DC78" s="994"/>
      <c r="DD78" s="994"/>
      <c r="DE78" s="994"/>
      <c r="DF78" s="995"/>
      <c r="DG78" s="993"/>
      <c r="DH78" s="994"/>
      <c r="DI78" s="994"/>
      <c r="DJ78" s="994"/>
      <c r="DK78" s="995"/>
      <c r="DL78" s="993"/>
      <c r="DM78" s="994"/>
      <c r="DN78" s="994"/>
      <c r="DO78" s="994"/>
      <c r="DP78" s="995"/>
      <c r="DQ78" s="993"/>
      <c r="DR78" s="994"/>
      <c r="DS78" s="994"/>
      <c r="DT78" s="994"/>
      <c r="DU78" s="995"/>
      <c r="DV78" s="982"/>
      <c r="DW78" s="983"/>
      <c r="DX78" s="983"/>
      <c r="DY78" s="983"/>
      <c r="DZ78" s="984"/>
      <c r="EA78" s="230"/>
    </row>
    <row r="79" spans="1:131" ht="26.25" customHeight="1" x14ac:dyDescent="0.2">
      <c r="A79" s="238">
        <v>12</v>
      </c>
      <c r="B79" s="1011"/>
      <c r="C79" s="1012"/>
      <c r="D79" s="1012"/>
      <c r="E79" s="1012"/>
      <c r="F79" s="1012"/>
      <c r="G79" s="1012"/>
      <c r="H79" s="1012"/>
      <c r="I79" s="1012"/>
      <c r="J79" s="1012"/>
      <c r="K79" s="1012"/>
      <c r="L79" s="1012"/>
      <c r="M79" s="1012"/>
      <c r="N79" s="1012"/>
      <c r="O79" s="1012"/>
      <c r="P79" s="1013"/>
      <c r="Q79" s="1014"/>
      <c r="R79" s="1008"/>
      <c r="S79" s="1008"/>
      <c r="T79" s="1008"/>
      <c r="U79" s="1008"/>
      <c r="V79" s="1008"/>
      <c r="W79" s="1008"/>
      <c r="X79" s="1008"/>
      <c r="Y79" s="1008"/>
      <c r="Z79" s="1008"/>
      <c r="AA79" s="1008"/>
      <c r="AB79" s="1008"/>
      <c r="AC79" s="1008"/>
      <c r="AD79" s="1008"/>
      <c r="AE79" s="1008"/>
      <c r="AF79" s="1008"/>
      <c r="AG79" s="1008"/>
      <c r="AH79" s="1008"/>
      <c r="AI79" s="1008"/>
      <c r="AJ79" s="1008"/>
      <c r="AK79" s="1008"/>
      <c r="AL79" s="1008"/>
      <c r="AM79" s="1008"/>
      <c r="AN79" s="1008"/>
      <c r="AO79" s="1008"/>
      <c r="AP79" s="1008"/>
      <c r="AQ79" s="1008"/>
      <c r="AR79" s="1008"/>
      <c r="AS79" s="1008"/>
      <c r="AT79" s="1008"/>
      <c r="AU79" s="1008"/>
      <c r="AV79" s="1008"/>
      <c r="AW79" s="1008"/>
      <c r="AX79" s="1008"/>
      <c r="AY79" s="1008"/>
      <c r="AZ79" s="1009"/>
      <c r="BA79" s="1009"/>
      <c r="BB79" s="1009"/>
      <c r="BC79" s="1009"/>
      <c r="BD79" s="1010"/>
      <c r="BE79" s="241"/>
      <c r="BF79" s="241"/>
      <c r="BG79" s="241"/>
      <c r="BH79" s="241"/>
      <c r="BI79" s="241"/>
      <c r="BJ79" s="230"/>
      <c r="BK79" s="230"/>
      <c r="BL79" s="230"/>
      <c r="BM79" s="230"/>
      <c r="BN79" s="230"/>
      <c r="BO79" s="241"/>
      <c r="BP79" s="241"/>
      <c r="BQ79" s="238">
        <v>73</v>
      </c>
      <c r="BR79" s="243"/>
      <c r="BS79" s="982"/>
      <c r="BT79" s="983"/>
      <c r="BU79" s="983"/>
      <c r="BV79" s="983"/>
      <c r="BW79" s="983"/>
      <c r="BX79" s="983"/>
      <c r="BY79" s="983"/>
      <c r="BZ79" s="983"/>
      <c r="CA79" s="983"/>
      <c r="CB79" s="983"/>
      <c r="CC79" s="983"/>
      <c r="CD79" s="983"/>
      <c r="CE79" s="983"/>
      <c r="CF79" s="983"/>
      <c r="CG79" s="992"/>
      <c r="CH79" s="993"/>
      <c r="CI79" s="994"/>
      <c r="CJ79" s="994"/>
      <c r="CK79" s="994"/>
      <c r="CL79" s="995"/>
      <c r="CM79" s="993"/>
      <c r="CN79" s="994"/>
      <c r="CO79" s="994"/>
      <c r="CP79" s="994"/>
      <c r="CQ79" s="995"/>
      <c r="CR79" s="993"/>
      <c r="CS79" s="994"/>
      <c r="CT79" s="994"/>
      <c r="CU79" s="994"/>
      <c r="CV79" s="995"/>
      <c r="CW79" s="993"/>
      <c r="CX79" s="994"/>
      <c r="CY79" s="994"/>
      <c r="CZ79" s="994"/>
      <c r="DA79" s="995"/>
      <c r="DB79" s="993"/>
      <c r="DC79" s="994"/>
      <c r="DD79" s="994"/>
      <c r="DE79" s="994"/>
      <c r="DF79" s="995"/>
      <c r="DG79" s="993"/>
      <c r="DH79" s="994"/>
      <c r="DI79" s="994"/>
      <c r="DJ79" s="994"/>
      <c r="DK79" s="995"/>
      <c r="DL79" s="993"/>
      <c r="DM79" s="994"/>
      <c r="DN79" s="994"/>
      <c r="DO79" s="994"/>
      <c r="DP79" s="995"/>
      <c r="DQ79" s="993"/>
      <c r="DR79" s="994"/>
      <c r="DS79" s="994"/>
      <c r="DT79" s="994"/>
      <c r="DU79" s="995"/>
      <c r="DV79" s="982"/>
      <c r="DW79" s="983"/>
      <c r="DX79" s="983"/>
      <c r="DY79" s="983"/>
      <c r="DZ79" s="984"/>
      <c r="EA79" s="230"/>
    </row>
    <row r="80" spans="1:131" ht="26.25" customHeight="1" x14ac:dyDescent="0.2">
      <c r="A80" s="238">
        <v>13</v>
      </c>
      <c r="B80" s="1011"/>
      <c r="C80" s="1012"/>
      <c r="D80" s="1012"/>
      <c r="E80" s="1012"/>
      <c r="F80" s="1012"/>
      <c r="G80" s="1012"/>
      <c r="H80" s="1012"/>
      <c r="I80" s="1012"/>
      <c r="J80" s="1012"/>
      <c r="K80" s="1012"/>
      <c r="L80" s="1012"/>
      <c r="M80" s="1012"/>
      <c r="N80" s="1012"/>
      <c r="O80" s="1012"/>
      <c r="P80" s="1013"/>
      <c r="Q80" s="1014"/>
      <c r="R80" s="1008"/>
      <c r="S80" s="1008"/>
      <c r="T80" s="1008"/>
      <c r="U80" s="1008"/>
      <c r="V80" s="1008"/>
      <c r="W80" s="1008"/>
      <c r="X80" s="1008"/>
      <c r="Y80" s="1008"/>
      <c r="Z80" s="1008"/>
      <c r="AA80" s="1008"/>
      <c r="AB80" s="1008"/>
      <c r="AC80" s="1008"/>
      <c r="AD80" s="1008"/>
      <c r="AE80" s="1008"/>
      <c r="AF80" s="1008"/>
      <c r="AG80" s="1008"/>
      <c r="AH80" s="1008"/>
      <c r="AI80" s="1008"/>
      <c r="AJ80" s="1008"/>
      <c r="AK80" s="1008"/>
      <c r="AL80" s="1008"/>
      <c r="AM80" s="1008"/>
      <c r="AN80" s="1008"/>
      <c r="AO80" s="1008"/>
      <c r="AP80" s="1008"/>
      <c r="AQ80" s="1008"/>
      <c r="AR80" s="1008"/>
      <c r="AS80" s="1008"/>
      <c r="AT80" s="1008"/>
      <c r="AU80" s="1008"/>
      <c r="AV80" s="1008"/>
      <c r="AW80" s="1008"/>
      <c r="AX80" s="1008"/>
      <c r="AY80" s="1008"/>
      <c r="AZ80" s="1009"/>
      <c r="BA80" s="1009"/>
      <c r="BB80" s="1009"/>
      <c r="BC80" s="1009"/>
      <c r="BD80" s="1010"/>
      <c r="BE80" s="241"/>
      <c r="BF80" s="241"/>
      <c r="BG80" s="241"/>
      <c r="BH80" s="241"/>
      <c r="BI80" s="241"/>
      <c r="BJ80" s="241"/>
      <c r="BK80" s="241"/>
      <c r="BL80" s="241"/>
      <c r="BM80" s="241"/>
      <c r="BN80" s="241"/>
      <c r="BO80" s="241"/>
      <c r="BP80" s="241"/>
      <c r="BQ80" s="238">
        <v>74</v>
      </c>
      <c r="BR80" s="243"/>
      <c r="BS80" s="982"/>
      <c r="BT80" s="983"/>
      <c r="BU80" s="983"/>
      <c r="BV80" s="983"/>
      <c r="BW80" s="983"/>
      <c r="BX80" s="983"/>
      <c r="BY80" s="983"/>
      <c r="BZ80" s="983"/>
      <c r="CA80" s="983"/>
      <c r="CB80" s="983"/>
      <c r="CC80" s="983"/>
      <c r="CD80" s="983"/>
      <c r="CE80" s="983"/>
      <c r="CF80" s="983"/>
      <c r="CG80" s="992"/>
      <c r="CH80" s="993"/>
      <c r="CI80" s="994"/>
      <c r="CJ80" s="994"/>
      <c r="CK80" s="994"/>
      <c r="CL80" s="995"/>
      <c r="CM80" s="993"/>
      <c r="CN80" s="994"/>
      <c r="CO80" s="994"/>
      <c r="CP80" s="994"/>
      <c r="CQ80" s="995"/>
      <c r="CR80" s="993"/>
      <c r="CS80" s="994"/>
      <c r="CT80" s="994"/>
      <c r="CU80" s="994"/>
      <c r="CV80" s="995"/>
      <c r="CW80" s="993"/>
      <c r="CX80" s="994"/>
      <c r="CY80" s="994"/>
      <c r="CZ80" s="994"/>
      <c r="DA80" s="995"/>
      <c r="DB80" s="993"/>
      <c r="DC80" s="994"/>
      <c r="DD80" s="994"/>
      <c r="DE80" s="994"/>
      <c r="DF80" s="995"/>
      <c r="DG80" s="993"/>
      <c r="DH80" s="994"/>
      <c r="DI80" s="994"/>
      <c r="DJ80" s="994"/>
      <c r="DK80" s="995"/>
      <c r="DL80" s="993"/>
      <c r="DM80" s="994"/>
      <c r="DN80" s="994"/>
      <c r="DO80" s="994"/>
      <c r="DP80" s="995"/>
      <c r="DQ80" s="993"/>
      <c r="DR80" s="994"/>
      <c r="DS80" s="994"/>
      <c r="DT80" s="994"/>
      <c r="DU80" s="995"/>
      <c r="DV80" s="982"/>
      <c r="DW80" s="983"/>
      <c r="DX80" s="983"/>
      <c r="DY80" s="983"/>
      <c r="DZ80" s="984"/>
      <c r="EA80" s="230"/>
    </row>
    <row r="81" spans="1:131" ht="26.25" customHeight="1" x14ac:dyDescent="0.2">
      <c r="A81" s="238">
        <v>14</v>
      </c>
      <c r="B81" s="1011"/>
      <c r="C81" s="1012"/>
      <c r="D81" s="1012"/>
      <c r="E81" s="1012"/>
      <c r="F81" s="1012"/>
      <c r="G81" s="1012"/>
      <c r="H81" s="1012"/>
      <c r="I81" s="1012"/>
      <c r="J81" s="1012"/>
      <c r="K81" s="1012"/>
      <c r="L81" s="1012"/>
      <c r="M81" s="1012"/>
      <c r="N81" s="1012"/>
      <c r="O81" s="1012"/>
      <c r="P81" s="1013"/>
      <c r="Q81" s="1014"/>
      <c r="R81" s="1008"/>
      <c r="S81" s="1008"/>
      <c r="T81" s="1008"/>
      <c r="U81" s="1008"/>
      <c r="V81" s="1008"/>
      <c r="W81" s="1008"/>
      <c r="X81" s="1008"/>
      <c r="Y81" s="1008"/>
      <c r="Z81" s="1008"/>
      <c r="AA81" s="1008"/>
      <c r="AB81" s="1008"/>
      <c r="AC81" s="1008"/>
      <c r="AD81" s="1008"/>
      <c r="AE81" s="1008"/>
      <c r="AF81" s="1008"/>
      <c r="AG81" s="1008"/>
      <c r="AH81" s="1008"/>
      <c r="AI81" s="1008"/>
      <c r="AJ81" s="1008"/>
      <c r="AK81" s="1008"/>
      <c r="AL81" s="1008"/>
      <c r="AM81" s="1008"/>
      <c r="AN81" s="1008"/>
      <c r="AO81" s="1008"/>
      <c r="AP81" s="1008"/>
      <c r="AQ81" s="1008"/>
      <c r="AR81" s="1008"/>
      <c r="AS81" s="1008"/>
      <c r="AT81" s="1008"/>
      <c r="AU81" s="1008"/>
      <c r="AV81" s="1008"/>
      <c r="AW81" s="1008"/>
      <c r="AX81" s="1008"/>
      <c r="AY81" s="1008"/>
      <c r="AZ81" s="1009"/>
      <c r="BA81" s="1009"/>
      <c r="BB81" s="1009"/>
      <c r="BC81" s="1009"/>
      <c r="BD81" s="1010"/>
      <c r="BE81" s="241"/>
      <c r="BF81" s="241"/>
      <c r="BG81" s="241"/>
      <c r="BH81" s="241"/>
      <c r="BI81" s="241"/>
      <c r="BJ81" s="241"/>
      <c r="BK81" s="241"/>
      <c r="BL81" s="241"/>
      <c r="BM81" s="241"/>
      <c r="BN81" s="241"/>
      <c r="BO81" s="241"/>
      <c r="BP81" s="241"/>
      <c r="BQ81" s="238">
        <v>75</v>
      </c>
      <c r="BR81" s="243"/>
      <c r="BS81" s="982"/>
      <c r="BT81" s="983"/>
      <c r="BU81" s="983"/>
      <c r="BV81" s="983"/>
      <c r="BW81" s="983"/>
      <c r="BX81" s="983"/>
      <c r="BY81" s="983"/>
      <c r="BZ81" s="983"/>
      <c r="CA81" s="983"/>
      <c r="CB81" s="983"/>
      <c r="CC81" s="983"/>
      <c r="CD81" s="983"/>
      <c r="CE81" s="983"/>
      <c r="CF81" s="983"/>
      <c r="CG81" s="992"/>
      <c r="CH81" s="993"/>
      <c r="CI81" s="994"/>
      <c r="CJ81" s="994"/>
      <c r="CK81" s="994"/>
      <c r="CL81" s="995"/>
      <c r="CM81" s="993"/>
      <c r="CN81" s="994"/>
      <c r="CO81" s="994"/>
      <c r="CP81" s="994"/>
      <c r="CQ81" s="995"/>
      <c r="CR81" s="993"/>
      <c r="CS81" s="994"/>
      <c r="CT81" s="994"/>
      <c r="CU81" s="994"/>
      <c r="CV81" s="995"/>
      <c r="CW81" s="993"/>
      <c r="CX81" s="994"/>
      <c r="CY81" s="994"/>
      <c r="CZ81" s="994"/>
      <c r="DA81" s="995"/>
      <c r="DB81" s="993"/>
      <c r="DC81" s="994"/>
      <c r="DD81" s="994"/>
      <c r="DE81" s="994"/>
      <c r="DF81" s="995"/>
      <c r="DG81" s="993"/>
      <c r="DH81" s="994"/>
      <c r="DI81" s="994"/>
      <c r="DJ81" s="994"/>
      <c r="DK81" s="995"/>
      <c r="DL81" s="993"/>
      <c r="DM81" s="994"/>
      <c r="DN81" s="994"/>
      <c r="DO81" s="994"/>
      <c r="DP81" s="995"/>
      <c r="DQ81" s="993"/>
      <c r="DR81" s="994"/>
      <c r="DS81" s="994"/>
      <c r="DT81" s="994"/>
      <c r="DU81" s="995"/>
      <c r="DV81" s="982"/>
      <c r="DW81" s="983"/>
      <c r="DX81" s="983"/>
      <c r="DY81" s="983"/>
      <c r="DZ81" s="984"/>
      <c r="EA81" s="230"/>
    </row>
    <row r="82" spans="1:131" ht="26.25" customHeight="1" x14ac:dyDescent="0.2">
      <c r="A82" s="238">
        <v>15</v>
      </c>
      <c r="B82" s="1011"/>
      <c r="C82" s="1012"/>
      <c r="D82" s="1012"/>
      <c r="E82" s="1012"/>
      <c r="F82" s="1012"/>
      <c r="G82" s="1012"/>
      <c r="H82" s="1012"/>
      <c r="I82" s="1012"/>
      <c r="J82" s="1012"/>
      <c r="K82" s="1012"/>
      <c r="L82" s="1012"/>
      <c r="M82" s="1012"/>
      <c r="N82" s="1012"/>
      <c r="O82" s="1012"/>
      <c r="P82" s="1013"/>
      <c r="Q82" s="1014"/>
      <c r="R82" s="1008"/>
      <c r="S82" s="1008"/>
      <c r="T82" s="1008"/>
      <c r="U82" s="1008"/>
      <c r="V82" s="1008"/>
      <c r="W82" s="1008"/>
      <c r="X82" s="1008"/>
      <c r="Y82" s="1008"/>
      <c r="Z82" s="1008"/>
      <c r="AA82" s="1008"/>
      <c r="AB82" s="1008"/>
      <c r="AC82" s="1008"/>
      <c r="AD82" s="1008"/>
      <c r="AE82" s="1008"/>
      <c r="AF82" s="1008"/>
      <c r="AG82" s="1008"/>
      <c r="AH82" s="1008"/>
      <c r="AI82" s="1008"/>
      <c r="AJ82" s="1008"/>
      <c r="AK82" s="1008"/>
      <c r="AL82" s="1008"/>
      <c r="AM82" s="1008"/>
      <c r="AN82" s="1008"/>
      <c r="AO82" s="1008"/>
      <c r="AP82" s="1008"/>
      <c r="AQ82" s="1008"/>
      <c r="AR82" s="1008"/>
      <c r="AS82" s="1008"/>
      <c r="AT82" s="1008"/>
      <c r="AU82" s="1008"/>
      <c r="AV82" s="1008"/>
      <c r="AW82" s="1008"/>
      <c r="AX82" s="1008"/>
      <c r="AY82" s="1008"/>
      <c r="AZ82" s="1009"/>
      <c r="BA82" s="1009"/>
      <c r="BB82" s="1009"/>
      <c r="BC82" s="1009"/>
      <c r="BD82" s="1010"/>
      <c r="BE82" s="241"/>
      <c r="BF82" s="241"/>
      <c r="BG82" s="241"/>
      <c r="BH82" s="241"/>
      <c r="BI82" s="241"/>
      <c r="BJ82" s="241"/>
      <c r="BK82" s="241"/>
      <c r="BL82" s="241"/>
      <c r="BM82" s="241"/>
      <c r="BN82" s="241"/>
      <c r="BO82" s="241"/>
      <c r="BP82" s="241"/>
      <c r="BQ82" s="238">
        <v>76</v>
      </c>
      <c r="BR82" s="243"/>
      <c r="BS82" s="982"/>
      <c r="BT82" s="983"/>
      <c r="BU82" s="983"/>
      <c r="BV82" s="983"/>
      <c r="BW82" s="983"/>
      <c r="BX82" s="983"/>
      <c r="BY82" s="983"/>
      <c r="BZ82" s="983"/>
      <c r="CA82" s="983"/>
      <c r="CB82" s="983"/>
      <c r="CC82" s="983"/>
      <c r="CD82" s="983"/>
      <c r="CE82" s="983"/>
      <c r="CF82" s="983"/>
      <c r="CG82" s="992"/>
      <c r="CH82" s="993"/>
      <c r="CI82" s="994"/>
      <c r="CJ82" s="994"/>
      <c r="CK82" s="994"/>
      <c r="CL82" s="995"/>
      <c r="CM82" s="993"/>
      <c r="CN82" s="994"/>
      <c r="CO82" s="994"/>
      <c r="CP82" s="994"/>
      <c r="CQ82" s="995"/>
      <c r="CR82" s="993"/>
      <c r="CS82" s="994"/>
      <c r="CT82" s="994"/>
      <c r="CU82" s="994"/>
      <c r="CV82" s="995"/>
      <c r="CW82" s="993"/>
      <c r="CX82" s="994"/>
      <c r="CY82" s="994"/>
      <c r="CZ82" s="994"/>
      <c r="DA82" s="995"/>
      <c r="DB82" s="993"/>
      <c r="DC82" s="994"/>
      <c r="DD82" s="994"/>
      <c r="DE82" s="994"/>
      <c r="DF82" s="995"/>
      <c r="DG82" s="993"/>
      <c r="DH82" s="994"/>
      <c r="DI82" s="994"/>
      <c r="DJ82" s="994"/>
      <c r="DK82" s="995"/>
      <c r="DL82" s="993"/>
      <c r="DM82" s="994"/>
      <c r="DN82" s="994"/>
      <c r="DO82" s="994"/>
      <c r="DP82" s="995"/>
      <c r="DQ82" s="993"/>
      <c r="DR82" s="994"/>
      <c r="DS82" s="994"/>
      <c r="DT82" s="994"/>
      <c r="DU82" s="995"/>
      <c r="DV82" s="982"/>
      <c r="DW82" s="983"/>
      <c r="DX82" s="983"/>
      <c r="DY82" s="983"/>
      <c r="DZ82" s="984"/>
      <c r="EA82" s="230"/>
    </row>
    <row r="83" spans="1:131" ht="26.25" customHeight="1" x14ac:dyDescent="0.2">
      <c r="A83" s="238">
        <v>16</v>
      </c>
      <c r="B83" s="1011"/>
      <c r="C83" s="1012"/>
      <c r="D83" s="1012"/>
      <c r="E83" s="1012"/>
      <c r="F83" s="1012"/>
      <c r="G83" s="1012"/>
      <c r="H83" s="1012"/>
      <c r="I83" s="1012"/>
      <c r="J83" s="1012"/>
      <c r="K83" s="1012"/>
      <c r="L83" s="1012"/>
      <c r="M83" s="1012"/>
      <c r="N83" s="1012"/>
      <c r="O83" s="1012"/>
      <c r="P83" s="1013"/>
      <c r="Q83" s="1014"/>
      <c r="R83" s="1008"/>
      <c r="S83" s="1008"/>
      <c r="T83" s="1008"/>
      <c r="U83" s="1008"/>
      <c r="V83" s="1008"/>
      <c r="W83" s="1008"/>
      <c r="X83" s="1008"/>
      <c r="Y83" s="1008"/>
      <c r="Z83" s="1008"/>
      <c r="AA83" s="1008"/>
      <c r="AB83" s="1008"/>
      <c r="AC83" s="1008"/>
      <c r="AD83" s="1008"/>
      <c r="AE83" s="1008"/>
      <c r="AF83" s="1008"/>
      <c r="AG83" s="1008"/>
      <c r="AH83" s="1008"/>
      <c r="AI83" s="1008"/>
      <c r="AJ83" s="1008"/>
      <c r="AK83" s="1008"/>
      <c r="AL83" s="1008"/>
      <c r="AM83" s="1008"/>
      <c r="AN83" s="1008"/>
      <c r="AO83" s="1008"/>
      <c r="AP83" s="1008"/>
      <c r="AQ83" s="1008"/>
      <c r="AR83" s="1008"/>
      <c r="AS83" s="1008"/>
      <c r="AT83" s="1008"/>
      <c r="AU83" s="1008"/>
      <c r="AV83" s="1008"/>
      <c r="AW83" s="1008"/>
      <c r="AX83" s="1008"/>
      <c r="AY83" s="1008"/>
      <c r="AZ83" s="1009"/>
      <c r="BA83" s="1009"/>
      <c r="BB83" s="1009"/>
      <c r="BC83" s="1009"/>
      <c r="BD83" s="1010"/>
      <c r="BE83" s="241"/>
      <c r="BF83" s="241"/>
      <c r="BG83" s="241"/>
      <c r="BH83" s="241"/>
      <c r="BI83" s="241"/>
      <c r="BJ83" s="241"/>
      <c r="BK83" s="241"/>
      <c r="BL83" s="241"/>
      <c r="BM83" s="241"/>
      <c r="BN83" s="241"/>
      <c r="BO83" s="241"/>
      <c r="BP83" s="241"/>
      <c r="BQ83" s="238">
        <v>77</v>
      </c>
      <c r="BR83" s="243"/>
      <c r="BS83" s="982"/>
      <c r="BT83" s="983"/>
      <c r="BU83" s="983"/>
      <c r="BV83" s="983"/>
      <c r="BW83" s="983"/>
      <c r="BX83" s="983"/>
      <c r="BY83" s="983"/>
      <c r="BZ83" s="983"/>
      <c r="CA83" s="983"/>
      <c r="CB83" s="983"/>
      <c r="CC83" s="983"/>
      <c r="CD83" s="983"/>
      <c r="CE83" s="983"/>
      <c r="CF83" s="983"/>
      <c r="CG83" s="992"/>
      <c r="CH83" s="993"/>
      <c r="CI83" s="994"/>
      <c r="CJ83" s="994"/>
      <c r="CK83" s="994"/>
      <c r="CL83" s="995"/>
      <c r="CM83" s="993"/>
      <c r="CN83" s="994"/>
      <c r="CO83" s="994"/>
      <c r="CP83" s="994"/>
      <c r="CQ83" s="995"/>
      <c r="CR83" s="993"/>
      <c r="CS83" s="994"/>
      <c r="CT83" s="994"/>
      <c r="CU83" s="994"/>
      <c r="CV83" s="995"/>
      <c r="CW83" s="993"/>
      <c r="CX83" s="994"/>
      <c r="CY83" s="994"/>
      <c r="CZ83" s="994"/>
      <c r="DA83" s="995"/>
      <c r="DB83" s="993"/>
      <c r="DC83" s="994"/>
      <c r="DD83" s="994"/>
      <c r="DE83" s="994"/>
      <c r="DF83" s="995"/>
      <c r="DG83" s="993"/>
      <c r="DH83" s="994"/>
      <c r="DI83" s="994"/>
      <c r="DJ83" s="994"/>
      <c r="DK83" s="995"/>
      <c r="DL83" s="993"/>
      <c r="DM83" s="994"/>
      <c r="DN83" s="994"/>
      <c r="DO83" s="994"/>
      <c r="DP83" s="995"/>
      <c r="DQ83" s="993"/>
      <c r="DR83" s="994"/>
      <c r="DS83" s="994"/>
      <c r="DT83" s="994"/>
      <c r="DU83" s="995"/>
      <c r="DV83" s="982"/>
      <c r="DW83" s="983"/>
      <c r="DX83" s="983"/>
      <c r="DY83" s="983"/>
      <c r="DZ83" s="984"/>
      <c r="EA83" s="230"/>
    </row>
    <row r="84" spans="1:131" ht="26.25" customHeight="1" x14ac:dyDescent="0.2">
      <c r="A84" s="238">
        <v>17</v>
      </c>
      <c r="B84" s="1011"/>
      <c r="C84" s="1012"/>
      <c r="D84" s="1012"/>
      <c r="E84" s="1012"/>
      <c r="F84" s="1012"/>
      <c r="G84" s="1012"/>
      <c r="H84" s="1012"/>
      <c r="I84" s="1012"/>
      <c r="J84" s="1012"/>
      <c r="K84" s="1012"/>
      <c r="L84" s="1012"/>
      <c r="M84" s="1012"/>
      <c r="N84" s="1012"/>
      <c r="O84" s="1012"/>
      <c r="P84" s="1013"/>
      <c r="Q84" s="1014"/>
      <c r="R84" s="1008"/>
      <c r="S84" s="1008"/>
      <c r="T84" s="1008"/>
      <c r="U84" s="1008"/>
      <c r="V84" s="1008"/>
      <c r="W84" s="1008"/>
      <c r="X84" s="1008"/>
      <c r="Y84" s="1008"/>
      <c r="Z84" s="1008"/>
      <c r="AA84" s="1008"/>
      <c r="AB84" s="1008"/>
      <c r="AC84" s="1008"/>
      <c r="AD84" s="1008"/>
      <c r="AE84" s="1008"/>
      <c r="AF84" s="1008"/>
      <c r="AG84" s="1008"/>
      <c r="AH84" s="1008"/>
      <c r="AI84" s="1008"/>
      <c r="AJ84" s="1008"/>
      <c r="AK84" s="1008"/>
      <c r="AL84" s="1008"/>
      <c r="AM84" s="1008"/>
      <c r="AN84" s="1008"/>
      <c r="AO84" s="1008"/>
      <c r="AP84" s="1008"/>
      <c r="AQ84" s="1008"/>
      <c r="AR84" s="1008"/>
      <c r="AS84" s="1008"/>
      <c r="AT84" s="1008"/>
      <c r="AU84" s="1008"/>
      <c r="AV84" s="1008"/>
      <c r="AW84" s="1008"/>
      <c r="AX84" s="1008"/>
      <c r="AY84" s="1008"/>
      <c r="AZ84" s="1009"/>
      <c r="BA84" s="1009"/>
      <c r="BB84" s="1009"/>
      <c r="BC84" s="1009"/>
      <c r="BD84" s="1010"/>
      <c r="BE84" s="241"/>
      <c r="BF84" s="241"/>
      <c r="BG84" s="241"/>
      <c r="BH84" s="241"/>
      <c r="BI84" s="241"/>
      <c r="BJ84" s="241"/>
      <c r="BK84" s="241"/>
      <c r="BL84" s="241"/>
      <c r="BM84" s="241"/>
      <c r="BN84" s="241"/>
      <c r="BO84" s="241"/>
      <c r="BP84" s="241"/>
      <c r="BQ84" s="238">
        <v>78</v>
      </c>
      <c r="BR84" s="243"/>
      <c r="BS84" s="982"/>
      <c r="BT84" s="983"/>
      <c r="BU84" s="983"/>
      <c r="BV84" s="983"/>
      <c r="BW84" s="983"/>
      <c r="BX84" s="983"/>
      <c r="BY84" s="983"/>
      <c r="BZ84" s="983"/>
      <c r="CA84" s="983"/>
      <c r="CB84" s="983"/>
      <c r="CC84" s="983"/>
      <c r="CD84" s="983"/>
      <c r="CE84" s="983"/>
      <c r="CF84" s="983"/>
      <c r="CG84" s="992"/>
      <c r="CH84" s="993"/>
      <c r="CI84" s="994"/>
      <c r="CJ84" s="994"/>
      <c r="CK84" s="994"/>
      <c r="CL84" s="995"/>
      <c r="CM84" s="993"/>
      <c r="CN84" s="994"/>
      <c r="CO84" s="994"/>
      <c r="CP84" s="994"/>
      <c r="CQ84" s="995"/>
      <c r="CR84" s="993"/>
      <c r="CS84" s="994"/>
      <c r="CT84" s="994"/>
      <c r="CU84" s="994"/>
      <c r="CV84" s="995"/>
      <c r="CW84" s="993"/>
      <c r="CX84" s="994"/>
      <c r="CY84" s="994"/>
      <c r="CZ84" s="994"/>
      <c r="DA84" s="995"/>
      <c r="DB84" s="993"/>
      <c r="DC84" s="994"/>
      <c r="DD84" s="994"/>
      <c r="DE84" s="994"/>
      <c r="DF84" s="995"/>
      <c r="DG84" s="993"/>
      <c r="DH84" s="994"/>
      <c r="DI84" s="994"/>
      <c r="DJ84" s="994"/>
      <c r="DK84" s="995"/>
      <c r="DL84" s="993"/>
      <c r="DM84" s="994"/>
      <c r="DN84" s="994"/>
      <c r="DO84" s="994"/>
      <c r="DP84" s="995"/>
      <c r="DQ84" s="993"/>
      <c r="DR84" s="994"/>
      <c r="DS84" s="994"/>
      <c r="DT84" s="994"/>
      <c r="DU84" s="995"/>
      <c r="DV84" s="982"/>
      <c r="DW84" s="983"/>
      <c r="DX84" s="983"/>
      <c r="DY84" s="983"/>
      <c r="DZ84" s="984"/>
      <c r="EA84" s="230"/>
    </row>
    <row r="85" spans="1:131" ht="26.25" customHeight="1" x14ac:dyDescent="0.2">
      <c r="A85" s="238">
        <v>18</v>
      </c>
      <c r="B85" s="1011"/>
      <c r="C85" s="1012"/>
      <c r="D85" s="1012"/>
      <c r="E85" s="1012"/>
      <c r="F85" s="1012"/>
      <c r="G85" s="1012"/>
      <c r="H85" s="1012"/>
      <c r="I85" s="1012"/>
      <c r="J85" s="1012"/>
      <c r="K85" s="1012"/>
      <c r="L85" s="1012"/>
      <c r="M85" s="1012"/>
      <c r="N85" s="1012"/>
      <c r="O85" s="1012"/>
      <c r="P85" s="1013"/>
      <c r="Q85" s="1014"/>
      <c r="R85" s="1008"/>
      <c r="S85" s="1008"/>
      <c r="T85" s="1008"/>
      <c r="U85" s="1008"/>
      <c r="V85" s="1008"/>
      <c r="W85" s="1008"/>
      <c r="X85" s="1008"/>
      <c r="Y85" s="1008"/>
      <c r="Z85" s="1008"/>
      <c r="AA85" s="1008"/>
      <c r="AB85" s="1008"/>
      <c r="AC85" s="1008"/>
      <c r="AD85" s="1008"/>
      <c r="AE85" s="1008"/>
      <c r="AF85" s="1008"/>
      <c r="AG85" s="1008"/>
      <c r="AH85" s="1008"/>
      <c r="AI85" s="1008"/>
      <c r="AJ85" s="1008"/>
      <c r="AK85" s="1008"/>
      <c r="AL85" s="1008"/>
      <c r="AM85" s="1008"/>
      <c r="AN85" s="1008"/>
      <c r="AO85" s="1008"/>
      <c r="AP85" s="1008"/>
      <c r="AQ85" s="1008"/>
      <c r="AR85" s="1008"/>
      <c r="AS85" s="1008"/>
      <c r="AT85" s="1008"/>
      <c r="AU85" s="1008"/>
      <c r="AV85" s="1008"/>
      <c r="AW85" s="1008"/>
      <c r="AX85" s="1008"/>
      <c r="AY85" s="1008"/>
      <c r="AZ85" s="1009"/>
      <c r="BA85" s="1009"/>
      <c r="BB85" s="1009"/>
      <c r="BC85" s="1009"/>
      <c r="BD85" s="1010"/>
      <c r="BE85" s="241"/>
      <c r="BF85" s="241"/>
      <c r="BG85" s="241"/>
      <c r="BH85" s="241"/>
      <c r="BI85" s="241"/>
      <c r="BJ85" s="241"/>
      <c r="BK85" s="241"/>
      <c r="BL85" s="241"/>
      <c r="BM85" s="241"/>
      <c r="BN85" s="241"/>
      <c r="BO85" s="241"/>
      <c r="BP85" s="241"/>
      <c r="BQ85" s="238">
        <v>79</v>
      </c>
      <c r="BR85" s="243"/>
      <c r="BS85" s="982"/>
      <c r="BT85" s="983"/>
      <c r="BU85" s="983"/>
      <c r="BV85" s="983"/>
      <c r="BW85" s="983"/>
      <c r="BX85" s="983"/>
      <c r="BY85" s="983"/>
      <c r="BZ85" s="983"/>
      <c r="CA85" s="983"/>
      <c r="CB85" s="983"/>
      <c r="CC85" s="983"/>
      <c r="CD85" s="983"/>
      <c r="CE85" s="983"/>
      <c r="CF85" s="983"/>
      <c r="CG85" s="992"/>
      <c r="CH85" s="993"/>
      <c r="CI85" s="994"/>
      <c r="CJ85" s="994"/>
      <c r="CK85" s="994"/>
      <c r="CL85" s="995"/>
      <c r="CM85" s="993"/>
      <c r="CN85" s="994"/>
      <c r="CO85" s="994"/>
      <c r="CP85" s="994"/>
      <c r="CQ85" s="995"/>
      <c r="CR85" s="993"/>
      <c r="CS85" s="994"/>
      <c r="CT85" s="994"/>
      <c r="CU85" s="994"/>
      <c r="CV85" s="995"/>
      <c r="CW85" s="993"/>
      <c r="CX85" s="994"/>
      <c r="CY85" s="994"/>
      <c r="CZ85" s="994"/>
      <c r="DA85" s="995"/>
      <c r="DB85" s="993"/>
      <c r="DC85" s="994"/>
      <c r="DD85" s="994"/>
      <c r="DE85" s="994"/>
      <c r="DF85" s="995"/>
      <c r="DG85" s="993"/>
      <c r="DH85" s="994"/>
      <c r="DI85" s="994"/>
      <c r="DJ85" s="994"/>
      <c r="DK85" s="995"/>
      <c r="DL85" s="993"/>
      <c r="DM85" s="994"/>
      <c r="DN85" s="994"/>
      <c r="DO85" s="994"/>
      <c r="DP85" s="995"/>
      <c r="DQ85" s="993"/>
      <c r="DR85" s="994"/>
      <c r="DS85" s="994"/>
      <c r="DT85" s="994"/>
      <c r="DU85" s="995"/>
      <c r="DV85" s="982"/>
      <c r="DW85" s="983"/>
      <c r="DX85" s="983"/>
      <c r="DY85" s="983"/>
      <c r="DZ85" s="984"/>
      <c r="EA85" s="230"/>
    </row>
    <row r="86" spans="1:131" ht="26.25" customHeight="1" x14ac:dyDescent="0.2">
      <c r="A86" s="238">
        <v>19</v>
      </c>
      <c r="B86" s="1011"/>
      <c r="C86" s="1012"/>
      <c r="D86" s="1012"/>
      <c r="E86" s="1012"/>
      <c r="F86" s="1012"/>
      <c r="G86" s="1012"/>
      <c r="H86" s="1012"/>
      <c r="I86" s="1012"/>
      <c r="J86" s="1012"/>
      <c r="K86" s="1012"/>
      <c r="L86" s="1012"/>
      <c r="M86" s="1012"/>
      <c r="N86" s="1012"/>
      <c r="O86" s="1012"/>
      <c r="P86" s="1013"/>
      <c r="Q86" s="1014"/>
      <c r="R86" s="1008"/>
      <c r="S86" s="1008"/>
      <c r="T86" s="1008"/>
      <c r="U86" s="1008"/>
      <c r="V86" s="1008"/>
      <c r="W86" s="1008"/>
      <c r="X86" s="1008"/>
      <c r="Y86" s="1008"/>
      <c r="Z86" s="1008"/>
      <c r="AA86" s="1008"/>
      <c r="AB86" s="1008"/>
      <c r="AC86" s="1008"/>
      <c r="AD86" s="1008"/>
      <c r="AE86" s="1008"/>
      <c r="AF86" s="1008"/>
      <c r="AG86" s="1008"/>
      <c r="AH86" s="1008"/>
      <c r="AI86" s="1008"/>
      <c r="AJ86" s="1008"/>
      <c r="AK86" s="1008"/>
      <c r="AL86" s="1008"/>
      <c r="AM86" s="1008"/>
      <c r="AN86" s="1008"/>
      <c r="AO86" s="1008"/>
      <c r="AP86" s="1008"/>
      <c r="AQ86" s="1008"/>
      <c r="AR86" s="1008"/>
      <c r="AS86" s="1008"/>
      <c r="AT86" s="1008"/>
      <c r="AU86" s="1008"/>
      <c r="AV86" s="1008"/>
      <c r="AW86" s="1008"/>
      <c r="AX86" s="1008"/>
      <c r="AY86" s="1008"/>
      <c r="AZ86" s="1009"/>
      <c r="BA86" s="1009"/>
      <c r="BB86" s="1009"/>
      <c r="BC86" s="1009"/>
      <c r="BD86" s="1010"/>
      <c r="BE86" s="241"/>
      <c r="BF86" s="241"/>
      <c r="BG86" s="241"/>
      <c r="BH86" s="241"/>
      <c r="BI86" s="241"/>
      <c r="BJ86" s="241"/>
      <c r="BK86" s="241"/>
      <c r="BL86" s="241"/>
      <c r="BM86" s="241"/>
      <c r="BN86" s="241"/>
      <c r="BO86" s="241"/>
      <c r="BP86" s="241"/>
      <c r="BQ86" s="238">
        <v>80</v>
      </c>
      <c r="BR86" s="243"/>
      <c r="BS86" s="982"/>
      <c r="BT86" s="983"/>
      <c r="BU86" s="983"/>
      <c r="BV86" s="983"/>
      <c r="BW86" s="983"/>
      <c r="BX86" s="983"/>
      <c r="BY86" s="983"/>
      <c r="BZ86" s="983"/>
      <c r="CA86" s="983"/>
      <c r="CB86" s="983"/>
      <c r="CC86" s="983"/>
      <c r="CD86" s="983"/>
      <c r="CE86" s="983"/>
      <c r="CF86" s="983"/>
      <c r="CG86" s="992"/>
      <c r="CH86" s="993"/>
      <c r="CI86" s="994"/>
      <c r="CJ86" s="994"/>
      <c r="CK86" s="994"/>
      <c r="CL86" s="995"/>
      <c r="CM86" s="993"/>
      <c r="CN86" s="994"/>
      <c r="CO86" s="994"/>
      <c r="CP86" s="994"/>
      <c r="CQ86" s="995"/>
      <c r="CR86" s="993"/>
      <c r="CS86" s="994"/>
      <c r="CT86" s="994"/>
      <c r="CU86" s="994"/>
      <c r="CV86" s="995"/>
      <c r="CW86" s="993"/>
      <c r="CX86" s="994"/>
      <c r="CY86" s="994"/>
      <c r="CZ86" s="994"/>
      <c r="DA86" s="995"/>
      <c r="DB86" s="993"/>
      <c r="DC86" s="994"/>
      <c r="DD86" s="994"/>
      <c r="DE86" s="994"/>
      <c r="DF86" s="995"/>
      <c r="DG86" s="993"/>
      <c r="DH86" s="994"/>
      <c r="DI86" s="994"/>
      <c r="DJ86" s="994"/>
      <c r="DK86" s="995"/>
      <c r="DL86" s="993"/>
      <c r="DM86" s="994"/>
      <c r="DN86" s="994"/>
      <c r="DO86" s="994"/>
      <c r="DP86" s="995"/>
      <c r="DQ86" s="993"/>
      <c r="DR86" s="994"/>
      <c r="DS86" s="994"/>
      <c r="DT86" s="994"/>
      <c r="DU86" s="995"/>
      <c r="DV86" s="982"/>
      <c r="DW86" s="983"/>
      <c r="DX86" s="983"/>
      <c r="DY86" s="983"/>
      <c r="DZ86" s="984"/>
      <c r="EA86" s="230"/>
    </row>
    <row r="87" spans="1:131" ht="26.25" customHeight="1" x14ac:dyDescent="0.2">
      <c r="A87" s="244">
        <v>20</v>
      </c>
      <c r="B87" s="1001"/>
      <c r="C87" s="1002"/>
      <c r="D87" s="1002"/>
      <c r="E87" s="1002"/>
      <c r="F87" s="1002"/>
      <c r="G87" s="1002"/>
      <c r="H87" s="1002"/>
      <c r="I87" s="1002"/>
      <c r="J87" s="1002"/>
      <c r="K87" s="1002"/>
      <c r="L87" s="1002"/>
      <c r="M87" s="1002"/>
      <c r="N87" s="1002"/>
      <c r="O87" s="1002"/>
      <c r="P87" s="1003"/>
      <c r="Q87" s="1004"/>
      <c r="R87" s="1005"/>
      <c r="S87" s="1005"/>
      <c r="T87" s="1005"/>
      <c r="U87" s="1005"/>
      <c r="V87" s="1005"/>
      <c r="W87" s="1005"/>
      <c r="X87" s="1005"/>
      <c r="Y87" s="1005"/>
      <c r="Z87" s="1005"/>
      <c r="AA87" s="1005"/>
      <c r="AB87" s="1005"/>
      <c r="AC87" s="1005"/>
      <c r="AD87" s="1005"/>
      <c r="AE87" s="1005"/>
      <c r="AF87" s="1005"/>
      <c r="AG87" s="1005"/>
      <c r="AH87" s="1005"/>
      <c r="AI87" s="1005"/>
      <c r="AJ87" s="1005"/>
      <c r="AK87" s="1005"/>
      <c r="AL87" s="1005"/>
      <c r="AM87" s="1005"/>
      <c r="AN87" s="1005"/>
      <c r="AO87" s="1005"/>
      <c r="AP87" s="1005"/>
      <c r="AQ87" s="1005"/>
      <c r="AR87" s="1005"/>
      <c r="AS87" s="1005"/>
      <c r="AT87" s="1005"/>
      <c r="AU87" s="1005"/>
      <c r="AV87" s="1005"/>
      <c r="AW87" s="1005"/>
      <c r="AX87" s="1005"/>
      <c r="AY87" s="1005"/>
      <c r="AZ87" s="1006"/>
      <c r="BA87" s="1006"/>
      <c r="BB87" s="1006"/>
      <c r="BC87" s="1006"/>
      <c r="BD87" s="1007"/>
      <c r="BE87" s="241"/>
      <c r="BF87" s="241"/>
      <c r="BG87" s="241"/>
      <c r="BH87" s="241"/>
      <c r="BI87" s="241"/>
      <c r="BJ87" s="241"/>
      <c r="BK87" s="241"/>
      <c r="BL87" s="241"/>
      <c r="BM87" s="241"/>
      <c r="BN87" s="241"/>
      <c r="BO87" s="241"/>
      <c r="BP87" s="241"/>
      <c r="BQ87" s="238">
        <v>81</v>
      </c>
      <c r="BR87" s="243"/>
      <c r="BS87" s="982"/>
      <c r="BT87" s="983"/>
      <c r="BU87" s="983"/>
      <c r="BV87" s="983"/>
      <c r="BW87" s="983"/>
      <c r="BX87" s="983"/>
      <c r="BY87" s="983"/>
      <c r="BZ87" s="983"/>
      <c r="CA87" s="983"/>
      <c r="CB87" s="983"/>
      <c r="CC87" s="983"/>
      <c r="CD87" s="983"/>
      <c r="CE87" s="983"/>
      <c r="CF87" s="983"/>
      <c r="CG87" s="992"/>
      <c r="CH87" s="993"/>
      <c r="CI87" s="994"/>
      <c r="CJ87" s="994"/>
      <c r="CK87" s="994"/>
      <c r="CL87" s="995"/>
      <c r="CM87" s="993"/>
      <c r="CN87" s="994"/>
      <c r="CO87" s="994"/>
      <c r="CP87" s="994"/>
      <c r="CQ87" s="995"/>
      <c r="CR87" s="993"/>
      <c r="CS87" s="994"/>
      <c r="CT87" s="994"/>
      <c r="CU87" s="994"/>
      <c r="CV87" s="995"/>
      <c r="CW87" s="993"/>
      <c r="CX87" s="994"/>
      <c r="CY87" s="994"/>
      <c r="CZ87" s="994"/>
      <c r="DA87" s="995"/>
      <c r="DB87" s="993"/>
      <c r="DC87" s="994"/>
      <c r="DD87" s="994"/>
      <c r="DE87" s="994"/>
      <c r="DF87" s="995"/>
      <c r="DG87" s="993"/>
      <c r="DH87" s="994"/>
      <c r="DI87" s="994"/>
      <c r="DJ87" s="994"/>
      <c r="DK87" s="995"/>
      <c r="DL87" s="993"/>
      <c r="DM87" s="994"/>
      <c r="DN87" s="994"/>
      <c r="DO87" s="994"/>
      <c r="DP87" s="995"/>
      <c r="DQ87" s="993"/>
      <c r="DR87" s="994"/>
      <c r="DS87" s="994"/>
      <c r="DT87" s="994"/>
      <c r="DU87" s="995"/>
      <c r="DV87" s="982"/>
      <c r="DW87" s="983"/>
      <c r="DX87" s="983"/>
      <c r="DY87" s="983"/>
      <c r="DZ87" s="984"/>
      <c r="EA87" s="230"/>
    </row>
    <row r="88" spans="1:131" ht="26.25" customHeight="1" thickBot="1" x14ac:dyDescent="0.25">
      <c r="A88" s="240" t="s">
        <v>375</v>
      </c>
      <c r="B88" s="974" t="s">
        <v>398</v>
      </c>
      <c r="C88" s="975"/>
      <c r="D88" s="975"/>
      <c r="E88" s="975"/>
      <c r="F88" s="975"/>
      <c r="G88" s="975"/>
      <c r="H88" s="975"/>
      <c r="I88" s="975"/>
      <c r="J88" s="975"/>
      <c r="K88" s="975"/>
      <c r="L88" s="975"/>
      <c r="M88" s="975"/>
      <c r="N88" s="975"/>
      <c r="O88" s="975"/>
      <c r="P88" s="985"/>
      <c r="Q88" s="999"/>
      <c r="R88" s="1000"/>
      <c r="S88" s="1000"/>
      <c r="T88" s="1000"/>
      <c r="U88" s="1000"/>
      <c r="V88" s="1000"/>
      <c r="W88" s="1000"/>
      <c r="X88" s="1000"/>
      <c r="Y88" s="1000"/>
      <c r="Z88" s="1000"/>
      <c r="AA88" s="1000"/>
      <c r="AB88" s="1000"/>
      <c r="AC88" s="1000"/>
      <c r="AD88" s="1000"/>
      <c r="AE88" s="1000"/>
      <c r="AF88" s="996">
        <v>73757</v>
      </c>
      <c r="AG88" s="996"/>
      <c r="AH88" s="996"/>
      <c r="AI88" s="996"/>
      <c r="AJ88" s="996"/>
      <c r="AK88" s="1000"/>
      <c r="AL88" s="1000"/>
      <c r="AM88" s="1000"/>
      <c r="AN88" s="1000"/>
      <c r="AO88" s="1000"/>
      <c r="AP88" s="996">
        <v>119060</v>
      </c>
      <c r="AQ88" s="996"/>
      <c r="AR88" s="996"/>
      <c r="AS88" s="996"/>
      <c r="AT88" s="996"/>
      <c r="AU88" s="996">
        <v>170</v>
      </c>
      <c r="AV88" s="996"/>
      <c r="AW88" s="996"/>
      <c r="AX88" s="996"/>
      <c r="AY88" s="996"/>
      <c r="AZ88" s="997"/>
      <c r="BA88" s="997"/>
      <c r="BB88" s="997"/>
      <c r="BC88" s="997"/>
      <c r="BD88" s="998"/>
      <c r="BE88" s="241"/>
      <c r="BF88" s="241"/>
      <c r="BG88" s="241"/>
      <c r="BH88" s="241"/>
      <c r="BI88" s="241"/>
      <c r="BJ88" s="241"/>
      <c r="BK88" s="241"/>
      <c r="BL88" s="241"/>
      <c r="BM88" s="241"/>
      <c r="BN88" s="241"/>
      <c r="BO88" s="241"/>
      <c r="BP88" s="241"/>
      <c r="BQ88" s="238">
        <v>82</v>
      </c>
      <c r="BR88" s="243"/>
      <c r="BS88" s="982"/>
      <c r="BT88" s="983"/>
      <c r="BU88" s="983"/>
      <c r="BV88" s="983"/>
      <c r="BW88" s="983"/>
      <c r="BX88" s="983"/>
      <c r="BY88" s="983"/>
      <c r="BZ88" s="983"/>
      <c r="CA88" s="983"/>
      <c r="CB88" s="983"/>
      <c r="CC88" s="983"/>
      <c r="CD88" s="983"/>
      <c r="CE88" s="983"/>
      <c r="CF88" s="983"/>
      <c r="CG88" s="992"/>
      <c r="CH88" s="993"/>
      <c r="CI88" s="994"/>
      <c r="CJ88" s="994"/>
      <c r="CK88" s="994"/>
      <c r="CL88" s="995"/>
      <c r="CM88" s="993"/>
      <c r="CN88" s="994"/>
      <c r="CO88" s="994"/>
      <c r="CP88" s="994"/>
      <c r="CQ88" s="995"/>
      <c r="CR88" s="993"/>
      <c r="CS88" s="994"/>
      <c r="CT88" s="994"/>
      <c r="CU88" s="994"/>
      <c r="CV88" s="995"/>
      <c r="CW88" s="993"/>
      <c r="CX88" s="994"/>
      <c r="CY88" s="994"/>
      <c r="CZ88" s="994"/>
      <c r="DA88" s="995"/>
      <c r="DB88" s="993"/>
      <c r="DC88" s="994"/>
      <c r="DD88" s="994"/>
      <c r="DE88" s="994"/>
      <c r="DF88" s="995"/>
      <c r="DG88" s="993"/>
      <c r="DH88" s="994"/>
      <c r="DI88" s="994"/>
      <c r="DJ88" s="994"/>
      <c r="DK88" s="995"/>
      <c r="DL88" s="993"/>
      <c r="DM88" s="994"/>
      <c r="DN88" s="994"/>
      <c r="DO88" s="994"/>
      <c r="DP88" s="995"/>
      <c r="DQ88" s="993"/>
      <c r="DR88" s="994"/>
      <c r="DS88" s="994"/>
      <c r="DT88" s="994"/>
      <c r="DU88" s="995"/>
      <c r="DV88" s="982"/>
      <c r="DW88" s="983"/>
      <c r="DX88" s="983"/>
      <c r="DY88" s="983"/>
      <c r="DZ88" s="984"/>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2"/>
      <c r="BT89" s="983"/>
      <c r="BU89" s="983"/>
      <c r="BV89" s="983"/>
      <c r="BW89" s="983"/>
      <c r="BX89" s="983"/>
      <c r="BY89" s="983"/>
      <c r="BZ89" s="983"/>
      <c r="CA89" s="983"/>
      <c r="CB89" s="983"/>
      <c r="CC89" s="983"/>
      <c r="CD89" s="983"/>
      <c r="CE89" s="983"/>
      <c r="CF89" s="983"/>
      <c r="CG89" s="992"/>
      <c r="CH89" s="993"/>
      <c r="CI89" s="994"/>
      <c r="CJ89" s="994"/>
      <c r="CK89" s="994"/>
      <c r="CL89" s="995"/>
      <c r="CM89" s="993"/>
      <c r="CN89" s="994"/>
      <c r="CO89" s="994"/>
      <c r="CP89" s="994"/>
      <c r="CQ89" s="995"/>
      <c r="CR89" s="993"/>
      <c r="CS89" s="994"/>
      <c r="CT89" s="994"/>
      <c r="CU89" s="994"/>
      <c r="CV89" s="995"/>
      <c r="CW89" s="993"/>
      <c r="CX89" s="994"/>
      <c r="CY89" s="994"/>
      <c r="CZ89" s="994"/>
      <c r="DA89" s="995"/>
      <c r="DB89" s="993"/>
      <c r="DC89" s="994"/>
      <c r="DD89" s="994"/>
      <c r="DE89" s="994"/>
      <c r="DF89" s="995"/>
      <c r="DG89" s="993"/>
      <c r="DH89" s="994"/>
      <c r="DI89" s="994"/>
      <c r="DJ89" s="994"/>
      <c r="DK89" s="995"/>
      <c r="DL89" s="993"/>
      <c r="DM89" s="994"/>
      <c r="DN89" s="994"/>
      <c r="DO89" s="994"/>
      <c r="DP89" s="995"/>
      <c r="DQ89" s="993"/>
      <c r="DR89" s="994"/>
      <c r="DS89" s="994"/>
      <c r="DT89" s="994"/>
      <c r="DU89" s="995"/>
      <c r="DV89" s="982"/>
      <c r="DW89" s="983"/>
      <c r="DX89" s="983"/>
      <c r="DY89" s="983"/>
      <c r="DZ89" s="984"/>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2"/>
      <c r="BT90" s="983"/>
      <c r="BU90" s="983"/>
      <c r="BV90" s="983"/>
      <c r="BW90" s="983"/>
      <c r="BX90" s="983"/>
      <c r="BY90" s="983"/>
      <c r="BZ90" s="983"/>
      <c r="CA90" s="983"/>
      <c r="CB90" s="983"/>
      <c r="CC90" s="983"/>
      <c r="CD90" s="983"/>
      <c r="CE90" s="983"/>
      <c r="CF90" s="983"/>
      <c r="CG90" s="992"/>
      <c r="CH90" s="993"/>
      <c r="CI90" s="994"/>
      <c r="CJ90" s="994"/>
      <c r="CK90" s="994"/>
      <c r="CL90" s="995"/>
      <c r="CM90" s="993"/>
      <c r="CN90" s="994"/>
      <c r="CO90" s="994"/>
      <c r="CP90" s="994"/>
      <c r="CQ90" s="995"/>
      <c r="CR90" s="993"/>
      <c r="CS90" s="994"/>
      <c r="CT90" s="994"/>
      <c r="CU90" s="994"/>
      <c r="CV90" s="995"/>
      <c r="CW90" s="993"/>
      <c r="CX90" s="994"/>
      <c r="CY90" s="994"/>
      <c r="CZ90" s="994"/>
      <c r="DA90" s="995"/>
      <c r="DB90" s="993"/>
      <c r="DC90" s="994"/>
      <c r="DD90" s="994"/>
      <c r="DE90" s="994"/>
      <c r="DF90" s="995"/>
      <c r="DG90" s="993"/>
      <c r="DH90" s="994"/>
      <c r="DI90" s="994"/>
      <c r="DJ90" s="994"/>
      <c r="DK90" s="995"/>
      <c r="DL90" s="993"/>
      <c r="DM90" s="994"/>
      <c r="DN90" s="994"/>
      <c r="DO90" s="994"/>
      <c r="DP90" s="995"/>
      <c r="DQ90" s="993"/>
      <c r="DR90" s="994"/>
      <c r="DS90" s="994"/>
      <c r="DT90" s="994"/>
      <c r="DU90" s="995"/>
      <c r="DV90" s="982"/>
      <c r="DW90" s="983"/>
      <c r="DX90" s="983"/>
      <c r="DY90" s="983"/>
      <c r="DZ90" s="984"/>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2"/>
      <c r="BT91" s="983"/>
      <c r="BU91" s="983"/>
      <c r="BV91" s="983"/>
      <c r="BW91" s="983"/>
      <c r="BX91" s="983"/>
      <c r="BY91" s="983"/>
      <c r="BZ91" s="983"/>
      <c r="CA91" s="983"/>
      <c r="CB91" s="983"/>
      <c r="CC91" s="983"/>
      <c r="CD91" s="983"/>
      <c r="CE91" s="983"/>
      <c r="CF91" s="983"/>
      <c r="CG91" s="992"/>
      <c r="CH91" s="993"/>
      <c r="CI91" s="994"/>
      <c r="CJ91" s="994"/>
      <c r="CK91" s="994"/>
      <c r="CL91" s="995"/>
      <c r="CM91" s="993"/>
      <c r="CN91" s="994"/>
      <c r="CO91" s="994"/>
      <c r="CP91" s="994"/>
      <c r="CQ91" s="995"/>
      <c r="CR91" s="993"/>
      <c r="CS91" s="994"/>
      <c r="CT91" s="994"/>
      <c r="CU91" s="994"/>
      <c r="CV91" s="995"/>
      <c r="CW91" s="993"/>
      <c r="CX91" s="994"/>
      <c r="CY91" s="994"/>
      <c r="CZ91" s="994"/>
      <c r="DA91" s="995"/>
      <c r="DB91" s="993"/>
      <c r="DC91" s="994"/>
      <c r="DD91" s="994"/>
      <c r="DE91" s="994"/>
      <c r="DF91" s="995"/>
      <c r="DG91" s="993"/>
      <c r="DH91" s="994"/>
      <c r="DI91" s="994"/>
      <c r="DJ91" s="994"/>
      <c r="DK91" s="995"/>
      <c r="DL91" s="993"/>
      <c r="DM91" s="994"/>
      <c r="DN91" s="994"/>
      <c r="DO91" s="994"/>
      <c r="DP91" s="995"/>
      <c r="DQ91" s="993"/>
      <c r="DR91" s="994"/>
      <c r="DS91" s="994"/>
      <c r="DT91" s="994"/>
      <c r="DU91" s="995"/>
      <c r="DV91" s="982"/>
      <c r="DW91" s="983"/>
      <c r="DX91" s="983"/>
      <c r="DY91" s="983"/>
      <c r="DZ91" s="984"/>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2"/>
      <c r="BT92" s="983"/>
      <c r="BU92" s="983"/>
      <c r="BV92" s="983"/>
      <c r="BW92" s="983"/>
      <c r="BX92" s="983"/>
      <c r="BY92" s="983"/>
      <c r="BZ92" s="983"/>
      <c r="CA92" s="983"/>
      <c r="CB92" s="983"/>
      <c r="CC92" s="983"/>
      <c r="CD92" s="983"/>
      <c r="CE92" s="983"/>
      <c r="CF92" s="983"/>
      <c r="CG92" s="992"/>
      <c r="CH92" s="993"/>
      <c r="CI92" s="994"/>
      <c r="CJ92" s="994"/>
      <c r="CK92" s="994"/>
      <c r="CL92" s="995"/>
      <c r="CM92" s="993"/>
      <c r="CN92" s="994"/>
      <c r="CO92" s="994"/>
      <c r="CP92" s="994"/>
      <c r="CQ92" s="995"/>
      <c r="CR92" s="993"/>
      <c r="CS92" s="994"/>
      <c r="CT92" s="994"/>
      <c r="CU92" s="994"/>
      <c r="CV92" s="995"/>
      <c r="CW92" s="993"/>
      <c r="CX92" s="994"/>
      <c r="CY92" s="994"/>
      <c r="CZ92" s="994"/>
      <c r="DA92" s="995"/>
      <c r="DB92" s="993"/>
      <c r="DC92" s="994"/>
      <c r="DD92" s="994"/>
      <c r="DE92" s="994"/>
      <c r="DF92" s="995"/>
      <c r="DG92" s="993"/>
      <c r="DH92" s="994"/>
      <c r="DI92" s="994"/>
      <c r="DJ92" s="994"/>
      <c r="DK92" s="995"/>
      <c r="DL92" s="993"/>
      <c r="DM92" s="994"/>
      <c r="DN92" s="994"/>
      <c r="DO92" s="994"/>
      <c r="DP92" s="995"/>
      <c r="DQ92" s="993"/>
      <c r="DR92" s="994"/>
      <c r="DS92" s="994"/>
      <c r="DT92" s="994"/>
      <c r="DU92" s="995"/>
      <c r="DV92" s="982"/>
      <c r="DW92" s="983"/>
      <c r="DX92" s="983"/>
      <c r="DY92" s="983"/>
      <c r="DZ92" s="984"/>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2"/>
      <c r="BT93" s="983"/>
      <c r="BU93" s="983"/>
      <c r="BV93" s="983"/>
      <c r="BW93" s="983"/>
      <c r="BX93" s="983"/>
      <c r="BY93" s="983"/>
      <c r="BZ93" s="983"/>
      <c r="CA93" s="983"/>
      <c r="CB93" s="983"/>
      <c r="CC93" s="983"/>
      <c r="CD93" s="983"/>
      <c r="CE93" s="983"/>
      <c r="CF93" s="983"/>
      <c r="CG93" s="992"/>
      <c r="CH93" s="993"/>
      <c r="CI93" s="994"/>
      <c r="CJ93" s="994"/>
      <c r="CK93" s="994"/>
      <c r="CL93" s="995"/>
      <c r="CM93" s="993"/>
      <c r="CN93" s="994"/>
      <c r="CO93" s="994"/>
      <c r="CP93" s="994"/>
      <c r="CQ93" s="995"/>
      <c r="CR93" s="993"/>
      <c r="CS93" s="994"/>
      <c r="CT93" s="994"/>
      <c r="CU93" s="994"/>
      <c r="CV93" s="995"/>
      <c r="CW93" s="993"/>
      <c r="CX93" s="994"/>
      <c r="CY93" s="994"/>
      <c r="CZ93" s="994"/>
      <c r="DA93" s="995"/>
      <c r="DB93" s="993"/>
      <c r="DC93" s="994"/>
      <c r="DD93" s="994"/>
      <c r="DE93" s="994"/>
      <c r="DF93" s="995"/>
      <c r="DG93" s="993"/>
      <c r="DH93" s="994"/>
      <c r="DI93" s="994"/>
      <c r="DJ93" s="994"/>
      <c r="DK93" s="995"/>
      <c r="DL93" s="993"/>
      <c r="DM93" s="994"/>
      <c r="DN93" s="994"/>
      <c r="DO93" s="994"/>
      <c r="DP93" s="995"/>
      <c r="DQ93" s="993"/>
      <c r="DR93" s="994"/>
      <c r="DS93" s="994"/>
      <c r="DT93" s="994"/>
      <c r="DU93" s="995"/>
      <c r="DV93" s="982"/>
      <c r="DW93" s="983"/>
      <c r="DX93" s="983"/>
      <c r="DY93" s="983"/>
      <c r="DZ93" s="984"/>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2"/>
      <c r="BT94" s="983"/>
      <c r="BU94" s="983"/>
      <c r="BV94" s="983"/>
      <c r="BW94" s="983"/>
      <c r="BX94" s="983"/>
      <c r="BY94" s="983"/>
      <c r="BZ94" s="983"/>
      <c r="CA94" s="983"/>
      <c r="CB94" s="983"/>
      <c r="CC94" s="983"/>
      <c r="CD94" s="983"/>
      <c r="CE94" s="983"/>
      <c r="CF94" s="983"/>
      <c r="CG94" s="992"/>
      <c r="CH94" s="993"/>
      <c r="CI94" s="994"/>
      <c r="CJ94" s="994"/>
      <c r="CK94" s="994"/>
      <c r="CL94" s="995"/>
      <c r="CM94" s="993"/>
      <c r="CN94" s="994"/>
      <c r="CO94" s="994"/>
      <c r="CP94" s="994"/>
      <c r="CQ94" s="995"/>
      <c r="CR94" s="993"/>
      <c r="CS94" s="994"/>
      <c r="CT94" s="994"/>
      <c r="CU94" s="994"/>
      <c r="CV94" s="995"/>
      <c r="CW94" s="993"/>
      <c r="CX94" s="994"/>
      <c r="CY94" s="994"/>
      <c r="CZ94" s="994"/>
      <c r="DA94" s="995"/>
      <c r="DB94" s="993"/>
      <c r="DC94" s="994"/>
      <c r="DD94" s="994"/>
      <c r="DE94" s="994"/>
      <c r="DF94" s="995"/>
      <c r="DG94" s="993"/>
      <c r="DH94" s="994"/>
      <c r="DI94" s="994"/>
      <c r="DJ94" s="994"/>
      <c r="DK94" s="995"/>
      <c r="DL94" s="993"/>
      <c r="DM94" s="994"/>
      <c r="DN94" s="994"/>
      <c r="DO94" s="994"/>
      <c r="DP94" s="995"/>
      <c r="DQ94" s="993"/>
      <c r="DR94" s="994"/>
      <c r="DS94" s="994"/>
      <c r="DT94" s="994"/>
      <c r="DU94" s="995"/>
      <c r="DV94" s="982"/>
      <c r="DW94" s="983"/>
      <c r="DX94" s="983"/>
      <c r="DY94" s="983"/>
      <c r="DZ94" s="984"/>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2"/>
      <c r="BT95" s="983"/>
      <c r="BU95" s="983"/>
      <c r="BV95" s="983"/>
      <c r="BW95" s="983"/>
      <c r="BX95" s="983"/>
      <c r="BY95" s="983"/>
      <c r="BZ95" s="983"/>
      <c r="CA95" s="983"/>
      <c r="CB95" s="983"/>
      <c r="CC95" s="983"/>
      <c r="CD95" s="983"/>
      <c r="CE95" s="983"/>
      <c r="CF95" s="983"/>
      <c r="CG95" s="992"/>
      <c r="CH95" s="993"/>
      <c r="CI95" s="994"/>
      <c r="CJ95" s="994"/>
      <c r="CK95" s="994"/>
      <c r="CL95" s="995"/>
      <c r="CM95" s="993"/>
      <c r="CN95" s="994"/>
      <c r="CO95" s="994"/>
      <c r="CP95" s="994"/>
      <c r="CQ95" s="995"/>
      <c r="CR95" s="993"/>
      <c r="CS95" s="994"/>
      <c r="CT95" s="994"/>
      <c r="CU95" s="994"/>
      <c r="CV95" s="995"/>
      <c r="CW95" s="993"/>
      <c r="CX95" s="994"/>
      <c r="CY95" s="994"/>
      <c r="CZ95" s="994"/>
      <c r="DA95" s="995"/>
      <c r="DB95" s="993"/>
      <c r="DC95" s="994"/>
      <c r="DD95" s="994"/>
      <c r="DE95" s="994"/>
      <c r="DF95" s="995"/>
      <c r="DG95" s="993"/>
      <c r="DH95" s="994"/>
      <c r="DI95" s="994"/>
      <c r="DJ95" s="994"/>
      <c r="DK95" s="995"/>
      <c r="DL95" s="993"/>
      <c r="DM95" s="994"/>
      <c r="DN95" s="994"/>
      <c r="DO95" s="994"/>
      <c r="DP95" s="995"/>
      <c r="DQ95" s="993"/>
      <c r="DR95" s="994"/>
      <c r="DS95" s="994"/>
      <c r="DT95" s="994"/>
      <c r="DU95" s="995"/>
      <c r="DV95" s="982"/>
      <c r="DW95" s="983"/>
      <c r="DX95" s="983"/>
      <c r="DY95" s="983"/>
      <c r="DZ95" s="984"/>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2"/>
      <c r="BT96" s="983"/>
      <c r="BU96" s="983"/>
      <c r="BV96" s="983"/>
      <c r="BW96" s="983"/>
      <c r="BX96" s="983"/>
      <c r="BY96" s="983"/>
      <c r="BZ96" s="983"/>
      <c r="CA96" s="983"/>
      <c r="CB96" s="983"/>
      <c r="CC96" s="983"/>
      <c r="CD96" s="983"/>
      <c r="CE96" s="983"/>
      <c r="CF96" s="983"/>
      <c r="CG96" s="992"/>
      <c r="CH96" s="993"/>
      <c r="CI96" s="994"/>
      <c r="CJ96" s="994"/>
      <c r="CK96" s="994"/>
      <c r="CL96" s="995"/>
      <c r="CM96" s="993"/>
      <c r="CN96" s="994"/>
      <c r="CO96" s="994"/>
      <c r="CP96" s="994"/>
      <c r="CQ96" s="995"/>
      <c r="CR96" s="993"/>
      <c r="CS96" s="994"/>
      <c r="CT96" s="994"/>
      <c r="CU96" s="994"/>
      <c r="CV96" s="995"/>
      <c r="CW96" s="993"/>
      <c r="CX96" s="994"/>
      <c r="CY96" s="994"/>
      <c r="CZ96" s="994"/>
      <c r="DA96" s="995"/>
      <c r="DB96" s="993"/>
      <c r="DC96" s="994"/>
      <c r="DD96" s="994"/>
      <c r="DE96" s="994"/>
      <c r="DF96" s="995"/>
      <c r="DG96" s="993"/>
      <c r="DH96" s="994"/>
      <c r="DI96" s="994"/>
      <c r="DJ96" s="994"/>
      <c r="DK96" s="995"/>
      <c r="DL96" s="993"/>
      <c r="DM96" s="994"/>
      <c r="DN96" s="994"/>
      <c r="DO96" s="994"/>
      <c r="DP96" s="995"/>
      <c r="DQ96" s="993"/>
      <c r="DR96" s="994"/>
      <c r="DS96" s="994"/>
      <c r="DT96" s="994"/>
      <c r="DU96" s="995"/>
      <c r="DV96" s="982"/>
      <c r="DW96" s="983"/>
      <c r="DX96" s="983"/>
      <c r="DY96" s="983"/>
      <c r="DZ96" s="984"/>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2"/>
      <c r="BT97" s="983"/>
      <c r="BU97" s="983"/>
      <c r="BV97" s="983"/>
      <c r="BW97" s="983"/>
      <c r="BX97" s="983"/>
      <c r="BY97" s="983"/>
      <c r="BZ97" s="983"/>
      <c r="CA97" s="983"/>
      <c r="CB97" s="983"/>
      <c r="CC97" s="983"/>
      <c r="CD97" s="983"/>
      <c r="CE97" s="983"/>
      <c r="CF97" s="983"/>
      <c r="CG97" s="992"/>
      <c r="CH97" s="993"/>
      <c r="CI97" s="994"/>
      <c r="CJ97" s="994"/>
      <c r="CK97" s="994"/>
      <c r="CL97" s="995"/>
      <c r="CM97" s="993"/>
      <c r="CN97" s="994"/>
      <c r="CO97" s="994"/>
      <c r="CP97" s="994"/>
      <c r="CQ97" s="995"/>
      <c r="CR97" s="993"/>
      <c r="CS97" s="994"/>
      <c r="CT97" s="994"/>
      <c r="CU97" s="994"/>
      <c r="CV97" s="995"/>
      <c r="CW97" s="993"/>
      <c r="CX97" s="994"/>
      <c r="CY97" s="994"/>
      <c r="CZ97" s="994"/>
      <c r="DA97" s="995"/>
      <c r="DB97" s="993"/>
      <c r="DC97" s="994"/>
      <c r="DD97" s="994"/>
      <c r="DE97" s="994"/>
      <c r="DF97" s="995"/>
      <c r="DG97" s="993"/>
      <c r="DH97" s="994"/>
      <c r="DI97" s="994"/>
      <c r="DJ97" s="994"/>
      <c r="DK97" s="995"/>
      <c r="DL97" s="993"/>
      <c r="DM97" s="994"/>
      <c r="DN97" s="994"/>
      <c r="DO97" s="994"/>
      <c r="DP97" s="995"/>
      <c r="DQ97" s="993"/>
      <c r="DR97" s="994"/>
      <c r="DS97" s="994"/>
      <c r="DT97" s="994"/>
      <c r="DU97" s="995"/>
      <c r="DV97" s="982"/>
      <c r="DW97" s="983"/>
      <c r="DX97" s="983"/>
      <c r="DY97" s="983"/>
      <c r="DZ97" s="984"/>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2"/>
      <c r="BT98" s="983"/>
      <c r="BU98" s="983"/>
      <c r="BV98" s="983"/>
      <c r="BW98" s="983"/>
      <c r="BX98" s="983"/>
      <c r="BY98" s="983"/>
      <c r="BZ98" s="983"/>
      <c r="CA98" s="983"/>
      <c r="CB98" s="983"/>
      <c r="CC98" s="983"/>
      <c r="CD98" s="983"/>
      <c r="CE98" s="983"/>
      <c r="CF98" s="983"/>
      <c r="CG98" s="992"/>
      <c r="CH98" s="993"/>
      <c r="CI98" s="994"/>
      <c r="CJ98" s="994"/>
      <c r="CK98" s="994"/>
      <c r="CL98" s="995"/>
      <c r="CM98" s="993"/>
      <c r="CN98" s="994"/>
      <c r="CO98" s="994"/>
      <c r="CP98" s="994"/>
      <c r="CQ98" s="995"/>
      <c r="CR98" s="993"/>
      <c r="CS98" s="994"/>
      <c r="CT98" s="994"/>
      <c r="CU98" s="994"/>
      <c r="CV98" s="995"/>
      <c r="CW98" s="993"/>
      <c r="CX98" s="994"/>
      <c r="CY98" s="994"/>
      <c r="CZ98" s="994"/>
      <c r="DA98" s="995"/>
      <c r="DB98" s="993"/>
      <c r="DC98" s="994"/>
      <c r="DD98" s="994"/>
      <c r="DE98" s="994"/>
      <c r="DF98" s="995"/>
      <c r="DG98" s="993"/>
      <c r="DH98" s="994"/>
      <c r="DI98" s="994"/>
      <c r="DJ98" s="994"/>
      <c r="DK98" s="995"/>
      <c r="DL98" s="993"/>
      <c r="DM98" s="994"/>
      <c r="DN98" s="994"/>
      <c r="DO98" s="994"/>
      <c r="DP98" s="995"/>
      <c r="DQ98" s="993"/>
      <c r="DR98" s="994"/>
      <c r="DS98" s="994"/>
      <c r="DT98" s="994"/>
      <c r="DU98" s="995"/>
      <c r="DV98" s="982"/>
      <c r="DW98" s="983"/>
      <c r="DX98" s="983"/>
      <c r="DY98" s="983"/>
      <c r="DZ98" s="984"/>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2"/>
      <c r="BT99" s="983"/>
      <c r="BU99" s="983"/>
      <c r="BV99" s="983"/>
      <c r="BW99" s="983"/>
      <c r="BX99" s="983"/>
      <c r="BY99" s="983"/>
      <c r="BZ99" s="983"/>
      <c r="CA99" s="983"/>
      <c r="CB99" s="983"/>
      <c r="CC99" s="983"/>
      <c r="CD99" s="983"/>
      <c r="CE99" s="983"/>
      <c r="CF99" s="983"/>
      <c r="CG99" s="992"/>
      <c r="CH99" s="993"/>
      <c r="CI99" s="994"/>
      <c r="CJ99" s="994"/>
      <c r="CK99" s="994"/>
      <c r="CL99" s="995"/>
      <c r="CM99" s="993"/>
      <c r="CN99" s="994"/>
      <c r="CO99" s="994"/>
      <c r="CP99" s="994"/>
      <c r="CQ99" s="995"/>
      <c r="CR99" s="993"/>
      <c r="CS99" s="994"/>
      <c r="CT99" s="994"/>
      <c r="CU99" s="994"/>
      <c r="CV99" s="995"/>
      <c r="CW99" s="993"/>
      <c r="CX99" s="994"/>
      <c r="CY99" s="994"/>
      <c r="CZ99" s="994"/>
      <c r="DA99" s="995"/>
      <c r="DB99" s="993"/>
      <c r="DC99" s="994"/>
      <c r="DD99" s="994"/>
      <c r="DE99" s="994"/>
      <c r="DF99" s="995"/>
      <c r="DG99" s="993"/>
      <c r="DH99" s="994"/>
      <c r="DI99" s="994"/>
      <c r="DJ99" s="994"/>
      <c r="DK99" s="995"/>
      <c r="DL99" s="993"/>
      <c r="DM99" s="994"/>
      <c r="DN99" s="994"/>
      <c r="DO99" s="994"/>
      <c r="DP99" s="995"/>
      <c r="DQ99" s="993"/>
      <c r="DR99" s="994"/>
      <c r="DS99" s="994"/>
      <c r="DT99" s="994"/>
      <c r="DU99" s="995"/>
      <c r="DV99" s="982"/>
      <c r="DW99" s="983"/>
      <c r="DX99" s="983"/>
      <c r="DY99" s="983"/>
      <c r="DZ99" s="984"/>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2"/>
      <c r="BT100" s="983"/>
      <c r="BU100" s="983"/>
      <c r="BV100" s="983"/>
      <c r="BW100" s="983"/>
      <c r="BX100" s="983"/>
      <c r="BY100" s="983"/>
      <c r="BZ100" s="983"/>
      <c r="CA100" s="983"/>
      <c r="CB100" s="983"/>
      <c r="CC100" s="983"/>
      <c r="CD100" s="983"/>
      <c r="CE100" s="983"/>
      <c r="CF100" s="983"/>
      <c r="CG100" s="992"/>
      <c r="CH100" s="993"/>
      <c r="CI100" s="994"/>
      <c r="CJ100" s="994"/>
      <c r="CK100" s="994"/>
      <c r="CL100" s="995"/>
      <c r="CM100" s="993"/>
      <c r="CN100" s="994"/>
      <c r="CO100" s="994"/>
      <c r="CP100" s="994"/>
      <c r="CQ100" s="995"/>
      <c r="CR100" s="993"/>
      <c r="CS100" s="994"/>
      <c r="CT100" s="994"/>
      <c r="CU100" s="994"/>
      <c r="CV100" s="995"/>
      <c r="CW100" s="993"/>
      <c r="CX100" s="994"/>
      <c r="CY100" s="994"/>
      <c r="CZ100" s="994"/>
      <c r="DA100" s="995"/>
      <c r="DB100" s="993"/>
      <c r="DC100" s="994"/>
      <c r="DD100" s="994"/>
      <c r="DE100" s="994"/>
      <c r="DF100" s="995"/>
      <c r="DG100" s="993"/>
      <c r="DH100" s="994"/>
      <c r="DI100" s="994"/>
      <c r="DJ100" s="994"/>
      <c r="DK100" s="995"/>
      <c r="DL100" s="993"/>
      <c r="DM100" s="994"/>
      <c r="DN100" s="994"/>
      <c r="DO100" s="994"/>
      <c r="DP100" s="995"/>
      <c r="DQ100" s="993"/>
      <c r="DR100" s="994"/>
      <c r="DS100" s="994"/>
      <c r="DT100" s="994"/>
      <c r="DU100" s="995"/>
      <c r="DV100" s="982"/>
      <c r="DW100" s="983"/>
      <c r="DX100" s="983"/>
      <c r="DY100" s="983"/>
      <c r="DZ100" s="984"/>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2"/>
      <c r="BT101" s="983"/>
      <c r="BU101" s="983"/>
      <c r="BV101" s="983"/>
      <c r="BW101" s="983"/>
      <c r="BX101" s="983"/>
      <c r="BY101" s="983"/>
      <c r="BZ101" s="983"/>
      <c r="CA101" s="983"/>
      <c r="CB101" s="983"/>
      <c r="CC101" s="983"/>
      <c r="CD101" s="983"/>
      <c r="CE101" s="983"/>
      <c r="CF101" s="983"/>
      <c r="CG101" s="992"/>
      <c r="CH101" s="993"/>
      <c r="CI101" s="994"/>
      <c r="CJ101" s="994"/>
      <c r="CK101" s="994"/>
      <c r="CL101" s="995"/>
      <c r="CM101" s="993"/>
      <c r="CN101" s="994"/>
      <c r="CO101" s="994"/>
      <c r="CP101" s="994"/>
      <c r="CQ101" s="995"/>
      <c r="CR101" s="993"/>
      <c r="CS101" s="994"/>
      <c r="CT101" s="994"/>
      <c r="CU101" s="994"/>
      <c r="CV101" s="995"/>
      <c r="CW101" s="993"/>
      <c r="CX101" s="994"/>
      <c r="CY101" s="994"/>
      <c r="CZ101" s="994"/>
      <c r="DA101" s="995"/>
      <c r="DB101" s="993"/>
      <c r="DC101" s="994"/>
      <c r="DD101" s="994"/>
      <c r="DE101" s="994"/>
      <c r="DF101" s="995"/>
      <c r="DG101" s="993"/>
      <c r="DH101" s="994"/>
      <c r="DI101" s="994"/>
      <c r="DJ101" s="994"/>
      <c r="DK101" s="995"/>
      <c r="DL101" s="993"/>
      <c r="DM101" s="994"/>
      <c r="DN101" s="994"/>
      <c r="DO101" s="994"/>
      <c r="DP101" s="995"/>
      <c r="DQ101" s="993"/>
      <c r="DR101" s="994"/>
      <c r="DS101" s="994"/>
      <c r="DT101" s="994"/>
      <c r="DU101" s="995"/>
      <c r="DV101" s="982"/>
      <c r="DW101" s="983"/>
      <c r="DX101" s="983"/>
      <c r="DY101" s="983"/>
      <c r="DZ101" s="984"/>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375</v>
      </c>
      <c r="BR102" s="974" t="s">
        <v>399</v>
      </c>
      <c r="BS102" s="975"/>
      <c r="BT102" s="975"/>
      <c r="BU102" s="975"/>
      <c r="BV102" s="975"/>
      <c r="BW102" s="975"/>
      <c r="BX102" s="975"/>
      <c r="BY102" s="975"/>
      <c r="BZ102" s="975"/>
      <c r="CA102" s="975"/>
      <c r="CB102" s="975"/>
      <c r="CC102" s="975"/>
      <c r="CD102" s="975"/>
      <c r="CE102" s="975"/>
      <c r="CF102" s="975"/>
      <c r="CG102" s="985"/>
      <c r="CH102" s="986"/>
      <c r="CI102" s="987"/>
      <c r="CJ102" s="987"/>
      <c r="CK102" s="987"/>
      <c r="CL102" s="988"/>
      <c r="CM102" s="986"/>
      <c r="CN102" s="987"/>
      <c r="CO102" s="987"/>
      <c r="CP102" s="987"/>
      <c r="CQ102" s="988"/>
      <c r="CR102" s="989"/>
      <c r="CS102" s="990"/>
      <c r="CT102" s="990"/>
      <c r="CU102" s="990"/>
      <c r="CV102" s="991"/>
      <c r="CW102" s="989"/>
      <c r="CX102" s="990"/>
      <c r="CY102" s="990"/>
      <c r="CZ102" s="990"/>
      <c r="DA102" s="991"/>
      <c r="DB102" s="989"/>
      <c r="DC102" s="990"/>
      <c r="DD102" s="990"/>
      <c r="DE102" s="990"/>
      <c r="DF102" s="991"/>
      <c r="DG102" s="989"/>
      <c r="DH102" s="990"/>
      <c r="DI102" s="990"/>
      <c r="DJ102" s="990"/>
      <c r="DK102" s="991"/>
      <c r="DL102" s="989"/>
      <c r="DM102" s="990"/>
      <c r="DN102" s="990"/>
      <c r="DO102" s="990"/>
      <c r="DP102" s="991"/>
      <c r="DQ102" s="989"/>
      <c r="DR102" s="990"/>
      <c r="DS102" s="990"/>
      <c r="DT102" s="990"/>
      <c r="DU102" s="991"/>
      <c r="DV102" s="974"/>
      <c r="DW102" s="975"/>
      <c r="DX102" s="975"/>
      <c r="DY102" s="975"/>
      <c r="DZ102" s="976"/>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7" t="s">
        <v>400</v>
      </c>
      <c r="BR103" s="977"/>
      <c r="BS103" s="977"/>
      <c r="BT103" s="977"/>
      <c r="BU103" s="977"/>
      <c r="BV103" s="977"/>
      <c r="BW103" s="977"/>
      <c r="BX103" s="977"/>
      <c r="BY103" s="977"/>
      <c r="BZ103" s="977"/>
      <c r="CA103" s="977"/>
      <c r="CB103" s="977"/>
      <c r="CC103" s="977"/>
      <c r="CD103" s="977"/>
      <c r="CE103" s="977"/>
      <c r="CF103" s="977"/>
      <c r="CG103" s="977"/>
      <c r="CH103" s="977"/>
      <c r="CI103" s="977"/>
      <c r="CJ103" s="977"/>
      <c r="CK103" s="977"/>
      <c r="CL103" s="977"/>
      <c r="CM103" s="977"/>
      <c r="CN103" s="977"/>
      <c r="CO103" s="977"/>
      <c r="CP103" s="977"/>
      <c r="CQ103" s="977"/>
      <c r="CR103" s="977"/>
      <c r="CS103" s="977"/>
      <c r="CT103" s="977"/>
      <c r="CU103" s="977"/>
      <c r="CV103" s="977"/>
      <c r="CW103" s="977"/>
      <c r="CX103" s="977"/>
      <c r="CY103" s="977"/>
      <c r="CZ103" s="977"/>
      <c r="DA103" s="977"/>
      <c r="DB103" s="977"/>
      <c r="DC103" s="977"/>
      <c r="DD103" s="977"/>
      <c r="DE103" s="977"/>
      <c r="DF103" s="977"/>
      <c r="DG103" s="977"/>
      <c r="DH103" s="977"/>
      <c r="DI103" s="977"/>
      <c r="DJ103" s="977"/>
      <c r="DK103" s="977"/>
      <c r="DL103" s="977"/>
      <c r="DM103" s="977"/>
      <c r="DN103" s="977"/>
      <c r="DO103" s="977"/>
      <c r="DP103" s="977"/>
      <c r="DQ103" s="977"/>
      <c r="DR103" s="977"/>
      <c r="DS103" s="977"/>
      <c r="DT103" s="977"/>
      <c r="DU103" s="977"/>
      <c r="DV103" s="977"/>
      <c r="DW103" s="977"/>
      <c r="DX103" s="977"/>
      <c r="DY103" s="977"/>
      <c r="DZ103" s="977"/>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8" t="s">
        <v>401</v>
      </c>
      <c r="BR104" s="978"/>
      <c r="BS104" s="978"/>
      <c r="BT104" s="978"/>
      <c r="BU104" s="978"/>
      <c r="BV104" s="978"/>
      <c r="BW104" s="978"/>
      <c r="BX104" s="978"/>
      <c r="BY104" s="978"/>
      <c r="BZ104" s="978"/>
      <c r="CA104" s="978"/>
      <c r="CB104" s="978"/>
      <c r="CC104" s="978"/>
      <c r="CD104" s="978"/>
      <c r="CE104" s="978"/>
      <c r="CF104" s="978"/>
      <c r="CG104" s="978"/>
      <c r="CH104" s="978"/>
      <c r="CI104" s="978"/>
      <c r="CJ104" s="978"/>
      <c r="CK104" s="978"/>
      <c r="CL104" s="978"/>
      <c r="CM104" s="978"/>
      <c r="CN104" s="978"/>
      <c r="CO104" s="978"/>
      <c r="CP104" s="978"/>
      <c r="CQ104" s="978"/>
      <c r="CR104" s="978"/>
      <c r="CS104" s="978"/>
      <c r="CT104" s="978"/>
      <c r="CU104" s="978"/>
      <c r="CV104" s="978"/>
      <c r="CW104" s="978"/>
      <c r="CX104" s="978"/>
      <c r="CY104" s="978"/>
      <c r="CZ104" s="978"/>
      <c r="DA104" s="978"/>
      <c r="DB104" s="978"/>
      <c r="DC104" s="978"/>
      <c r="DD104" s="978"/>
      <c r="DE104" s="978"/>
      <c r="DF104" s="978"/>
      <c r="DG104" s="978"/>
      <c r="DH104" s="978"/>
      <c r="DI104" s="978"/>
      <c r="DJ104" s="978"/>
      <c r="DK104" s="978"/>
      <c r="DL104" s="978"/>
      <c r="DM104" s="978"/>
      <c r="DN104" s="978"/>
      <c r="DO104" s="978"/>
      <c r="DP104" s="978"/>
      <c r="DQ104" s="978"/>
      <c r="DR104" s="978"/>
      <c r="DS104" s="978"/>
      <c r="DT104" s="978"/>
      <c r="DU104" s="978"/>
      <c r="DV104" s="978"/>
      <c r="DW104" s="978"/>
      <c r="DX104" s="978"/>
      <c r="DY104" s="978"/>
      <c r="DZ104" s="978"/>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402</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403</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79" t="s">
        <v>404</v>
      </c>
      <c r="B108" s="980"/>
      <c r="C108" s="980"/>
      <c r="D108" s="980"/>
      <c r="E108" s="980"/>
      <c r="F108" s="980"/>
      <c r="G108" s="980"/>
      <c r="H108" s="980"/>
      <c r="I108" s="980"/>
      <c r="J108" s="980"/>
      <c r="K108" s="980"/>
      <c r="L108" s="980"/>
      <c r="M108" s="980"/>
      <c r="N108" s="980"/>
      <c r="O108" s="980"/>
      <c r="P108" s="980"/>
      <c r="Q108" s="980"/>
      <c r="R108" s="980"/>
      <c r="S108" s="980"/>
      <c r="T108" s="980"/>
      <c r="U108" s="980"/>
      <c r="V108" s="980"/>
      <c r="W108" s="980"/>
      <c r="X108" s="980"/>
      <c r="Y108" s="980"/>
      <c r="Z108" s="980"/>
      <c r="AA108" s="980"/>
      <c r="AB108" s="980"/>
      <c r="AC108" s="980"/>
      <c r="AD108" s="980"/>
      <c r="AE108" s="980"/>
      <c r="AF108" s="980"/>
      <c r="AG108" s="980"/>
      <c r="AH108" s="980"/>
      <c r="AI108" s="980"/>
      <c r="AJ108" s="980"/>
      <c r="AK108" s="980"/>
      <c r="AL108" s="980"/>
      <c r="AM108" s="980"/>
      <c r="AN108" s="980"/>
      <c r="AO108" s="980"/>
      <c r="AP108" s="980"/>
      <c r="AQ108" s="980"/>
      <c r="AR108" s="980"/>
      <c r="AS108" s="980"/>
      <c r="AT108" s="981"/>
      <c r="AU108" s="979" t="s">
        <v>405</v>
      </c>
      <c r="AV108" s="980"/>
      <c r="AW108" s="980"/>
      <c r="AX108" s="980"/>
      <c r="AY108" s="980"/>
      <c r="AZ108" s="980"/>
      <c r="BA108" s="980"/>
      <c r="BB108" s="980"/>
      <c r="BC108" s="980"/>
      <c r="BD108" s="980"/>
      <c r="BE108" s="980"/>
      <c r="BF108" s="980"/>
      <c r="BG108" s="980"/>
      <c r="BH108" s="980"/>
      <c r="BI108" s="980"/>
      <c r="BJ108" s="980"/>
      <c r="BK108" s="980"/>
      <c r="BL108" s="980"/>
      <c r="BM108" s="980"/>
      <c r="BN108" s="980"/>
      <c r="BO108" s="980"/>
      <c r="BP108" s="980"/>
      <c r="BQ108" s="980"/>
      <c r="BR108" s="980"/>
      <c r="BS108" s="980"/>
      <c r="BT108" s="980"/>
      <c r="BU108" s="980"/>
      <c r="BV108" s="980"/>
      <c r="BW108" s="980"/>
      <c r="BX108" s="980"/>
      <c r="BY108" s="980"/>
      <c r="BZ108" s="980"/>
      <c r="CA108" s="980"/>
      <c r="CB108" s="980"/>
      <c r="CC108" s="980"/>
      <c r="CD108" s="980"/>
      <c r="CE108" s="980"/>
      <c r="CF108" s="980"/>
      <c r="CG108" s="980"/>
      <c r="CH108" s="980"/>
      <c r="CI108" s="980"/>
      <c r="CJ108" s="980"/>
      <c r="CK108" s="980"/>
      <c r="CL108" s="980"/>
      <c r="CM108" s="980"/>
      <c r="CN108" s="980"/>
      <c r="CO108" s="980"/>
      <c r="CP108" s="980"/>
      <c r="CQ108" s="980"/>
      <c r="CR108" s="980"/>
      <c r="CS108" s="980"/>
      <c r="CT108" s="980"/>
      <c r="CU108" s="980"/>
      <c r="CV108" s="980"/>
      <c r="CW108" s="980"/>
      <c r="CX108" s="980"/>
      <c r="CY108" s="980"/>
      <c r="CZ108" s="980"/>
      <c r="DA108" s="980"/>
      <c r="DB108" s="980"/>
      <c r="DC108" s="980"/>
      <c r="DD108" s="980"/>
      <c r="DE108" s="980"/>
      <c r="DF108" s="980"/>
      <c r="DG108" s="980"/>
      <c r="DH108" s="980"/>
      <c r="DI108" s="980"/>
      <c r="DJ108" s="980"/>
      <c r="DK108" s="980"/>
      <c r="DL108" s="980"/>
      <c r="DM108" s="980"/>
      <c r="DN108" s="980"/>
      <c r="DO108" s="980"/>
      <c r="DP108" s="980"/>
      <c r="DQ108" s="980"/>
      <c r="DR108" s="980"/>
      <c r="DS108" s="980"/>
      <c r="DT108" s="980"/>
      <c r="DU108" s="980"/>
      <c r="DV108" s="980"/>
      <c r="DW108" s="980"/>
      <c r="DX108" s="980"/>
      <c r="DY108" s="980"/>
      <c r="DZ108" s="981"/>
    </row>
    <row r="109" spans="1:131" s="230" customFormat="1" ht="26.25" customHeight="1" x14ac:dyDescent="0.2">
      <c r="A109" s="932" t="s">
        <v>406</v>
      </c>
      <c r="B109" s="933"/>
      <c r="C109" s="933"/>
      <c r="D109" s="933"/>
      <c r="E109" s="933"/>
      <c r="F109" s="933"/>
      <c r="G109" s="933"/>
      <c r="H109" s="933"/>
      <c r="I109" s="933"/>
      <c r="J109" s="933"/>
      <c r="K109" s="933"/>
      <c r="L109" s="933"/>
      <c r="M109" s="933"/>
      <c r="N109" s="933"/>
      <c r="O109" s="933"/>
      <c r="P109" s="933"/>
      <c r="Q109" s="933"/>
      <c r="R109" s="933"/>
      <c r="S109" s="933"/>
      <c r="T109" s="933"/>
      <c r="U109" s="933"/>
      <c r="V109" s="933"/>
      <c r="W109" s="933"/>
      <c r="X109" s="933"/>
      <c r="Y109" s="933"/>
      <c r="Z109" s="934"/>
      <c r="AA109" s="935" t="s">
        <v>407</v>
      </c>
      <c r="AB109" s="933"/>
      <c r="AC109" s="933"/>
      <c r="AD109" s="933"/>
      <c r="AE109" s="934"/>
      <c r="AF109" s="935" t="s">
        <v>408</v>
      </c>
      <c r="AG109" s="933"/>
      <c r="AH109" s="933"/>
      <c r="AI109" s="933"/>
      <c r="AJ109" s="934"/>
      <c r="AK109" s="935" t="s">
        <v>293</v>
      </c>
      <c r="AL109" s="933"/>
      <c r="AM109" s="933"/>
      <c r="AN109" s="933"/>
      <c r="AO109" s="934"/>
      <c r="AP109" s="935" t="s">
        <v>409</v>
      </c>
      <c r="AQ109" s="933"/>
      <c r="AR109" s="933"/>
      <c r="AS109" s="933"/>
      <c r="AT109" s="966"/>
      <c r="AU109" s="932" t="s">
        <v>406</v>
      </c>
      <c r="AV109" s="933"/>
      <c r="AW109" s="933"/>
      <c r="AX109" s="933"/>
      <c r="AY109" s="933"/>
      <c r="AZ109" s="933"/>
      <c r="BA109" s="933"/>
      <c r="BB109" s="933"/>
      <c r="BC109" s="933"/>
      <c r="BD109" s="933"/>
      <c r="BE109" s="933"/>
      <c r="BF109" s="933"/>
      <c r="BG109" s="933"/>
      <c r="BH109" s="933"/>
      <c r="BI109" s="933"/>
      <c r="BJ109" s="933"/>
      <c r="BK109" s="933"/>
      <c r="BL109" s="933"/>
      <c r="BM109" s="933"/>
      <c r="BN109" s="933"/>
      <c r="BO109" s="933"/>
      <c r="BP109" s="934"/>
      <c r="BQ109" s="935" t="s">
        <v>407</v>
      </c>
      <c r="BR109" s="933"/>
      <c r="BS109" s="933"/>
      <c r="BT109" s="933"/>
      <c r="BU109" s="934"/>
      <c r="BV109" s="935" t="s">
        <v>408</v>
      </c>
      <c r="BW109" s="933"/>
      <c r="BX109" s="933"/>
      <c r="BY109" s="933"/>
      <c r="BZ109" s="934"/>
      <c r="CA109" s="935" t="s">
        <v>293</v>
      </c>
      <c r="CB109" s="933"/>
      <c r="CC109" s="933"/>
      <c r="CD109" s="933"/>
      <c r="CE109" s="934"/>
      <c r="CF109" s="973" t="s">
        <v>409</v>
      </c>
      <c r="CG109" s="973"/>
      <c r="CH109" s="973"/>
      <c r="CI109" s="973"/>
      <c r="CJ109" s="973"/>
      <c r="CK109" s="935" t="s">
        <v>410</v>
      </c>
      <c r="CL109" s="933"/>
      <c r="CM109" s="933"/>
      <c r="CN109" s="933"/>
      <c r="CO109" s="933"/>
      <c r="CP109" s="933"/>
      <c r="CQ109" s="933"/>
      <c r="CR109" s="933"/>
      <c r="CS109" s="933"/>
      <c r="CT109" s="933"/>
      <c r="CU109" s="933"/>
      <c r="CV109" s="933"/>
      <c r="CW109" s="933"/>
      <c r="CX109" s="933"/>
      <c r="CY109" s="933"/>
      <c r="CZ109" s="933"/>
      <c r="DA109" s="933"/>
      <c r="DB109" s="933"/>
      <c r="DC109" s="933"/>
      <c r="DD109" s="933"/>
      <c r="DE109" s="933"/>
      <c r="DF109" s="934"/>
      <c r="DG109" s="935" t="s">
        <v>407</v>
      </c>
      <c r="DH109" s="933"/>
      <c r="DI109" s="933"/>
      <c r="DJ109" s="933"/>
      <c r="DK109" s="934"/>
      <c r="DL109" s="935" t="s">
        <v>408</v>
      </c>
      <c r="DM109" s="933"/>
      <c r="DN109" s="933"/>
      <c r="DO109" s="933"/>
      <c r="DP109" s="934"/>
      <c r="DQ109" s="935" t="s">
        <v>293</v>
      </c>
      <c r="DR109" s="933"/>
      <c r="DS109" s="933"/>
      <c r="DT109" s="933"/>
      <c r="DU109" s="934"/>
      <c r="DV109" s="935" t="s">
        <v>409</v>
      </c>
      <c r="DW109" s="933"/>
      <c r="DX109" s="933"/>
      <c r="DY109" s="933"/>
      <c r="DZ109" s="966"/>
    </row>
    <row r="110" spans="1:131" s="230" customFormat="1" ht="26.25" customHeight="1" x14ac:dyDescent="0.2">
      <c r="A110" s="844" t="s">
        <v>411</v>
      </c>
      <c r="B110" s="845"/>
      <c r="C110" s="845"/>
      <c r="D110" s="845"/>
      <c r="E110" s="845"/>
      <c r="F110" s="845"/>
      <c r="G110" s="845"/>
      <c r="H110" s="845"/>
      <c r="I110" s="845"/>
      <c r="J110" s="845"/>
      <c r="K110" s="845"/>
      <c r="L110" s="845"/>
      <c r="M110" s="845"/>
      <c r="N110" s="845"/>
      <c r="O110" s="845"/>
      <c r="P110" s="845"/>
      <c r="Q110" s="845"/>
      <c r="R110" s="845"/>
      <c r="S110" s="845"/>
      <c r="T110" s="845"/>
      <c r="U110" s="845"/>
      <c r="V110" s="845"/>
      <c r="W110" s="845"/>
      <c r="X110" s="845"/>
      <c r="Y110" s="845"/>
      <c r="Z110" s="846"/>
      <c r="AA110" s="925">
        <v>557526</v>
      </c>
      <c r="AB110" s="926"/>
      <c r="AC110" s="926"/>
      <c r="AD110" s="926"/>
      <c r="AE110" s="927"/>
      <c r="AF110" s="928">
        <v>593923</v>
      </c>
      <c r="AG110" s="926"/>
      <c r="AH110" s="926"/>
      <c r="AI110" s="926"/>
      <c r="AJ110" s="927"/>
      <c r="AK110" s="928">
        <v>596625</v>
      </c>
      <c r="AL110" s="926"/>
      <c r="AM110" s="926"/>
      <c r="AN110" s="926"/>
      <c r="AO110" s="927"/>
      <c r="AP110" s="929">
        <v>13.1</v>
      </c>
      <c r="AQ110" s="930"/>
      <c r="AR110" s="930"/>
      <c r="AS110" s="930"/>
      <c r="AT110" s="931"/>
      <c r="AU110" s="967" t="s">
        <v>69</v>
      </c>
      <c r="AV110" s="968"/>
      <c r="AW110" s="968"/>
      <c r="AX110" s="968"/>
      <c r="AY110" s="968"/>
      <c r="AZ110" s="897" t="s">
        <v>412</v>
      </c>
      <c r="BA110" s="845"/>
      <c r="BB110" s="845"/>
      <c r="BC110" s="845"/>
      <c r="BD110" s="845"/>
      <c r="BE110" s="845"/>
      <c r="BF110" s="845"/>
      <c r="BG110" s="845"/>
      <c r="BH110" s="845"/>
      <c r="BI110" s="845"/>
      <c r="BJ110" s="845"/>
      <c r="BK110" s="845"/>
      <c r="BL110" s="845"/>
      <c r="BM110" s="845"/>
      <c r="BN110" s="845"/>
      <c r="BO110" s="845"/>
      <c r="BP110" s="846"/>
      <c r="BQ110" s="898">
        <v>5776903</v>
      </c>
      <c r="BR110" s="879"/>
      <c r="BS110" s="879"/>
      <c r="BT110" s="879"/>
      <c r="BU110" s="879"/>
      <c r="BV110" s="879">
        <v>5507052</v>
      </c>
      <c r="BW110" s="879"/>
      <c r="BX110" s="879"/>
      <c r="BY110" s="879"/>
      <c r="BZ110" s="879"/>
      <c r="CA110" s="879">
        <v>5159699</v>
      </c>
      <c r="CB110" s="879"/>
      <c r="CC110" s="879"/>
      <c r="CD110" s="879"/>
      <c r="CE110" s="879"/>
      <c r="CF110" s="903">
        <v>113.5</v>
      </c>
      <c r="CG110" s="904"/>
      <c r="CH110" s="904"/>
      <c r="CI110" s="904"/>
      <c r="CJ110" s="904"/>
      <c r="CK110" s="963" t="s">
        <v>413</v>
      </c>
      <c r="CL110" s="856"/>
      <c r="CM110" s="897" t="s">
        <v>414</v>
      </c>
      <c r="CN110" s="845"/>
      <c r="CO110" s="845"/>
      <c r="CP110" s="845"/>
      <c r="CQ110" s="845"/>
      <c r="CR110" s="845"/>
      <c r="CS110" s="845"/>
      <c r="CT110" s="845"/>
      <c r="CU110" s="845"/>
      <c r="CV110" s="845"/>
      <c r="CW110" s="845"/>
      <c r="CX110" s="845"/>
      <c r="CY110" s="845"/>
      <c r="CZ110" s="845"/>
      <c r="DA110" s="845"/>
      <c r="DB110" s="845"/>
      <c r="DC110" s="845"/>
      <c r="DD110" s="845"/>
      <c r="DE110" s="845"/>
      <c r="DF110" s="846"/>
      <c r="DG110" s="898" t="s">
        <v>122</v>
      </c>
      <c r="DH110" s="879"/>
      <c r="DI110" s="879"/>
      <c r="DJ110" s="879"/>
      <c r="DK110" s="879"/>
      <c r="DL110" s="879" t="s">
        <v>122</v>
      </c>
      <c r="DM110" s="879"/>
      <c r="DN110" s="879"/>
      <c r="DO110" s="879"/>
      <c r="DP110" s="879"/>
      <c r="DQ110" s="879" t="s">
        <v>122</v>
      </c>
      <c r="DR110" s="879"/>
      <c r="DS110" s="879"/>
      <c r="DT110" s="879"/>
      <c r="DU110" s="879"/>
      <c r="DV110" s="880" t="s">
        <v>122</v>
      </c>
      <c r="DW110" s="880"/>
      <c r="DX110" s="880"/>
      <c r="DY110" s="880"/>
      <c r="DZ110" s="881"/>
    </row>
    <row r="111" spans="1:131" s="230" customFormat="1" ht="26.25" customHeight="1" x14ac:dyDescent="0.2">
      <c r="A111" s="811" t="s">
        <v>415</v>
      </c>
      <c r="B111" s="812"/>
      <c r="C111" s="812"/>
      <c r="D111" s="812"/>
      <c r="E111" s="812"/>
      <c r="F111" s="812"/>
      <c r="G111" s="812"/>
      <c r="H111" s="812"/>
      <c r="I111" s="812"/>
      <c r="J111" s="812"/>
      <c r="K111" s="812"/>
      <c r="L111" s="812"/>
      <c r="M111" s="812"/>
      <c r="N111" s="812"/>
      <c r="O111" s="812"/>
      <c r="P111" s="812"/>
      <c r="Q111" s="812"/>
      <c r="R111" s="812"/>
      <c r="S111" s="812"/>
      <c r="T111" s="812"/>
      <c r="U111" s="812"/>
      <c r="V111" s="812"/>
      <c r="W111" s="812"/>
      <c r="X111" s="812"/>
      <c r="Y111" s="812"/>
      <c r="Z111" s="962"/>
      <c r="AA111" s="955" t="s">
        <v>122</v>
      </c>
      <c r="AB111" s="956"/>
      <c r="AC111" s="956"/>
      <c r="AD111" s="956"/>
      <c r="AE111" s="957"/>
      <c r="AF111" s="958" t="s">
        <v>122</v>
      </c>
      <c r="AG111" s="956"/>
      <c r="AH111" s="956"/>
      <c r="AI111" s="956"/>
      <c r="AJ111" s="957"/>
      <c r="AK111" s="958" t="s">
        <v>122</v>
      </c>
      <c r="AL111" s="956"/>
      <c r="AM111" s="956"/>
      <c r="AN111" s="956"/>
      <c r="AO111" s="957"/>
      <c r="AP111" s="959" t="s">
        <v>122</v>
      </c>
      <c r="AQ111" s="960"/>
      <c r="AR111" s="960"/>
      <c r="AS111" s="960"/>
      <c r="AT111" s="961"/>
      <c r="AU111" s="969"/>
      <c r="AV111" s="970"/>
      <c r="AW111" s="970"/>
      <c r="AX111" s="970"/>
      <c r="AY111" s="970"/>
      <c r="AZ111" s="852" t="s">
        <v>416</v>
      </c>
      <c r="BA111" s="789"/>
      <c r="BB111" s="789"/>
      <c r="BC111" s="789"/>
      <c r="BD111" s="789"/>
      <c r="BE111" s="789"/>
      <c r="BF111" s="789"/>
      <c r="BG111" s="789"/>
      <c r="BH111" s="789"/>
      <c r="BI111" s="789"/>
      <c r="BJ111" s="789"/>
      <c r="BK111" s="789"/>
      <c r="BL111" s="789"/>
      <c r="BM111" s="789"/>
      <c r="BN111" s="789"/>
      <c r="BO111" s="789"/>
      <c r="BP111" s="790"/>
      <c r="BQ111" s="853" t="s">
        <v>122</v>
      </c>
      <c r="BR111" s="854"/>
      <c r="BS111" s="854"/>
      <c r="BT111" s="854"/>
      <c r="BU111" s="854"/>
      <c r="BV111" s="854" t="s">
        <v>122</v>
      </c>
      <c r="BW111" s="854"/>
      <c r="BX111" s="854"/>
      <c r="BY111" s="854"/>
      <c r="BZ111" s="854"/>
      <c r="CA111" s="854" t="s">
        <v>122</v>
      </c>
      <c r="CB111" s="854"/>
      <c r="CC111" s="854"/>
      <c r="CD111" s="854"/>
      <c r="CE111" s="854"/>
      <c r="CF111" s="912" t="s">
        <v>122</v>
      </c>
      <c r="CG111" s="913"/>
      <c r="CH111" s="913"/>
      <c r="CI111" s="913"/>
      <c r="CJ111" s="913"/>
      <c r="CK111" s="964"/>
      <c r="CL111" s="858"/>
      <c r="CM111" s="852" t="s">
        <v>417</v>
      </c>
      <c r="CN111" s="789"/>
      <c r="CO111" s="789"/>
      <c r="CP111" s="789"/>
      <c r="CQ111" s="789"/>
      <c r="CR111" s="789"/>
      <c r="CS111" s="789"/>
      <c r="CT111" s="789"/>
      <c r="CU111" s="789"/>
      <c r="CV111" s="789"/>
      <c r="CW111" s="789"/>
      <c r="CX111" s="789"/>
      <c r="CY111" s="789"/>
      <c r="CZ111" s="789"/>
      <c r="DA111" s="789"/>
      <c r="DB111" s="789"/>
      <c r="DC111" s="789"/>
      <c r="DD111" s="789"/>
      <c r="DE111" s="789"/>
      <c r="DF111" s="790"/>
      <c r="DG111" s="853" t="s">
        <v>122</v>
      </c>
      <c r="DH111" s="854"/>
      <c r="DI111" s="854"/>
      <c r="DJ111" s="854"/>
      <c r="DK111" s="854"/>
      <c r="DL111" s="854" t="s">
        <v>122</v>
      </c>
      <c r="DM111" s="854"/>
      <c r="DN111" s="854"/>
      <c r="DO111" s="854"/>
      <c r="DP111" s="854"/>
      <c r="DQ111" s="854" t="s">
        <v>122</v>
      </c>
      <c r="DR111" s="854"/>
      <c r="DS111" s="854"/>
      <c r="DT111" s="854"/>
      <c r="DU111" s="854"/>
      <c r="DV111" s="831" t="s">
        <v>122</v>
      </c>
      <c r="DW111" s="831"/>
      <c r="DX111" s="831"/>
      <c r="DY111" s="831"/>
      <c r="DZ111" s="832"/>
    </row>
    <row r="112" spans="1:131" s="230" customFormat="1" ht="26.25" customHeight="1" x14ac:dyDescent="0.2">
      <c r="A112" s="949" t="s">
        <v>418</v>
      </c>
      <c r="B112" s="950"/>
      <c r="C112" s="789" t="s">
        <v>419</v>
      </c>
      <c r="D112" s="789"/>
      <c r="E112" s="789"/>
      <c r="F112" s="789"/>
      <c r="G112" s="789"/>
      <c r="H112" s="789"/>
      <c r="I112" s="789"/>
      <c r="J112" s="789"/>
      <c r="K112" s="789"/>
      <c r="L112" s="789"/>
      <c r="M112" s="789"/>
      <c r="N112" s="789"/>
      <c r="O112" s="789"/>
      <c r="P112" s="789"/>
      <c r="Q112" s="789"/>
      <c r="R112" s="789"/>
      <c r="S112" s="789"/>
      <c r="T112" s="789"/>
      <c r="U112" s="789"/>
      <c r="V112" s="789"/>
      <c r="W112" s="789"/>
      <c r="X112" s="789"/>
      <c r="Y112" s="789"/>
      <c r="Z112" s="790"/>
      <c r="AA112" s="816" t="s">
        <v>122</v>
      </c>
      <c r="AB112" s="817"/>
      <c r="AC112" s="817"/>
      <c r="AD112" s="817"/>
      <c r="AE112" s="818"/>
      <c r="AF112" s="819" t="s">
        <v>122</v>
      </c>
      <c r="AG112" s="817"/>
      <c r="AH112" s="817"/>
      <c r="AI112" s="817"/>
      <c r="AJ112" s="818"/>
      <c r="AK112" s="819" t="s">
        <v>122</v>
      </c>
      <c r="AL112" s="817"/>
      <c r="AM112" s="817"/>
      <c r="AN112" s="817"/>
      <c r="AO112" s="818"/>
      <c r="AP112" s="861" t="s">
        <v>122</v>
      </c>
      <c r="AQ112" s="862"/>
      <c r="AR112" s="862"/>
      <c r="AS112" s="862"/>
      <c r="AT112" s="863"/>
      <c r="AU112" s="969"/>
      <c r="AV112" s="970"/>
      <c r="AW112" s="970"/>
      <c r="AX112" s="970"/>
      <c r="AY112" s="970"/>
      <c r="AZ112" s="852" t="s">
        <v>420</v>
      </c>
      <c r="BA112" s="789"/>
      <c r="BB112" s="789"/>
      <c r="BC112" s="789"/>
      <c r="BD112" s="789"/>
      <c r="BE112" s="789"/>
      <c r="BF112" s="789"/>
      <c r="BG112" s="789"/>
      <c r="BH112" s="789"/>
      <c r="BI112" s="789"/>
      <c r="BJ112" s="789"/>
      <c r="BK112" s="789"/>
      <c r="BL112" s="789"/>
      <c r="BM112" s="789"/>
      <c r="BN112" s="789"/>
      <c r="BO112" s="789"/>
      <c r="BP112" s="790"/>
      <c r="BQ112" s="853">
        <v>548784</v>
      </c>
      <c r="BR112" s="854"/>
      <c r="BS112" s="854"/>
      <c r="BT112" s="854"/>
      <c r="BU112" s="854"/>
      <c r="BV112" s="854">
        <v>523410</v>
      </c>
      <c r="BW112" s="854"/>
      <c r="BX112" s="854"/>
      <c r="BY112" s="854"/>
      <c r="BZ112" s="854"/>
      <c r="CA112" s="854">
        <v>654925</v>
      </c>
      <c r="CB112" s="854"/>
      <c r="CC112" s="854"/>
      <c r="CD112" s="854"/>
      <c r="CE112" s="854"/>
      <c r="CF112" s="912">
        <v>14.4</v>
      </c>
      <c r="CG112" s="913"/>
      <c r="CH112" s="913"/>
      <c r="CI112" s="913"/>
      <c r="CJ112" s="913"/>
      <c r="CK112" s="964"/>
      <c r="CL112" s="858"/>
      <c r="CM112" s="852" t="s">
        <v>421</v>
      </c>
      <c r="CN112" s="789"/>
      <c r="CO112" s="789"/>
      <c r="CP112" s="789"/>
      <c r="CQ112" s="789"/>
      <c r="CR112" s="789"/>
      <c r="CS112" s="789"/>
      <c r="CT112" s="789"/>
      <c r="CU112" s="789"/>
      <c r="CV112" s="789"/>
      <c r="CW112" s="789"/>
      <c r="CX112" s="789"/>
      <c r="CY112" s="789"/>
      <c r="CZ112" s="789"/>
      <c r="DA112" s="789"/>
      <c r="DB112" s="789"/>
      <c r="DC112" s="789"/>
      <c r="DD112" s="789"/>
      <c r="DE112" s="789"/>
      <c r="DF112" s="790"/>
      <c r="DG112" s="853" t="s">
        <v>122</v>
      </c>
      <c r="DH112" s="854"/>
      <c r="DI112" s="854"/>
      <c r="DJ112" s="854"/>
      <c r="DK112" s="854"/>
      <c r="DL112" s="854" t="s">
        <v>122</v>
      </c>
      <c r="DM112" s="854"/>
      <c r="DN112" s="854"/>
      <c r="DO112" s="854"/>
      <c r="DP112" s="854"/>
      <c r="DQ112" s="854" t="s">
        <v>122</v>
      </c>
      <c r="DR112" s="854"/>
      <c r="DS112" s="854"/>
      <c r="DT112" s="854"/>
      <c r="DU112" s="854"/>
      <c r="DV112" s="831" t="s">
        <v>122</v>
      </c>
      <c r="DW112" s="831"/>
      <c r="DX112" s="831"/>
      <c r="DY112" s="831"/>
      <c r="DZ112" s="832"/>
    </row>
    <row r="113" spans="1:130" s="230" customFormat="1" ht="26.25" customHeight="1" x14ac:dyDescent="0.2">
      <c r="A113" s="951"/>
      <c r="B113" s="952"/>
      <c r="C113" s="789" t="s">
        <v>422</v>
      </c>
      <c r="D113" s="789"/>
      <c r="E113" s="789"/>
      <c r="F113" s="789"/>
      <c r="G113" s="789"/>
      <c r="H113" s="789"/>
      <c r="I113" s="789"/>
      <c r="J113" s="789"/>
      <c r="K113" s="789"/>
      <c r="L113" s="789"/>
      <c r="M113" s="789"/>
      <c r="N113" s="789"/>
      <c r="O113" s="789"/>
      <c r="P113" s="789"/>
      <c r="Q113" s="789"/>
      <c r="R113" s="789"/>
      <c r="S113" s="789"/>
      <c r="T113" s="789"/>
      <c r="U113" s="789"/>
      <c r="V113" s="789"/>
      <c r="W113" s="789"/>
      <c r="X113" s="789"/>
      <c r="Y113" s="789"/>
      <c r="Z113" s="790"/>
      <c r="AA113" s="955">
        <v>72881</v>
      </c>
      <c r="AB113" s="956"/>
      <c r="AC113" s="956"/>
      <c r="AD113" s="956"/>
      <c r="AE113" s="957"/>
      <c r="AF113" s="958">
        <v>84026</v>
      </c>
      <c r="AG113" s="956"/>
      <c r="AH113" s="956"/>
      <c r="AI113" s="956"/>
      <c r="AJ113" s="957"/>
      <c r="AK113" s="958">
        <v>145257</v>
      </c>
      <c r="AL113" s="956"/>
      <c r="AM113" s="956"/>
      <c r="AN113" s="956"/>
      <c r="AO113" s="957"/>
      <c r="AP113" s="959">
        <v>3.2</v>
      </c>
      <c r="AQ113" s="960"/>
      <c r="AR113" s="960"/>
      <c r="AS113" s="960"/>
      <c r="AT113" s="961"/>
      <c r="AU113" s="969"/>
      <c r="AV113" s="970"/>
      <c r="AW113" s="970"/>
      <c r="AX113" s="970"/>
      <c r="AY113" s="970"/>
      <c r="AZ113" s="852" t="s">
        <v>423</v>
      </c>
      <c r="BA113" s="789"/>
      <c r="BB113" s="789"/>
      <c r="BC113" s="789"/>
      <c r="BD113" s="789"/>
      <c r="BE113" s="789"/>
      <c r="BF113" s="789"/>
      <c r="BG113" s="789"/>
      <c r="BH113" s="789"/>
      <c r="BI113" s="789"/>
      <c r="BJ113" s="789"/>
      <c r="BK113" s="789"/>
      <c r="BL113" s="789"/>
      <c r="BM113" s="789"/>
      <c r="BN113" s="789"/>
      <c r="BO113" s="789"/>
      <c r="BP113" s="790"/>
      <c r="BQ113" s="853">
        <v>336652</v>
      </c>
      <c r="BR113" s="854"/>
      <c r="BS113" s="854"/>
      <c r="BT113" s="854"/>
      <c r="BU113" s="854"/>
      <c r="BV113" s="854">
        <v>225384</v>
      </c>
      <c r="BW113" s="854"/>
      <c r="BX113" s="854"/>
      <c r="BY113" s="854"/>
      <c r="BZ113" s="854"/>
      <c r="CA113" s="854">
        <v>169572</v>
      </c>
      <c r="CB113" s="854"/>
      <c r="CC113" s="854"/>
      <c r="CD113" s="854"/>
      <c r="CE113" s="854"/>
      <c r="CF113" s="912">
        <v>3.7</v>
      </c>
      <c r="CG113" s="913"/>
      <c r="CH113" s="913"/>
      <c r="CI113" s="913"/>
      <c r="CJ113" s="913"/>
      <c r="CK113" s="964"/>
      <c r="CL113" s="858"/>
      <c r="CM113" s="852" t="s">
        <v>424</v>
      </c>
      <c r="CN113" s="789"/>
      <c r="CO113" s="789"/>
      <c r="CP113" s="789"/>
      <c r="CQ113" s="789"/>
      <c r="CR113" s="789"/>
      <c r="CS113" s="789"/>
      <c r="CT113" s="789"/>
      <c r="CU113" s="789"/>
      <c r="CV113" s="789"/>
      <c r="CW113" s="789"/>
      <c r="CX113" s="789"/>
      <c r="CY113" s="789"/>
      <c r="CZ113" s="789"/>
      <c r="DA113" s="789"/>
      <c r="DB113" s="789"/>
      <c r="DC113" s="789"/>
      <c r="DD113" s="789"/>
      <c r="DE113" s="789"/>
      <c r="DF113" s="790"/>
      <c r="DG113" s="816" t="s">
        <v>122</v>
      </c>
      <c r="DH113" s="817"/>
      <c r="DI113" s="817"/>
      <c r="DJ113" s="817"/>
      <c r="DK113" s="818"/>
      <c r="DL113" s="819" t="s">
        <v>122</v>
      </c>
      <c r="DM113" s="817"/>
      <c r="DN113" s="817"/>
      <c r="DO113" s="817"/>
      <c r="DP113" s="818"/>
      <c r="DQ113" s="819" t="s">
        <v>122</v>
      </c>
      <c r="DR113" s="817"/>
      <c r="DS113" s="817"/>
      <c r="DT113" s="817"/>
      <c r="DU113" s="818"/>
      <c r="DV113" s="861" t="s">
        <v>122</v>
      </c>
      <c r="DW113" s="862"/>
      <c r="DX113" s="862"/>
      <c r="DY113" s="862"/>
      <c r="DZ113" s="863"/>
    </row>
    <row r="114" spans="1:130" s="230" customFormat="1" ht="26.25" customHeight="1" x14ac:dyDescent="0.2">
      <c r="A114" s="951"/>
      <c r="B114" s="952"/>
      <c r="C114" s="789" t="s">
        <v>425</v>
      </c>
      <c r="D114" s="789"/>
      <c r="E114" s="789"/>
      <c r="F114" s="789"/>
      <c r="G114" s="789"/>
      <c r="H114" s="789"/>
      <c r="I114" s="789"/>
      <c r="J114" s="789"/>
      <c r="K114" s="789"/>
      <c r="L114" s="789"/>
      <c r="M114" s="789"/>
      <c r="N114" s="789"/>
      <c r="O114" s="789"/>
      <c r="P114" s="789"/>
      <c r="Q114" s="789"/>
      <c r="R114" s="789"/>
      <c r="S114" s="789"/>
      <c r="T114" s="789"/>
      <c r="U114" s="789"/>
      <c r="V114" s="789"/>
      <c r="W114" s="789"/>
      <c r="X114" s="789"/>
      <c r="Y114" s="789"/>
      <c r="Z114" s="790"/>
      <c r="AA114" s="816">
        <v>182897</v>
      </c>
      <c r="AB114" s="817"/>
      <c r="AC114" s="817"/>
      <c r="AD114" s="817"/>
      <c r="AE114" s="818"/>
      <c r="AF114" s="819">
        <v>140988</v>
      </c>
      <c r="AG114" s="817"/>
      <c r="AH114" s="817"/>
      <c r="AI114" s="817"/>
      <c r="AJ114" s="818"/>
      <c r="AK114" s="819">
        <v>59775</v>
      </c>
      <c r="AL114" s="817"/>
      <c r="AM114" s="817"/>
      <c r="AN114" s="817"/>
      <c r="AO114" s="818"/>
      <c r="AP114" s="861">
        <v>1.3</v>
      </c>
      <c r="AQ114" s="862"/>
      <c r="AR114" s="862"/>
      <c r="AS114" s="862"/>
      <c r="AT114" s="863"/>
      <c r="AU114" s="969"/>
      <c r="AV114" s="970"/>
      <c r="AW114" s="970"/>
      <c r="AX114" s="970"/>
      <c r="AY114" s="970"/>
      <c r="AZ114" s="852" t="s">
        <v>426</v>
      </c>
      <c r="BA114" s="789"/>
      <c r="BB114" s="789"/>
      <c r="BC114" s="789"/>
      <c r="BD114" s="789"/>
      <c r="BE114" s="789"/>
      <c r="BF114" s="789"/>
      <c r="BG114" s="789"/>
      <c r="BH114" s="789"/>
      <c r="BI114" s="789"/>
      <c r="BJ114" s="789"/>
      <c r="BK114" s="789"/>
      <c r="BL114" s="789"/>
      <c r="BM114" s="789"/>
      <c r="BN114" s="789"/>
      <c r="BO114" s="789"/>
      <c r="BP114" s="790"/>
      <c r="BQ114" s="853">
        <v>1437014</v>
      </c>
      <c r="BR114" s="854"/>
      <c r="BS114" s="854"/>
      <c r="BT114" s="854"/>
      <c r="BU114" s="854"/>
      <c r="BV114" s="854">
        <v>1401063</v>
      </c>
      <c r="BW114" s="854"/>
      <c r="BX114" s="854"/>
      <c r="BY114" s="854"/>
      <c r="BZ114" s="854"/>
      <c r="CA114" s="854">
        <v>1448604</v>
      </c>
      <c r="CB114" s="854"/>
      <c r="CC114" s="854"/>
      <c r="CD114" s="854"/>
      <c r="CE114" s="854"/>
      <c r="CF114" s="912">
        <v>31.9</v>
      </c>
      <c r="CG114" s="913"/>
      <c r="CH114" s="913"/>
      <c r="CI114" s="913"/>
      <c r="CJ114" s="913"/>
      <c r="CK114" s="964"/>
      <c r="CL114" s="858"/>
      <c r="CM114" s="852" t="s">
        <v>427</v>
      </c>
      <c r="CN114" s="789"/>
      <c r="CO114" s="789"/>
      <c r="CP114" s="789"/>
      <c r="CQ114" s="789"/>
      <c r="CR114" s="789"/>
      <c r="CS114" s="789"/>
      <c r="CT114" s="789"/>
      <c r="CU114" s="789"/>
      <c r="CV114" s="789"/>
      <c r="CW114" s="789"/>
      <c r="CX114" s="789"/>
      <c r="CY114" s="789"/>
      <c r="CZ114" s="789"/>
      <c r="DA114" s="789"/>
      <c r="DB114" s="789"/>
      <c r="DC114" s="789"/>
      <c r="DD114" s="789"/>
      <c r="DE114" s="789"/>
      <c r="DF114" s="790"/>
      <c r="DG114" s="816" t="s">
        <v>122</v>
      </c>
      <c r="DH114" s="817"/>
      <c r="DI114" s="817"/>
      <c r="DJ114" s="817"/>
      <c r="DK114" s="818"/>
      <c r="DL114" s="819" t="s">
        <v>122</v>
      </c>
      <c r="DM114" s="817"/>
      <c r="DN114" s="817"/>
      <c r="DO114" s="817"/>
      <c r="DP114" s="818"/>
      <c r="DQ114" s="819" t="s">
        <v>122</v>
      </c>
      <c r="DR114" s="817"/>
      <c r="DS114" s="817"/>
      <c r="DT114" s="817"/>
      <c r="DU114" s="818"/>
      <c r="DV114" s="861" t="s">
        <v>122</v>
      </c>
      <c r="DW114" s="862"/>
      <c r="DX114" s="862"/>
      <c r="DY114" s="862"/>
      <c r="DZ114" s="863"/>
    </row>
    <row r="115" spans="1:130" s="230" customFormat="1" ht="26.25" customHeight="1" x14ac:dyDescent="0.2">
      <c r="A115" s="951"/>
      <c r="B115" s="952"/>
      <c r="C115" s="789" t="s">
        <v>428</v>
      </c>
      <c r="D115" s="789"/>
      <c r="E115" s="789"/>
      <c r="F115" s="789"/>
      <c r="G115" s="789"/>
      <c r="H115" s="789"/>
      <c r="I115" s="789"/>
      <c r="J115" s="789"/>
      <c r="K115" s="789"/>
      <c r="L115" s="789"/>
      <c r="M115" s="789"/>
      <c r="N115" s="789"/>
      <c r="O115" s="789"/>
      <c r="P115" s="789"/>
      <c r="Q115" s="789"/>
      <c r="R115" s="789"/>
      <c r="S115" s="789"/>
      <c r="T115" s="789"/>
      <c r="U115" s="789"/>
      <c r="V115" s="789"/>
      <c r="W115" s="789"/>
      <c r="X115" s="789"/>
      <c r="Y115" s="789"/>
      <c r="Z115" s="790"/>
      <c r="AA115" s="955" t="s">
        <v>122</v>
      </c>
      <c r="AB115" s="956"/>
      <c r="AC115" s="956"/>
      <c r="AD115" s="956"/>
      <c r="AE115" s="957"/>
      <c r="AF115" s="958" t="s">
        <v>122</v>
      </c>
      <c r="AG115" s="956"/>
      <c r="AH115" s="956"/>
      <c r="AI115" s="956"/>
      <c r="AJ115" s="957"/>
      <c r="AK115" s="958" t="s">
        <v>122</v>
      </c>
      <c r="AL115" s="956"/>
      <c r="AM115" s="956"/>
      <c r="AN115" s="956"/>
      <c r="AO115" s="957"/>
      <c r="AP115" s="959" t="s">
        <v>122</v>
      </c>
      <c r="AQ115" s="960"/>
      <c r="AR115" s="960"/>
      <c r="AS115" s="960"/>
      <c r="AT115" s="961"/>
      <c r="AU115" s="969"/>
      <c r="AV115" s="970"/>
      <c r="AW115" s="970"/>
      <c r="AX115" s="970"/>
      <c r="AY115" s="970"/>
      <c r="AZ115" s="852" t="s">
        <v>429</v>
      </c>
      <c r="BA115" s="789"/>
      <c r="BB115" s="789"/>
      <c r="BC115" s="789"/>
      <c r="BD115" s="789"/>
      <c r="BE115" s="789"/>
      <c r="BF115" s="789"/>
      <c r="BG115" s="789"/>
      <c r="BH115" s="789"/>
      <c r="BI115" s="789"/>
      <c r="BJ115" s="789"/>
      <c r="BK115" s="789"/>
      <c r="BL115" s="789"/>
      <c r="BM115" s="789"/>
      <c r="BN115" s="789"/>
      <c r="BO115" s="789"/>
      <c r="BP115" s="790"/>
      <c r="BQ115" s="853" t="s">
        <v>122</v>
      </c>
      <c r="BR115" s="854"/>
      <c r="BS115" s="854"/>
      <c r="BT115" s="854"/>
      <c r="BU115" s="854"/>
      <c r="BV115" s="854" t="s">
        <v>122</v>
      </c>
      <c r="BW115" s="854"/>
      <c r="BX115" s="854"/>
      <c r="BY115" s="854"/>
      <c r="BZ115" s="854"/>
      <c r="CA115" s="854" t="s">
        <v>122</v>
      </c>
      <c r="CB115" s="854"/>
      <c r="CC115" s="854"/>
      <c r="CD115" s="854"/>
      <c r="CE115" s="854"/>
      <c r="CF115" s="912" t="s">
        <v>122</v>
      </c>
      <c r="CG115" s="913"/>
      <c r="CH115" s="913"/>
      <c r="CI115" s="913"/>
      <c r="CJ115" s="913"/>
      <c r="CK115" s="964"/>
      <c r="CL115" s="858"/>
      <c r="CM115" s="852" t="s">
        <v>430</v>
      </c>
      <c r="CN115" s="789"/>
      <c r="CO115" s="789"/>
      <c r="CP115" s="789"/>
      <c r="CQ115" s="789"/>
      <c r="CR115" s="789"/>
      <c r="CS115" s="789"/>
      <c r="CT115" s="789"/>
      <c r="CU115" s="789"/>
      <c r="CV115" s="789"/>
      <c r="CW115" s="789"/>
      <c r="CX115" s="789"/>
      <c r="CY115" s="789"/>
      <c r="CZ115" s="789"/>
      <c r="DA115" s="789"/>
      <c r="DB115" s="789"/>
      <c r="DC115" s="789"/>
      <c r="DD115" s="789"/>
      <c r="DE115" s="789"/>
      <c r="DF115" s="790"/>
      <c r="DG115" s="816" t="s">
        <v>122</v>
      </c>
      <c r="DH115" s="817"/>
      <c r="DI115" s="817"/>
      <c r="DJ115" s="817"/>
      <c r="DK115" s="818"/>
      <c r="DL115" s="819" t="s">
        <v>122</v>
      </c>
      <c r="DM115" s="817"/>
      <c r="DN115" s="817"/>
      <c r="DO115" s="817"/>
      <c r="DP115" s="818"/>
      <c r="DQ115" s="819" t="s">
        <v>122</v>
      </c>
      <c r="DR115" s="817"/>
      <c r="DS115" s="817"/>
      <c r="DT115" s="817"/>
      <c r="DU115" s="818"/>
      <c r="DV115" s="861" t="s">
        <v>122</v>
      </c>
      <c r="DW115" s="862"/>
      <c r="DX115" s="862"/>
      <c r="DY115" s="862"/>
      <c r="DZ115" s="863"/>
    </row>
    <row r="116" spans="1:130" s="230" customFormat="1" ht="26.25" customHeight="1" x14ac:dyDescent="0.2">
      <c r="A116" s="953"/>
      <c r="B116" s="954"/>
      <c r="C116" s="876" t="s">
        <v>431</v>
      </c>
      <c r="D116" s="876"/>
      <c r="E116" s="876"/>
      <c r="F116" s="876"/>
      <c r="G116" s="876"/>
      <c r="H116" s="876"/>
      <c r="I116" s="876"/>
      <c r="J116" s="876"/>
      <c r="K116" s="876"/>
      <c r="L116" s="876"/>
      <c r="M116" s="876"/>
      <c r="N116" s="876"/>
      <c r="O116" s="876"/>
      <c r="P116" s="876"/>
      <c r="Q116" s="876"/>
      <c r="R116" s="876"/>
      <c r="S116" s="876"/>
      <c r="T116" s="876"/>
      <c r="U116" s="876"/>
      <c r="V116" s="876"/>
      <c r="W116" s="876"/>
      <c r="X116" s="876"/>
      <c r="Y116" s="876"/>
      <c r="Z116" s="877"/>
      <c r="AA116" s="816" t="s">
        <v>122</v>
      </c>
      <c r="AB116" s="817"/>
      <c r="AC116" s="817"/>
      <c r="AD116" s="817"/>
      <c r="AE116" s="818"/>
      <c r="AF116" s="819" t="s">
        <v>122</v>
      </c>
      <c r="AG116" s="817"/>
      <c r="AH116" s="817"/>
      <c r="AI116" s="817"/>
      <c r="AJ116" s="818"/>
      <c r="AK116" s="819" t="s">
        <v>122</v>
      </c>
      <c r="AL116" s="817"/>
      <c r="AM116" s="817"/>
      <c r="AN116" s="817"/>
      <c r="AO116" s="818"/>
      <c r="AP116" s="861" t="s">
        <v>122</v>
      </c>
      <c r="AQ116" s="862"/>
      <c r="AR116" s="862"/>
      <c r="AS116" s="862"/>
      <c r="AT116" s="863"/>
      <c r="AU116" s="969"/>
      <c r="AV116" s="970"/>
      <c r="AW116" s="970"/>
      <c r="AX116" s="970"/>
      <c r="AY116" s="970"/>
      <c r="AZ116" s="946" t="s">
        <v>432</v>
      </c>
      <c r="BA116" s="947"/>
      <c r="BB116" s="947"/>
      <c r="BC116" s="947"/>
      <c r="BD116" s="947"/>
      <c r="BE116" s="947"/>
      <c r="BF116" s="947"/>
      <c r="BG116" s="947"/>
      <c r="BH116" s="947"/>
      <c r="BI116" s="947"/>
      <c r="BJ116" s="947"/>
      <c r="BK116" s="947"/>
      <c r="BL116" s="947"/>
      <c r="BM116" s="947"/>
      <c r="BN116" s="947"/>
      <c r="BO116" s="947"/>
      <c r="BP116" s="948"/>
      <c r="BQ116" s="853" t="s">
        <v>122</v>
      </c>
      <c r="BR116" s="854"/>
      <c r="BS116" s="854"/>
      <c r="BT116" s="854"/>
      <c r="BU116" s="854"/>
      <c r="BV116" s="854" t="s">
        <v>122</v>
      </c>
      <c r="BW116" s="854"/>
      <c r="BX116" s="854"/>
      <c r="BY116" s="854"/>
      <c r="BZ116" s="854"/>
      <c r="CA116" s="854" t="s">
        <v>122</v>
      </c>
      <c r="CB116" s="854"/>
      <c r="CC116" s="854"/>
      <c r="CD116" s="854"/>
      <c r="CE116" s="854"/>
      <c r="CF116" s="912" t="s">
        <v>122</v>
      </c>
      <c r="CG116" s="913"/>
      <c r="CH116" s="913"/>
      <c r="CI116" s="913"/>
      <c r="CJ116" s="913"/>
      <c r="CK116" s="964"/>
      <c r="CL116" s="858"/>
      <c r="CM116" s="852" t="s">
        <v>433</v>
      </c>
      <c r="CN116" s="789"/>
      <c r="CO116" s="789"/>
      <c r="CP116" s="789"/>
      <c r="CQ116" s="789"/>
      <c r="CR116" s="789"/>
      <c r="CS116" s="789"/>
      <c r="CT116" s="789"/>
      <c r="CU116" s="789"/>
      <c r="CV116" s="789"/>
      <c r="CW116" s="789"/>
      <c r="CX116" s="789"/>
      <c r="CY116" s="789"/>
      <c r="CZ116" s="789"/>
      <c r="DA116" s="789"/>
      <c r="DB116" s="789"/>
      <c r="DC116" s="789"/>
      <c r="DD116" s="789"/>
      <c r="DE116" s="789"/>
      <c r="DF116" s="790"/>
      <c r="DG116" s="816" t="s">
        <v>122</v>
      </c>
      <c r="DH116" s="817"/>
      <c r="DI116" s="817"/>
      <c r="DJ116" s="817"/>
      <c r="DK116" s="818"/>
      <c r="DL116" s="819" t="s">
        <v>122</v>
      </c>
      <c r="DM116" s="817"/>
      <c r="DN116" s="817"/>
      <c r="DO116" s="817"/>
      <c r="DP116" s="818"/>
      <c r="DQ116" s="819" t="s">
        <v>122</v>
      </c>
      <c r="DR116" s="817"/>
      <c r="DS116" s="817"/>
      <c r="DT116" s="817"/>
      <c r="DU116" s="818"/>
      <c r="DV116" s="861" t="s">
        <v>122</v>
      </c>
      <c r="DW116" s="862"/>
      <c r="DX116" s="862"/>
      <c r="DY116" s="862"/>
      <c r="DZ116" s="863"/>
    </row>
    <row r="117" spans="1:130" s="230" customFormat="1" ht="26.25" customHeight="1" x14ac:dyDescent="0.2">
      <c r="A117" s="932" t="s">
        <v>176</v>
      </c>
      <c r="B117" s="933"/>
      <c r="C117" s="933"/>
      <c r="D117" s="933"/>
      <c r="E117" s="933"/>
      <c r="F117" s="933"/>
      <c r="G117" s="933"/>
      <c r="H117" s="933"/>
      <c r="I117" s="933"/>
      <c r="J117" s="933"/>
      <c r="K117" s="933"/>
      <c r="L117" s="933"/>
      <c r="M117" s="933"/>
      <c r="N117" s="933"/>
      <c r="O117" s="933"/>
      <c r="P117" s="933"/>
      <c r="Q117" s="933"/>
      <c r="R117" s="933"/>
      <c r="S117" s="933"/>
      <c r="T117" s="933"/>
      <c r="U117" s="933"/>
      <c r="V117" s="933"/>
      <c r="W117" s="933"/>
      <c r="X117" s="933"/>
      <c r="Y117" s="914" t="s">
        <v>434</v>
      </c>
      <c r="Z117" s="934"/>
      <c r="AA117" s="939">
        <v>813304</v>
      </c>
      <c r="AB117" s="940"/>
      <c r="AC117" s="940"/>
      <c r="AD117" s="940"/>
      <c r="AE117" s="941"/>
      <c r="AF117" s="942">
        <v>818937</v>
      </c>
      <c r="AG117" s="940"/>
      <c r="AH117" s="940"/>
      <c r="AI117" s="940"/>
      <c r="AJ117" s="941"/>
      <c r="AK117" s="942">
        <v>801657</v>
      </c>
      <c r="AL117" s="940"/>
      <c r="AM117" s="940"/>
      <c r="AN117" s="940"/>
      <c r="AO117" s="941"/>
      <c r="AP117" s="943"/>
      <c r="AQ117" s="944"/>
      <c r="AR117" s="944"/>
      <c r="AS117" s="944"/>
      <c r="AT117" s="945"/>
      <c r="AU117" s="969"/>
      <c r="AV117" s="970"/>
      <c r="AW117" s="970"/>
      <c r="AX117" s="970"/>
      <c r="AY117" s="970"/>
      <c r="AZ117" s="900" t="s">
        <v>435</v>
      </c>
      <c r="BA117" s="901"/>
      <c r="BB117" s="901"/>
      <c r="BC117" s="901"/>
      <c r="BD117" s="901"/>
      <c r="BE117" s="901"/>
      <c r="BF117" s="901"/>
      <c r="BG117" s="901"/>
      <c r="BH117" s="901"/>
      <c r="BI117" s="901"/>
      <c r="BJ117" s="901"/>
      <c r="BK117" s="901"/>
      <c r="BL117" s="901"/>
      <c r="BM117" s="901"/>
      <c r="BN117" s="901"/>
      <c r="BO117" s="901"/>
      <c r="BP117" s="902"/>
      <c r="BQ117" s="853" t="s">
        <v>122</v>
      </c>
      <c r="BR117" s="854"/>
      <c r="BS117" s="854"/>
      <c r="BT117" s="854"/>
      <c r="BU117" s="854"/>
      <c r="BV117" s="854" t="s">
        <v>122</v>
      </c>
      <c r="BW117" s="854"/>
      <c r="BX117" s="854"/>
      <c r="BY117" s="854"/>
      <c r="BZ117" s="854"/>
      <c r="CA117" s="854" t="s">
        <v>122</v>
      </c>
      <c r="CB117" s="854"/>
      <c r="CC117" s="854"/>
      <c r="CD117" s="854"/>
      <c r="CE117" s="854"/>
      <c r="CF117" s="912" t="s">
        <v>122</v>
      </c>
      <c r="CG117" s="913"/>
      <c r="CH117" s="913"/>
      <c r="CI117" s="913"/>
      <c r="CJ117" s="913"/>
      <c r="CK117" s="964"/>
      <c r="CL117" s="858"/>
      <c r="CM117" s="852" t="s">
        <v>436</v>
      </c>
      <c r="CN117" s="789"/>
      <c r="CO117" s="789"/>
      <c r="CP117" s="789"/>
      <c r="CQ117" s="789"/>
      <c r="CR117" s="789"/>
      <c r="CS117" s="789"/>
      <c r="CT117" s="789"/>
      <c r="CU117" s="789"/>
      <c r="CV117" s="789"/>
      <c r="CW117" s="789"/>
      <c r="CX117" s="789"/>
      <c r="CY117" s="789"/>
      <c r="CZ117" s="789"/>
      <c r="DA117" s="789"/>
      <c r="DB117" s="789"/>
      <c r="DC117" s="789"/>
      <c r="DD117" s="789"/>
      <c r="DE117" s="789"/>
      <c r="DF117" s="790"/>
      <c r="DG117" s="816" t="s">
        <v>122</v>
      </c>
      <c r="DH117" s="817"/>
      <c r="DI117" s="817"/>
      <c r="DJ117" s="817"/>
      <c r="DK117" s="818"/>
      <c r="DL117" s="819" t="s">
        <v>122</v>
      </c>
      <c r="DM117" s="817"/>
      <c r="DN117" s="817"/>
      <c r="DO117" s="817"/>
      <c r="DP117" s="818"/>
      <c r="DQ117" s="819" t="s">
        <v>122</v>
      </c>
      <c r="DR117" s="817"/>
      <c r="DS117" s="817"/>
      <c r="DT117" s="817"/>
      <c r="DU117" s="818"/>
      <c r="DV117" s="861" t="s">
        <v>122</v>
      </c>
      <c r="DW117" s="862"/>
      <c r="DX117" s="862"/>
      <c r="DY117" s="862"/>
      <c r="DZ117" s="863"/>
    </row>
    <row r="118" spans="1:130" s="230" customFormat="1" ht="26.25" customHeight="1" x14ac:dyDescent="0.2">
      <c r="A118" s="932" t="s">
        <v>410</v>
      </c>
      <c r="B118" s="933"/>
      <c r="C118" s="933"/>
      <c r="D118" s="933"/>
      <c r="E118" s="933"/>
      <c r="F118" s="933"/>
      <c r="G118" s="933"/>
      <c r="H118" s="933"/>
      <c r="I118" s="933"/>
      <c r="J118" s="933"/>
      <c r="K118" s="933"/>
      <c r="L118" s="933"/>
      <c r="M118" s="933"/>
      <c r="N118" s="933"/>
      <c r="O118" s="933"/>
      <c r="P118" s="933"/>
      <c r="Q118" s="933"/>
      <c r="R118" s="933"/>
      <c r="S118" s="933"/>
      <c r="T118" s="933"/>
      <c r="U118" s="933"/>
      <c r="V118" s="933"/>
      <c r="W118" s="933"/>
      <c r="X118" s="933"/>
      <c r="Y118" s="933"/>
      <c r="Z118" s="934"/>
      <c r="AA118" s="935" t="s">
        <v>407</v>
      </c>
      <c r="AB118" s="933"/>
      <c r="AC118" s="933"/>
      <c r="AD118" s="933"/>
      <c r="AE118" s="934"/>
      <c r="AF118" s="935" t="s">
        <v>408</v>
      </c>
      <c r="AG118" s="933"/>
      <c r="AH118" s="933"/>
      <c r="AI118" s="933"/>
      <c r="AJ118" s="934"/>
      <c r="AK118" s="935" t="s">
        <v>293</v>
      </c>
      <c r="AL118" s="933"/>
      <c r="AM118" s="933"/>
      <c r="AN118" s="933"/>
      <c r="AO118" s="934"/>
      <c r="AP118" s="936" t="s">
        <v>409</v>
      </c>
      <c r="AQ118" s="937"/>
      <c r="AR118" s="937"/>
      <c r="AS118" s="937"/>
      <c r="AT118" s="938"/>
      <c r="AU118" s="969"/>
      <c r="AV118" s="970"/>
      <c r="AW118" s="970"/>
      <c r="AX118" s="970"/>
      <c r="AY118" s="970"/>
      <c r="AZ118" s="875" t="s">
        <v>437</v>
      </c>
      <c r="BA118" s="876"/>
      <c r="BB118" s="876"/>
      <c r="BC118" s="876"/>
      <c r="BD118" s="876"/>
      <c r="BE118" s="876"/>
      <c r="BF118" s="876"/>
      <c r="BG118" s="876"/>
      <c r="BH118" s="876"/>
      <c r="BI118" s="876"/>
      <c r="BJ118" s="876"/>
      <c r="BK118" s="876"/>
      <c r="BL118" s="876"/>
      <c r="BM118" s="876"/>
      <c r="BN118" s="876"/>
      <c r="BO118" s="876"/>
      <c r="BP118" s="877"/>
      <c r="BQ118" s="916" t="s">
        <v>122</v>
      </c>
      <c r="BR118" s="882"/>
      <c r="BS118" s="882"/>
      <c r="BT118" s="882"/>
      <c r="BU118" s="882"/>
      <c r="BV118" s="882" t="s">
        <v>122</v>
      </c>
      <c r="BW118" s="882"/>
      <c r="BX118" s="882"/>
      <c r="BY118" s="882"/>
      <c r="BZ118" s="882"/>
      <c r="CA118" s="882" t="s">
        <v>122</v>
      </c>
      <c r="CB118" s="882"/>
      <c r="CC118" s="882"/>
      <c r="CD118" s="882"/>
      <c r="CE118" s="882"/>
      <c r="CF118" s="912" t="s">
        <v>122</v>
      </c>
      <c r="CG118" s="913"/>
      <c r="CH118" s="913"/>
      <c r="CI118" s="913"/>
      <c r="CJ118" s="913"/>
      <c r="CK118" s="964"/>
      <c r="CL118" s="858"/>
      <c r="CM118" s="852" t="s">
        <v>438</v>
      </c>
      <c r="CN118" s="789"/>
      <c r="CO118" s="789"/>
      <c r="CP118" s="789"/>
      <c r="CQ118" s="789"/>
      <c r="CR118" s="789"/>
      <c r="CS118" s="789"/>
      <c r="CT118" s="789"/>
      <c r="CU118" s="789"/>
      <c r="CV118" s="789"/>
      <c r="CW118" s="789"/>
      <c r="CX118" s="789"/>
      <c r="CY118" s="789"/>
      <c r="CZ118" s="789"/>
      <c r="DA118" s="789"/>
      <c r="DB118" s="789"/>
      <c r="DC118" s="789"/>
      <c r="DD118" s="789"/>
      <c r="DE118" s="789"/>
      <c r="DF118" s="790"/>
      <c r="DG118" s="816" t="s">
        <v>122</v>
      </c>
      <c r="DH118" s="817"/>
      <c r="DI118" s="817"/>
      <c r="DJ118" s="817"/>
      <c r="DK118" s="818"/>
      <c r="DL118" s="819" t="s">
        <v>122</v>
      </c>
      <c r="DM118" s="817"/>
      <c r="DN118" s="817"/>
      <c r="DO118" s="817"/>
      <c r="DP118" s="818"/>
      <c r="DQ118" s="819" t="s">
        <v>122</v>
      </c>
      <c r="DR118" s="817"/>
      <c r="DS118" s="817"/>
      <c r="DT118" s="817"/>
      <c r="DU118" s="818"/>
      <c r="DV118" s="861" t="s">
        <v>122</v>
      </c>
      <c r="DW118" s="862"/>
      <c r="DX118" s="862"/>
      <c r="DY118" s="862"/>
      <c r="DZ118" s="863"/>
    </row>
    <row r="119" spans="1:130" s="230" customFormat="1" ht="26.25" customHeight="1" x14ac:dyDescent="0.2">
      <c r="A119" s="855" t="s">
        <v>413</v>
      </c>
      <c r="B119" s="856"/>
      <c r="C119" s="897" t="s">
        <v>414</v>
      </c>
      <c r="D119" s="845"/>
      <c r="E119" s="845"/>
      <c r="F119" s="845"/>
      <c r="G119" s="845"/>
      <c r="H119" s="845"/>
      <c r="I119" s="845"/>
      <c r="J119" s="845"/>
      <c r="K119" s="845"/>
      <c r="L119" s="845"/>
      <c r="M119" s="845"/>
      <c r="N119" s="845"/>
      <c r="O119" s="845"/>
      <c r="P119" s="845"/>
      <c r="Q119" s="845"/>
      <c r="R119" s="845"/>
      <c r="S119" s="845"/>
      <c r="T119" s="845"/>
      <c r="U119" s="845"/>
      <c r="V119" s="845"/>
      <c r="W119" s="845"/>
      <c r="X119" s="845"/>
      <c r="Y119" s="845"/>
      <c r="Z119" s="846"/>
      <c r="AA119" s="925" t="s">
        <v>122</v>
      </c>
      <c r="AB119" s="926"/>
      <c r="AC119" s="926"/>
      <c r="AD119" s="926"/>
      <c r="AE119" s="927"/>
      <c r="AF119" s="928" t="s">
        <v>122</v>
      </c>
      <c r="AG119" s="926"/>
      <c r="AH119" s="926"/>
      <c r="AI119" s="926"/>
      <c r="AJ119" s="927"/>
      <c r="AK119" s="928" t="s">
        <v>122</v>
      </c>
      <c r="AL119" s="926"/>
      <c r="AM119" s="926"/>
      <c r="AN119" s="926"/>
      <c r="AO119" s="927"/>
      <c r="AP119" s="929" t="s">
        <v>122</v>
      </c>
      <c r="AQ119" s="930"/>
      <c r="AR119" s="930"/>
      <c r="AS119" s="930"/>
      <c r="AT119" s="931"/>
      <c r="AU119" s="971"/>
      <c r="AV119" s="972"/>
      <c r="AW119" s="972"/>
      <c r="AX119" s="972"/>
      <c r="AY119" s="972"/>
      <c r="AZ119" s="251" t="s">
        <v>176</v>
      </c>
      <c r="BA119" s="251"/>
      <c r="BB119" s="251"/>
      <c r="BC119" s="251"/>
      <c r="BD119" s="251"/>
      <c r="BE119" s="251"/>
      <c r="BF119" s="251"/>
      <c r="BG119" s="251"/>
      <c r="BH119" s="251"/>
      <c r="BI119" s="251"/>
      <c r="BJ119" s="251"/>
      <c r="BK119" s="251"/>
      <c r="BL119" s="251"/>
      <c r="BM119" s="251"/>
      <c r="BN119" s="251"/>
      <c r="BO119" s="914" t="s">
        <v>439</v>
      </c>
      <c r="BP119" s="915"/>
      <c r="BQ119" s="916">
        <v>8099353</v>
      </c>
      <c r="BR119" s="882"/>
      <c r="BS119" s="882"/>
      <c r="BT119" s="882"/>
      <c r="BU119" s="882"/>
      <c r="BV119" s="882">
        <v>7656909</v>
      </c>
      <c r="BW119" s="882"/>
      <c r="BX119" s="882"/>
      <c r="BY119" s="882"/>
      <c r="BZ119" s="882"/>
      <c r="CA119" s="882">
        <v>7432800</v>
      </c>
      <c r="CB119" s="882"/>
      <c r="CC119" s="882"/>
      <c r="CD119" s="882"/>
      <c r="CE119" s="882"/>
      <c r="CF119" s="785"/>
      <c r="CG119" s="786"/>
      <c r="CH119" s="786"/>
      <c r="CI119" s="786"/>
      <c r="CJ119" s="871"/>
      <c r="CK119" s="965"/>
      <c r="CL119" s="860"/>
      <c r="CM119" s="875" t="s">
        <v>440</v>
      </c>
      <c r="CN119" s="876"/>
      <c r="CO119" s="876"/>
      <c r="CP119" s="876"/>
      <c r="CQ119" s="876"/>
      <c r="CR119" s="876"/>
      <c r="CS119" s="876"/>
      <c r="CT119" s="876"/>
      <c r="CU119" s="876"/>
      <c r="CV119" s="876"/>
      <c r="CW119" s="876"/>
      <c r="CX119" s="876"/>
      <c r="CY119" s="876"/>
      <c r="CZ119" s="876"/>
      <c r="DA119" s="876"/>
      <c r="DB119" s="876"/>
      <c r="DC119" s="876"/>
      <c r="DD119" s="876"/>
      <c r="DE119" s="876"/>
      <c r="DF119" s="877"/>
      <c r="DG119" s="800" t="s">
        <v>122</v>
      </c>
      <c r="DH119" s="801"/>
      <c r="DI119" s="801"/>
      <c r="DJ119" s="801"/>
      <c r="DK119" s="802"/>
      <c r="DL119" s="803" t="s">
        <v>122</v>
      </c>
      <c r="DM119" s="801"/>
      <c r="DN119" s="801"/>
      <c r="DO119" s="801"/>
      <c r="DP119" s="802"/>
      <c r="DQ119" s="803" t="s">
        <v>122</v>
      </c>
      <c r="DR119" s="801"/>
      <c r="DS119" s="801"/>
      <c r="DT119" s="801"/>
      <c r="DU119" s="802"/>
      <c r="DV119" s="885" t="s">
        <v>122</v>
      </c>
      <c r="DW119" s="886"/>
      <c r="DX119" s="886"/>
      <c r="DY119" s="886"/>
      <c r="DZ119" s="887"/>
    </row>
    <row r="120" spans="1:130" s="230" customFormat="1" ht="26.25" customHeight="1" x14ac:dyDescent="0.2">
      <c r="A120" s="857"/>
      <c r="B120" s="858"/>
      <c r="C120" s="852" t="s">
        <v>417</v>
      </c>
      <c r="D120" s="789"/>
      <c r="E120" s="789"/>
      <c r="F120" s="789"/>
      <c r="G120" s="789"/>
      <c r="H120" s="789"/>
      <c r="I120" s="789"/>
      <c r="J120" s="789"/>
      <c r="K120" s="789"/>
      <c r="L120" s="789"/>
      <c r="M120" s="789"/>
      <c r="N120" s="789"/>
      <c r="O120" s="789"/>
      <c r="P120" s="789"/>
      <c r="Q120" s="789"/>
      <c r="R120" s="789"/>
      <c r="S120" s="789"/>
      <c r="T120" s="789"/>
      <c r="U120" s="789"/>
      <c r="V120" s="789"/>
      <c r="W120" s="789"/>
      <c r="X120" s="789"/>
      <c r="Y120" s="789"/>
      <c r="Z120" s="790"/>
      <c r="AA120" s="816" t="s">
        <v>122</v>
      </c>
      <c r="AB120" s="817"/>
      <c r="AC120" s="817"/>
      <c r="AD120" s="817"/>
      <c r="AE120" s="818"/>
      <c r="AF120" s="819" t="s">
        <v>122</v>
      </c>
      <c r="AG120" s="817"/>
      <c r="AH120" s="817"/>
      <c r="AI120" s="817"/>
      <c r="AJ120" s="818"/>
      <c r="AK120" s="819" t="s">
        <v>122</v>
      </c>
      <c r="AL120" s="817"/>
      <c r="AM120" s="817"/>
      <c r="AN120" s="817"/>
      <c r="AO120" s="818"/>
      <c r="AP120" s="861" t="s">
        <v>122</v>
      </c>
      <c r="AQ120" s="862"/>
      <c r="AR120" s="862"/>
      <c r="AS120" s="862"/>
      <c r="AT120" s="863"/>
      <c r="AU120" s="917" t="s">
        <v>441</v>
      </c>
      <c r="AV120" s="918"/>
      <c r="AW120" s="918"/>
      <c r="AX120" s="918"/>
      <c r="AY120" s="919"/>
      <c r="AZ120" s="897" t="s">
        <v>442</v>
      </c>
      <c r="BA120" s="845"/>
      <c r="BB120" s="845"/>
      <c r="BC120" s="845"/>
      <c r="BD120" s="845"/>
      <c r="BE120" s="845"/>
      <c r="BF120" s="845"/>
      <c r="BG120" s="845"/>
      <c r="BH120" s="845"/>
      <c r="BI120" s="845"/>
      <c r="BJ120" s="845"/>
      <c r="BK120" s="845"/>
      <c r="BL120" s="845"/>
      <c r="BM120" s="845"/>
      <c r="BN120" s="845"/>
      <c r="BO120" s="845"/>
      <c r="BP120" s="846"/>
      <c r="BQ120" s="898">
        <v>2911253</v>
      </c>
      <c r="BR120" s="879"/>
      <c r="BS120" s="879"/>
      <c r="BT120" s="879"/>
      <c r="BU120" s="879"/>
      <c r="BV120" s="879">
        <v>3207858</v>
      </c>
      <c r="BW120" s="879"/>
      <c r="BX120" s="879"/>
      <c r="BY120" s="879"/>
      <c r="BZ120" s="879"/>
      <c r="CA120" s="879">
        <v>3383781</v>
      </c>
      <c r="CB120" s="879"/>
      <c r="CC120" s="879"/>
      <c r="CD120" s="879"/>
      <c r="CE120" s="879"/>
      <c r="CF120" s="903">
        <v>74.400000000000006</v>
      </c>
      <c r="CG120" s="904"/>
      <c r="CH120" s="904"/>
      <c r="CI120" s="904"/>
      <c r="CJ120" s="904"/>
      <c r="CK120" s="905" t="s">
        <v>443</v>
      </c>
      <c r="CL120" s="889"/>
      <c r="CM120" s="889"/>
      <c r="CN120" s="889"/>
      <c r="CO120" s="890"/>
      <c r="CP120" s="909" t="s">
        <v>391</v>
      </c>
      <c r="CQ120" s="910"/>
      <c r="CR120" s="910"/>
      <c r="CS120" s="910"/>
      <c r="CT120" s="910"/>
      <c r="CU120" s="910"/>
      <c r="CV120" s="910"/>
      <c r="CW120" s="910"/>
      <c r="CX120" s="910"/>
      <c r="CY120" s="910"/>
      <c r="CZ120" s="910"/>
      <c r="DA120" s="910"/>
      <c r="DB120" s="910"/>
      <c r="DC120" s="910"/>
      <c r="DD120" s="910"/>
      <c r="DE120" s="910"/>
      <c r="DF120" s="911"/>
      <c r="DG120" s="898">
        <v>548784</v>
      </c>
      <c r="DH120" s="879"/>
      <c r="DI120" s="879"/>
      <c r="DJ120" s="879"/>
      <c r="DK120" s="879"/>
      <c r="DL120" s="879">
        <v>523410</v>
      </c>
      <c r="DM120" s="879"/>
      <c r="DN120" s="879"/>
      <c r="DO120" s="879"/>
      <c r="DP120" s="879"/>
      <c r="DQ120" s="879">
        <v>654925</v>
      </c>
      <c r="DR120" s="879"/>
      <c r="DS120" s="879"/>
      <c r="DT120" s="879"/>
      <c r="DU120" s="879"/>
      <c r="DV120" s="880">
        <v>14.4</v>
      </c>
      <c r="DW120" s="880"/>
      <c r="DX120" s="880"/>
      <c r="DY120" s="880"/>
      <c r="DZ120" s="881"/>
    </row>
    <row r="121" spans="1:130" s="230" customFormat="1" ht="26.25" customHeight="1" x14ac:dyDescent="0.2">
      <c r="A121" s="857"/>
      <c r="B121" s="858"/>
      <c r="C121" s="900" t="s">
        <v>444</v>
      </c>
      <c r="D121" s="901"/>
      <c r="E121" s="901"/>
      <c r="F121" s="901"/>
      <c r="G121" s="901"/>
      <c r="H121" s="901"/>
      <c r="I121" s="901"/>
      <c r="J121" s="901"/>
      <c r="K121" s="901"/>
      <c r="L121" s="901"/>
      <c r="M121" s="901"/>
      <c r="N121" s="901"/>
      <c r="O121" s="901"/>
      <c r="P121" s="901"/>
      <c r="Q121" s="901"/>
      <c r="R121" s="901"/>
      <c r="S121" s="901"/>
      <c r="T121" s="901"/>
      <c r="U121" s="901"/>
      <c r="V121" s="901"/>
      <c r="W121" s="901"/>
      <c r="X121" s="901"/>
      <c r="Y121" s="901"/>
      <c r="Z121" s="902"/>
      <c r="AA121" s="816" t="s">
        <v>122</v>
      </c>
      <c r="AB121" s="817"/>
      <c r="AC121" s="817"/>
      <c r="AD121" s="817"/>
      <c r="AE121" s="818"/>
      <c r="AF121" s="819" t="s">
        <v>122</v>
      </c>
      <c r="AG121" s="817"/>
      <c r="AH121" s="817"/>
      <c r="AI121" s="817"/>
      <c r="AJ121" s="818"/>
      <c r="AK121" s="819" t="s">
        <v>122</v>
      </c>
      <c r="AL121" s="817"/>
      <c r="AM121" s="817"/>
      <c r="AN121" s="817"/>
      <c r="AO121" s="818"/>
      <c r="AP121" s="861" t="s">
        <v>122</v>
      </c>
      <c r="AQ121" s="862"/>
      <c r="AR121" s="862"/>
      <c r="AS121" s="862"/>
      <c r="AT121" s="863"/>
      <c r="AU121" s="920"/>
      <c r="AV121" s="921"/>
      <c r="AW121" s="921"/>
      <c r="AX121" s="921"/>
      <c r="AY121" s="922"/>
      <c r="AZ121" s="852" t="s">
        <v>445</v>
      </c>
      <c r="BA121" s="789"/>
      <c r="BB121" s="789"/>
      <c r="BC121" s="789"/>
      <c r="BD121" s="789"/>
      <c r="BE121" s="789"/>
      <c r="BF121" s="789"/>
      <c r="BG121" s="789"/>
      <c r="BH121" s="789"/>
      <c r="BI121" s="789"/>
      <c r="BJ121" s="789"/>
      <c r="BK121" s="789"/>
      <c r="BL121" s="789"/>
      <c r="BM121" s="789"/>
      <c r="BN121" s="789"/>
      <c r="BO121" s="789"/>
      <c r="BP121" s="790"/>
      <c r="BQ121" s="853" t="s">
        <v>122</v>
      </c>
      <c r="BR121" s="854"/>
      <c r="BS121" s="854"/>
      <c r="BT121" s="854"/>
      <c r="BU121" s="854"/>
      <c r="BV121" s="854" t="s">
        <v>122</v>
      </c>
      <c r="BW121" s="854"/>
      <c r="BX121" s="854"/>
      <c r="BY121" s="854"/>
      <c r="BZ121" s="854"/>
      <c r="CA121" s="854" t="s">
        <v>122</v>
      </c>
      <c r="CB121" s="854"/>
      <c r="CC121" s="854"/>
      <c r="CD121" s="854"/>
      <c r="CE121" s="854"/>
      <c r="CF121" s="912" t="s">
        <v>122</v>
      </c>
      <c r="CG121" s="913"/>
      <c r="CH121" s="913"/>
      <c r="CI121" s="913"/>
      <c r="CJ121" s="913"/>
      <c r="CK121" s="906"/>
      <c r="CL121" s="892"/>
      <c r="CM121" s="892"/>
      <c r="CN121" s="892"/>
      <c r="CO121" s="893"/>
      <c r="CP121" s="872" t="s">
        <v>389</v>
      </c>
      <c r="CQ121" s="873"/>
      <c r="CR121" s="873"/>
      <c r="CS121" s="873"/>
      <c r="CT121" s="873"/>
      <c r="CU121" s="873"/>
      <c r="CV121" s="873"/>
      <c r="CW121" s="873"/>
      <c r="CX121" s="873"/>
      <c r="CY121" s="873"/>
      <c r="CZ121" s="873"/>
      <c r="DA121" s="873"/>
      <c r="DB121" s="873"/>
      <c r="DC121" s="873"/>
      <c r="DD121" s="873"/>
      <c r="DE121" s="873"/>
      <c r="DF121" s="874"/>
      <c r="DG121" s="853" t="s">
        <v>122</v>
      </c>
      <c r="DH121" s="854"/>
      <c r="DI121" s="854"/>
      <c r="DJ121" s="854"/>
      <c r="DK121" s="854"/>
      <c r="DL121" s="854" t="s">
        <v>122</v>
      </c>
      <c r="DM121" s="854"/>
      <c r="DN121" s="854"/>
      <c r="DO121" s="854"/>
      <c r="DP121" s="854"/>
      <c r="DQ121" s="854" t="s">
        <v>122</v>
      </c>
      <c r="DR121" s="854"/>
      <c r="DS121" s="854"/>
      <c r="DT121" s="854"/>
      <c r="DU121" s="854"/>
      <c r="DV121" s="831" t="s">
        <v>122</v>
      </c>
      <c r="DW121" s="831"/>
      <c r="DX121" s="831"/>
      <c r="DY121" s="831"/>
      <c r="DZ121" s="832"/>
    </row>
    <row r="122" spans="1:130" s="230" customFormat="1" ht="26.25" customHeight="1" x14ac:dyDescent="0.2">
      <c r="A122" s="857"/>
      <c r="B122" s="858"/>
      <c r="C122" s="852" t="s">
        <v>427</v>
      </c>
      <c r="D122" s="789"/>
      <c r="E122" s="789"/>
      <c r="F122" s="789"/>
      <c r="G122" s="789"/>
      <c r="H122" s="789"/>
      <c r="I122" s="789"/>
      <c r="J122" s="789"/>
      <c r="K122" s="789"/>
      <c r="L122" s="789"/>
      <c r="M122" s="789"/>
      <c r="N122" s="789"/>
      <c r="O122" s="789"/>
      <c r="P122" s="789"/>
      <c r="Q122" s="789"/>
      <c r="R122" s="789"/>
      <c r="S122" s="789"/>
      <c r="T122" s="789"/>
      <c r="U122" s="789"/>
      <c r="V122" s="789"/>
      <c r="W122" s="789"/>
      <c r="X122" s="789"/>
      <c r="Y122" s="789"/>
      <c r="Z122" s="790"/>
      <c r="AA122" s="816" t="s">
        <v>122</v>
      </c>
      <c r="AB122" s="817"/>
      <c r="AC122" s="817"/>
      <c r="AD122" s="817"/>
      <c r="AE122" s="818"/>
      <c r="AF122" s="819" t="s">
        <v>122</v>
      </c>
      <c r="AG122" s="817"/>
      <c r="AH122" s="817"/>
      <c r="AI122" s="817"/>
      <c r="AJ122" s="818"/>
      <c r="AK122" s="819" t="s">
        <v>122</v>
      </c>
      <c r="AL122" s="817"/>
      <c r="AM122" s="817"/>
      <c r="AN122" s="817"/>
      <c r="AO122" s="818"/>
      <c r="AP122" s="861" t="s">
        <v>122</v>
      </c>
      <c r="AQ122" s="862"/>
      <c r="AR122" s="862"/>
      <c r="AS122" s="862"/>
      <c r="AT122" s="863"/>
      <c r="AU122" s="920"/>
      <c r="AV122" s="921"/>
      <c r="AW122" s="921"/>
      <c r="AX122" s="921"/>
      <c r="AY122" s="922"/>
      <c r="AZ122" s="875" t="s">
        <v>446</v>
      </c>
      <c r="BA122" s="876"/>
      <c r="BB122" s="876"/>
      <c r="BC122" s="876"/>
      <c r="BD122" s="876"/>
      <c r="BE122" s="876"/>
      <c r="BF122" s="876"/>
      <c r="BG122" s="876"/>
      <c r="BH122" s="876"/>
      <c r="BI122" s="876"/>
      <c r="BJ122" s="876"/>
      <c r="BK122" s="876"/>
      <c r="BL122" s="876"/>
      <c r="BM122" s="876"/>
      <c r="BN122" s="876"/>
      <c r="BO122" s="876"/>
      <c r="BP122" s="877"/>
      <c r="BQ122" s="916">
        <v>5827264</v>
      </c>
      <c r="BR122" s="882"/>
      <c r="BS122" s="882"/>
      <c r="BT122" s="882"/>
      <c r="BU122" s="882"/>
      <c r="BV122" s="882">
        <v>5451004</v>
      </c>
      <c r="BW122" s="882"/>
      <c r="BX122" s="882"/>
      <c r="BY122" s="882"/>
      <c r="BZ122" s="882"/>
      <c r="CA122" s="882">
        <v>5126779</v>
      </c>
      <c r="CB122" s="882"/>
      <c r="CC122" s="882"/>
      <c r="CD122" s="882"/>
      <c r="CE122" s="882"/>
      <c r="CF122" s="883">
        <v>112.8</v>
      </c>
      <c r="CG122" s="884"/>
      <c r="CH122" s="884"/>
      <c r="CI122" s="884"/>
      <c r="CJ122" s="884"/>
      <c r="CK122" s="906"/>
      <c r="CL122" s="892"/>
      <c r="CM122" s="892"/>
      <c r="CN122" s="892"/>
      <c r="CO122" s="893"/>
      <c r="CP122" s="872" t="s">
        <v>390</v>
      </c>
      <c r="CQ122" s="873"/>
      <c r="CR122" s="873"/>
      <c r="CS122" s="873"/>
      <c r="CT122" s="873"/>
      <c r="CU122" s="873"/>
      <c r="CV122" s="873"/>
      <c r="CW122" s="873"/>
      <c r="CX122" s="873"/>
      <c r="CY122" s="873"/>
      <c r="CZ122" s="873"/>
      <c r="DA122" s="873"/>
      <c r="DB122" s="873"/>
      <c r="DC122" s="873"/>
      <c r="DD122" s="873"/>
      <c r="DE122" s="873"/>
      <c r="DF122" s="874"/>
      <c r="DG122" s="853" t="s">
        <v>122</v>
      </c>
      <c r="DH122" s="854"/>
      <c r="DI122" s="854"/>
      <c r="DJ122" s="854"/>
      <c r="DK122" s="854"/>
      <c r="DL122" s="854" t="s">
        <v>122</v>
      </c>
      <c r="DM122" s="854"/>
      <c r="DN122" s="854"/>
      <c r="DO122" s="854"/>
      <c r="DP122" s="854"/>
      <c r="DQ122" s="854" t="s">
        <v>122</v>
      </c>
      <c r="DR122" s="854"/>
      <c r="DS122" s="854"/>
      <c r="DT122" s="854"/>
      <c r="DU122" s="854"/>
      <c r="DV122" s="831" t="s">
        <v>122</v>
      </c>
      <c r="DW122" s="831"/>
      <c r="DX122" s="831"/>
      <c r="DY122" s="831"/>
      <c r="DZ122" s="832"/>
    </row>
    <row r="123" spans="1:130" s="230" customFormat="1" ht="26.25" customHeight="1" x14ac:dyDescent="0.2">
      <c r="A123" s="857"/>
      <c r="B123" s="858"/>
      <c r="C123" s="852" t="s">
        <v>433</v>
      </c>
      <c r="D123" s="789"/>
      <c r="E123" s="789"/>
      <c r="F123" s="789"/>
      <c r="G123" s="789"/>
      <c r="H123" s="789"/>
      <c r="I123" s="789"/>
      <c r="J123" s="789"/>
      <c r="K123" s="789"/>
      <c r="L123" s="789"/>
      <c r="M123" s="789"/>
      <c r="N123" s="789"/>
      <c r="O123" s="789"/>
      <c r="P123" s="789"/>
      <c r="Q123" s="789"/>
      <c r="R123" s="789"/>
      <c r="S123" s="789"/>
      <c r="T123" s="789"/>
      <c r="U123" s="789"/>
      <c r="V123" s="789"/>
      <c r="W123" s="789"/>
      <c r="X123" s="789"/>
      <c r="Y123" s="789"/>
      <c r="Z123" s="790"/>
      <c r="AA123" s="816" t="s">
        <v>122</v>
      </c>
      <c r="AB123" s="817"/>
      <c r="AC123" s="817"/>
      <c r="AD123" s="817"/>
      <c r="AE123" s="818"/>
      <c r="AF123" s="819" t="s">
        <v>122</v>
      </c>
      <c r="AG123" s="817"/>
      <c r="AH123" s="817"/>
      <c r="AI123" s="817"/>
      <c r="AJ123" s="818"/>
      <c r="AK123" s="819" t="s">
        <v>122</v>
      </c>
      <c r="AL123" s="817"/>
      <c r="AM123" s="817"/>
      <c r="AN123" s="817"/>
      <c r="AO123" s="818"/>
      <c r="AP123" s="861" t="s">
        <v>122</v>
      </c>
      <c r="AQ123" s="862"/>
      <c r="AR123" s="862"/>
      <c r="AS123" s="862"/>
      <c r="AT123" s="863"/>
      <c r="AU123" s="923"/>
      <c r="AV123" s="924"/>
      <c r="AW123" s="924"/>
      <c r="AX123" s="924"/>
      <c r="AY123" s="924"/>
      <c r="AZ123" s="251" t="s">
        <v>176</v>
      </c>
      <c r="BA123" s="251"/>
      <c r="BB123" s="251"/>
      <c r="BC123" s="251"/>
      <c r="BD123" s="251"/>
      <c r="BE123" s="251"/>
      <c r="BF123" s="251"/>
      <c r="BG123" s="251"/>
      <c r="BH123" s="251"/>
      <c r="BI123" s="251"/>
      <c r="BJ123" s="251"/>
      <c r="BK123" s="251"/>
      <c r="BL123" s="251"/>
      <c r="BM123" s="251"/>
      <c r="BN123" s="251"/>
      <c r="BO123" s="914" t="s">
        <v>447</v>
      </c>
      <c r="BP123" s="915"/>
      <c r="BQ123" s="869">
        <v>8738517</v>
      </c>
      <c r="BR123" s="870"/>
      <c r="BS123" s="870"/>
      <c r="BT123" s="870"/>
      <c r="BU123" s="870"/>
      <c r="BV123" s="870">
        <v>8658862</v>
      </c>
      <c r="BW123" s="870"/>
      <c r="BX123" s="870"/>
      <c r="BY123" s="870"/>
      <c r="BZ123" s="870"/>
      <c r="CA123" s="870">
        <v>8510560</v>
      </c>
      <c r="CB123" s="870"/>
      <c r="CC123" s="870"/>
      <c r="CD123" s="870"/>
      <c r="CE123" s="870"/>
      <c r="CF123" s="785"/>
      <c r="CG123" s="786"/>
      <c r="CH123" s="786"/>
      <c r="CI123" s="786"/>
      <c r="CJ123" s="871"/>
      <c r="CK123" s="906"/>
      <c r="CL123" s="892"/>
      <c r="CM123" s="892"/>
      <c r="CN123" s="892"/>
      <c r="CO123" s="893"/>
      <c r="CP123" s="872" t="s">
        <v>387</v>
      </c>
      <c r="CQ123" s="873"/>
      <c r="CR123" s="873"/>
      <c r="CS123" s="873"/>
      <c r="CT123" s="873"/>
      <c r="CU123" s="873"/>
      <c r="CV123" s="873"/>
      <c r="CW123" s="873"/>
      <c r="CX123" s="873"/>
      <c r="CY123" s="873"/>
      <c r="CZ123" s="873"/>
      <c r="DA123" s="873"/>
      <c r="DB123" s="873"/>
      <c r="DC123" s="873"/>
      <c r="DD123" s="873"/>
      <c r="DE123" s="873"/>
      <c r="DF123" s="874"/>
      <c r="DG123" s="816" t="s">
        <v>122</v>
      </c>
      <c r="DH123" s="817"/>
      <c r="DI123" s="817"/>
      <c r="DJ123" s="817"/>
      <c r="DK123" s="818"/>
      <c r="DL123" s="819" t="s">
        <v>122</v>
      </c>
      <c r="DM123" s="817"/>
      <c r="DN123" s="817"/>
      <c r="DO123" s="817"/>
      <c r="DP123" s="818"/>
      <c r="DQ123" s="819" t="s">
        <v>122</v>
      </c>
      <c r="DR123" s="817"/>
      <c r="DS123" s="817"/>
      <c r="DT123" s="817"/>
      <c r="DU123" s="818"/>
      <c r="DV123" s="861" t="s">
        <v>122</v>
      </c>
      <c r="DW123" s="862"/>
      <c r="DX123" s="862"/>
      <c r="DY123" s="862"/>
      <c r="DZ123" s="863"/>
    </row>
    <row r="124" spans="1:130" s="230" customFormat="1" ht="26.25" customHeight="1" thickBot="1" x14ac:dyDescent="0.25">
      <c r="A124" s="857"/>
      <c r="B124" s="858"/>
      <c r="C124" s="852" t="s">
        <v>436</v>
      </c>
      <c r="D124" s="789"/>
      <c r="E124" s="789"/>
      <c r="F124" s="789"/>
      <c r="G124" s="789"/>
      <c r="H124" s="789"/>
      <c r="I124" s="789"/>
      <c r="J124" s="789"/>
      <c r="K124" s="789"/>
      <c r="L124" s="789"/>
      <c r="M124" s="789"/>
      <c r="N124" s="789"/>
      <c r="O124" s="789"/>
      <c r="P124" s="789"/>
      <c r="Q124" s="789"/>
      <c r="R124" s="789"/>
      <c r="S124" s="789"/>
      <c r="T124" s="789"/>
      <c r="U124" s="789"/>
      <c r="V124" s="789"/>
      <c r="W124" s="789"/>
      <c r="X124" s="789"/>
      <c r="Y124" s="789"/>
      <c r="Z124" s="790"/>
      <c r="AA124" s="816" t="s">
        <v>122</v>
      </c>
      <c r="AB124" s="817"/>
      <c r="AC124" s="817"/>
      <c r="AD124" s="817"/>
      <c r="AE124" s="818"/>
      <c r="AF124" s="819" t="s">
        <v>122</v>
      </c>
      <c r="AG124" s="817"/>
      <c r="AH124" s="817"/>
      <c r="AI124" s="817"/>
      <c r="AJ124" s="818"/>
      <c r="AK124" s="819" t="s">
        <v>122</v>
      </c>
      <c r="AL124" s="817"/>
      <c r="AM124" s="817"/>
      <c r="AN124" s="817"/>
      <c r="AO124" s="818"/>
      <c r="AP124" s="861" t="s">
        <v>122</v>
      </c>
      <c r="AQ124" s="862"/>
      <c r="AR124" s="862"/>
      <c r="AS124" s="862"/>
      <c r="AT124" s="863"/>
      <c r="AU124" s="864" t="s">
        <v>448</v>
      </c>
      <c r="AV124" s="865"/>
      <c r="AW124" s="865"/>
      <c r="AX124" s="865"/>
      <c r="AY124" s="865"/>
      <c r="AZ124" s="865"/>
      <c r="BA124" s="865"/>
      <c r="BB124" s="865"/>
      <c r="BC124" s="865"/>
      <c r="BD124" s="865"/>
      <c r="BE124" s="865"/>
      <c r="BF124" s="865"/>
      <c r="BG124" s="865"/>
      <c r="BH124" s="865"/>
      <c r="BI124" s="865"/>
      <c r="BJ124" s="865"/>
      <c r="BK124" s="865"/>
      <c r="BL124" s="865"/>
      <c r="BM124" s="865"/>
      <c r="BN124" s="865"/>
      <c r="BO124" s="865"/>
      <c r="BP124" s="866"/>
      <c r="BQ124" s="867" t="s">
        <v>122</v>
      </c>
      <c r="BR124" s="868"/>
      <c r="BS124" s="868"/>
      <c r="BT124" s="868"/>
      <c r="BU124" s="868"/>
      <c r="BV124" s="868" t="s">
        <v>122</v>
      </c>
      <c r="BW124" s="868"/>
      <c r="BX124" s="868"/>
      <c r="BY124" s="868"/>
      <c r="BZ124" s="868"/>
      <c r="CA124" s="868" t="s">
        <v>122</v>
      </c>
      <c r="CB124" s="868"/>
      <c r="CC124" s="868"/>
      <c r="CD124" s="868"/>
      <c r="CE124" s="868"/>
      <c r="CF124" s="763"/>
      <c r="CG124" s="764"/>
      <c r="CH124" s="764"/>
      <c r="CI124" s="764"/>
      <c r="CJ124" s="899"/>
      <c r="CK124" s="907"/>
      <c r="CL124" s="907"/>
      <c r="CM124" s="907"/>
      <c r="CN124" s="907"/>
      <c r="CO124" s="908"/>
      <c r="CP124" s="872" t="s">
        <v>449</v>
      </c>
      <c r="CQ124" s="873"/>
      <c r="CR124" s="873"/>
      <c r="CS124" s="873"/>
      <c r="CT124" s="873"/>
      <c r="CU124" s="873"/>
      <c r="CV124" s="873"/>
      <c r="CW124" s="873"/>
      <c r="CX124" s="873"/>
      <c r="CY124" s="873"/>
      <c r="CZ124" s="873"/>
      <c r="DA124" s="873"/>
      <c r="DB124" s="873"/>
      <c r="DC124" s="873"/>
      <c r="DD124" s="873"/>
      <c r="DE124" s="873"/>
      <c r="DF124" s="874"/>
      <c r="DG124" s="800" t="s">
        <v>122</v>
      </c>
      <c r="DH124" s="801"/>
      <c r="DI124" s="801"/>
      <c r="DJ124" s="801"/>
      <c r="DK124" s="802"/>
      <c r="DL124" s="803" t="s">
        <v>122</v>
      </c>
      <c r="DM124" s="801"/>
      <c r="DN124" s="801"/>
      <c r="DO124" s="801"/>
      <c r="DP124" s="802"/>
      <c r="DQ124" s="803" t="s">
        <v>122</v>
      </c>
      <c r="DR124" s="801"/>
      <c r="DS124" s="801"/>
      <c r="DT124" s="801"/>
      <c r="DU124" s="802"/>
      <c r="DV124" s="885" t="s">
        <v>122</v>
      </c>
      <c r="DW124" s="886"/>
      <c r="DX124" s="886"/>
      <c r="DY124" s="886"/>
      <c r="DZ124" s="887"/>
    </row>
    <row r="125" spans="1:130" s="230" customFormat="1" ht="26.25" customHeight="1" x14ac:dyDescent="0.2">
      <c r="A125" s="857"/>
      <c r="B125" s="858"/>
      <c r="C125" s="852" t="s">
        <v>438</v>
      </c>
      <c r="D125" s="789"/>
      <c r="E125" s="789"/>
      <c r="F125" s="789"/>
      <c r="G125" s="789"/>
      <c r="H125" s="789"/>
      <c r="I125" s="789"/>
      <c r="J125" s="789"/>
      <c r="K125" s="789"/>
      <c r="L125" s="789"/>
      <c r="M125" s="789"/>
      <c r="N125" s="789"/>
      <c r="O125" s="789"/>
      <c r="P125" s="789"/>
      <c r="Q125" s="789"/>
      <c r="R125" s="789"/>
      <c r="S125" s="789"/>
      <c r="T125" s="789"/>
      <c r="U125" s="789"/>
      <c r="V125" s="789"/>
      <c r="W125" s="789"/>
      <c r="X125" s="789"/>
      <c r="Y125" s="789"/>
      <c r="Z125" s="790"/>
      <c r="AA125" s="816" t="s">
        <v>122</v>
      </c>
      <c r="AB125" s="817"/>
      <c r="AC125" s="817"/>
      <c r="AD125" s="817"/>
      <c r="AE125" s="818"/>
      <c r="AF125" s="819" t="s">
        <v>122</v>
      </c>
      <c r="AG125" s="817"/>
      <c r="AH125" s="817"/>
      <c r="AI125" s="817"/>
      <c r="AJ125" s="818"/>
      <c r="AK125" s="819" t="s">
        <v>122</v>
      </c>
      <c r="AL125" s="817"/>
      <c r="AM125" s="817"/>
      <c r="AN125" s="817"/>
      <c r="AO125" s="818"/>
      <c r="AP125" s="861" t="s">
        <v>122</v>
      </c>
      <c r="AQ125" s="862"/>
      <c r="AR125" s="862"/>
      <c r="AS125" s="862"/>
      <c r="AT125" s="863"/>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8" t="s">
        <v>450</v>
      </c>
      <c r="CL125" s="889"/>
      <c r="CM125" s="889"/>
      <c r="CN125" s="889"/>
      <c r="CO125" s="890"/>
      <c r="CP125" s="897" t="s">
        <v>451</v>
      </c>
      <c r="CQ125" s="845"/>
      <c r="CR125" s="845"/>
      <c r="CS125" s="845"/>
      <c r="CT125" s="845"/>
      <c r="CU125" s="845"/>
      <c r="CV125" s="845"/>
      <c r="CW125" s="845"/>
      <c r="CX125" s="845"/>
      <c r="CY125" s="845"/>
      <c r="CZ125" s="845"/>
      <c r="DA125" s="845"/>
      <c r="DB125" s="845"/>
      <c r="DC125" s="845"/>
      <c r="DD125" s="845"/>
      <c r="DE125" s="845"/>
      <c r="DF125" s="846"/>
      <c r="DG125" s="898" t="s">
        <v>122</v>
      </c>
      <c r="DH125" s="879"/>
      <c r="DI125" s="879"/>
      <c r="DJ125" s="879"/>
      <c r="DK125" s="879"/>
      <c r="DL125" s="879" t="s">
        <v>122</v>
      </c>
      <c r="DM125" s="879"/>
      <c r="DN125" s="879"/>
      <c r="DO125" s="879"/>
      <c r="DP125" s="879"/>
      <c r="DQ125" s="879" t="s">
        <v>122</v>
      </c>
      <c r="DR125" s="879"/>
      <c r="DS125" s="879"/>
      <c r="DT125" s="879"/>
      <c r="DU125" s="879"/>
      <c r="DV125" s="880" t="s">
        <v>122</v>
      </c>
      <c r="DW125" s="880"/>
      <c r="DX125" s="880"/>
      <c r="DY125" s="880"/>
      <c r="DZ125" s="881"/>
    </row>
    <row r="126" spans="1:130" s="230" customFormat="1" ht="26.25" customHeight="1" thickBot="1" x14ac:dyDescent="0.25">
      <c r="A126" s="857"/>
      <c r="B126" s="858"/>
      <c r="C126" s="852" t="s">
        <v>440</v>
      </c>
      <c r="D126" s="789"/>
      <c r="E126" s="789"/>
      <c r="F126" s="789"/>
      <c r="G126" s="789"/>
      <c r="H126" s="789"/>
      <c r="I126" s="789"/>
      <c r="J126" s="789"/>
      <c r="K126" s="789"/>
      <c r="L126" s="789"/>
      <c r="M126" s="789"/>
      <c r="N126" s="789"/>
      <c r="O126" s="789"/>
      <c r="P126" s="789"/>
      <c r="Q126" s="789"/>
      <c r="R126" s="789"/>
      <c r="S126" s="789"/>
      <c r="T126" s="789"/>
      <c r="U126" s="789"/>
      <c r="V126" s="789"/>
      <c r="W126" s="789"/>
      <c r="X126" s="789"/>
      <c r="Y126" s="789"/>
      <c r="Z126" s="790"/>
      <c r="AA126" s="816" t="s">
        <v>122</v>
      </c>
      <c r="AB126" s="817"/>
      <c r="AC126" s="817"/>
      <c r="AD126" s="817"/>
      <c r="AE126" s="818"/>
      <c r="AF126" s="819" t="s">
        <v>122</v>
      </c>
      <c r="AG126" s="817"/>
      <c r="AH126" s="817"/>
      <c r="AI126" s="817"/>
      <c r="AJ126" s="818"/>
      <c r="AK126" s="819" t="s">
        <v>122</v>
      </c>
      <c r="AL126" s="817"/>
      <c r="AM126" s="817"/>
      <c r="AN126" s="817"/>
      <c r="AO126" s="818"/>
      <c r="AP126" s="861" t="s">
        <v>122</v>
      </c>
      <c r="AQ126" s="862"/>
      <c r="AR126" s="862"/>
      <c r="AS126" s="862"/>
      <c r="AT126" s="863"/>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1"/>
      <c r="CL126" s="892"/>
      <c r="CM126" s="892"/>
      <c r="CN126" s="892"/>
      <c r="CO126" s="893"/>
      <c r="CP126" s="852" t="s">
        <v>452</v>
      </c>
      <c r="CQ126" s="789"/>
      <c r="CR126" s="789"/>
      <c r="CS126" s="789"/>
      <c r="CT126" s="789"/>
      <c r="CU126" s="789"/>
      <c r="CV126" s="789"/>
      <c r="CW126" s="789"/>
      <c r="CX126" s="789"/>
      <c r="CY126" s="789"/>
      <c r="CZ126" s="789"/>
      <c r="DA126" s="789"/>
      <c r="DB126" s="789"/>
      <c r="DC126" s="789"/>
      <c r="DD126" s="789"/>
      <c r="DE126" s="789"/>
      <c r="DF126" s="790"/>
      <c r="DG126" s="853" t="s">
        <v>122</v>
      </c>
      <c r="DH126" s="854"/>
      <c r="DI126" s="854"/>
      <c r="DJ126" s="854"/>
      <c r="DK126" s="854"/>
      <c r="DL126" s="854" t="s">
        <v>122</v>
      </c>
      <c r="DM126" s="854"/>
      <c r="DN126" s="854"/>
      <c r="DO126" s="854"/>
      <c r="DP126" s="854"/>
      <c r="DQ126" s="854" t="s">
        <v>122</v>
      </c>
      <c r="DR126" s="854"/>
      <c r="DS126" s="854"/>
      <c r="DT126" s="854"/>
      <c r="DU126" s="854"/>
      <c r="DV126" s="831" t="s">
        <v>122</v>
      </c>
      <c r="DW126" s="831"/>
      <c r="DX126" s="831"/>
      <c r="DY126" s="831"/>
      <c r="DZ126" s="832"/>
    </row>
    <row r="127" spans="1:130" s="230" customFormat="1" ht="26.25" customHeight="1" x14ac:dyDescent="0.2">
      <c r="A127" s="859"/>
      <c r="B127" s="860"/>
      <c r="C127" s="875" t="s">
        <v>453</v>
      </c>
      <c r="D127" s="876"/>
      <c r="E127" s="876"/>
      <c r="F127" s="876"/>
      <c r="G127" s="876"/>
      <c r="H127" s="876"/>
      <c r="I127" s="876"/>
      <c r="J127" s="876"/>
      <c r="K127" s="876"/>
      <c r="L127" s="876"/>
      <c r="M127" s="876"/>
      <c r="N127" s="876"/>
      <c r="O127" s="876"/>
      <c r="P127" s="876"/>
      <c r="Q127" s="876"/>
      <c r="R127" s="876"/>
      <c r="S127" s="876"/>
      <c r="T127" s="876"/>
      <c r="U127" s="876"/>
      <c r="V127" s="876"/>
      <c r="W127" s="876"/>
      <c r="X127" s="876"/>
      <c r="Y127" s="876"/>
      <c r="Z127" s="877"/>
      <c r="AA127" s="816" t="s">
        <v>122</v>
      </c>
      <c r="AB127" s="817"/>
      <c r="AC127" s="817"/>
      <c r="AD127" s="817"/>
      <c r="AE127" s="818"/>
      <c r="AF127" s="819" t="s">
        <v>122</v>
      </c>
      <c r="AG127" s="817"/>
      <c r="AH127" s="817"/>
      <c r="AI127" s="817"/>
      <c r="AJ127" s="818"/>
      <c r="AK127" s="819" t="s">
        <v>122</v>
      </c>
      <c r="AL127" s="817"/>
      <c r="AM127" s="817"/>
      <c r="AN127" s="817"/>
      <c r="AO127" s="818"/>
      <c r="AP127" s="861" t="s">
        <v>122</v>
      </c>
      <c r="AQ127" s="862"/>
      <c r="AR127" s="862"/>
      <c r="AS127" s="862"/>
      <c r="AT127" s="863"/>
      <c r="AU127" s="232"/>
      <c r="AV127" s="232"/>
      <c r="AW127" s="232"/>
      <c r="AX127" s="878" t="s">
        <v>454</v>
      </c>
      <c r="AY127" s="849"/>
      <c r="AZ127" s="849"/>
      <c r="BA127" s="849"/>
      <c r="BB127" s="849"/>
      <c r="BC127" s="849"/>
      <c r="BD127" s="849"/>
      <c r="BE127" s="850"/>
      <c r="BF127" s="848" t="s">
        <v>455</v>
      </c>
      <c r="BG127" s="849"/>
      <c r="BH127" s="849"/>
      <c r="BI127" s="849"/>
      <c r="BJ127" s="849"/>
      <c r="BK127" s="849"/>
      <c r="BL127" s="850"/>
      <c r="BM127" s="848" t="s">
        <v>456</v>
      </c>
      <c r="BN127" s="849"/>
      <c r="BO127" s="849"/>
      <c r="BP127" s="849"/>
      <c r="BQ127" s="849"/>
      <c r="BR127" s="849"/>
      <c r="BS127" s="850"/>
      <c r="BT127" s="848" t="s">
        <v>457</v>
      </c>
      <c r="BU127" s="849"/>
      <c r="BV127" s="849"/>
      <c r="BW127" s="849"/>
      <c r="BX127" s="849"/>
      <c r="BY127" s="849"/>
      <c r="BZ127" s="851"/>
      <c r="CA127" s="232"/>
      <c r="CB127" s="232"/>
      <c r="CC127" s="232"/>
      <c r="CD127" s="255"/>
      <c r="CE127" s="255"/>
      <c r="CF127" s="255"/>
      <c r="CG127" s="232"/>
      <c r="CH127" s="232"/>
      <c r="CI127" s="232"/>
      <c r="CJ127" s="254"/>
      <c r="CK127" s="891"/>
      <c r="CL127" s="892"/>
      <c r="CM127" s="892"/>
      <c r="CN127" s="892"/>
      <c r="CO127" s="893"/>
      <c r="CP127" s="852" t="s">
        <v>458</v>
      </c>
      <c r="CQ127" s="789"/>
      <c r="CR127" s="789"/>
      <c r="CS127" s="789"/>
      <c r="CT127" s="789"/>
      <c r="CU127" s="789"/>
      <c r="CV127" s="789"/>
      <c r="CW127" s="789"/>
      <c r="CX127" s="789"/>
      <c r="CY127" s="789"/>
      <c r="CZ127" s="789"/>
      <c r="DA127" s="789"/>
      <c r="DB127" s="789"/>
      <c r="DC127" s="789"/>
      <c r="DD127" s="789"/>
      <c r="DE127" s="789"/>
      <c r="DF127" s="790"/>
      <c r="DG127" s="853" t="s">
        <v>122</v>
      </c>
      <c r="DH127" s="854"/>
      <c r="DI127" s="854"/>
      <c r="DJ127" s="854"/>
      <c r="DK127" s="854"/>
      <c r="DL127" s="854" t="s">
        <v>122</v>
      </c>
      <c r="DM127" s="854"/>
      <c r="DN127" s="854"/>
      <c r="DO127" s="854"/>
      <c r="DP127" s="854"/>
      <c r="DQ127" s="854" t="s">
        <v>122</v>
      </c>
      <c r="DR127" s="854"/>
      <c r="DS127" s="854"/>
      <c r="DT127" s="854"/>
      <c r="DU127" s="854"/>
      <c r="DV127" s="831" t="s">
        <v>122</v>
      </c>
      <c r="DW127" s="831"/>
      <c r="DX127" s="831"/>
      <c r="DY127" s="831"/>
      <c r="DZ127" s="832"/>
    </row>
    <row r="128" spans="1:130" s="230" customFormat="1" ht="26.25" customHeight="1" thickBot="1" x14ac:dyDescent="0.25">
      <c r="A128" s="833" t="s">
        <v>459</v>
      </c>
      <c r="B128" s="834"/>
      <c r="C128" s="834"/>
      <c r="D128" s="834"/>
      <c r="E128" s="834"/>
      <c r="F128" s="834"/>
      <c r="G128" s="834"/>
      <c r="H128" s="834"/>
      <c r="I128" s="834"/>
      <c r="J128" s="834"/>
      <c r="K128" s="834"/>
      <c r="L128" s="834"/>
      <c r="M128" s="834"/>
      <c r="N128" s="834"/>
      <c r="O128" s="834"/>
      <c r="P128" s="834"/>
      <c r="Q128" s="834"/>
      <c r="R128" s="834"/>
      <c r="S128" s="834"/>
      <c r="T128" s="834"/>
      <c r="U128" s="834"/>
      <c r="V128" s="834"/>
      <c r="W128" s="835" t="s">
        <v>460</v>
      </c>
      <c r="X128" s="835"/>
      <c r="Y128" s="835"/>
      <c r="Z128" s="836"/>
      <c r="AA128" s="837" t="s">
        <v>122</v>
      </c>
      <c r="AB128" s="838"/>
      <c r="AC128" s="838"/>
      <c r="AD128" s="838"/>
      <c r="AE128" s="839"/>
      <c r="AF128" s="840" t="s">
        <v>122</v>
      </c>
      <c r="AG128" s="838"/>
      <c r="AH128" s="838"/>
      <c r="AI128" s="838"/>
      <c r="AJ128" s="839"/>
      <c r="AK128" s="840" t="s">
        <v>122</v>
      </c>
      <c r="AL128" s="838"/>
      <c r="AM128" s="838"/>
      <c r="AN128" s="838"/>
      <c r="AO128" s="839"/>
      <c r="AP128" s="841"/>
      <c r="AQ128" s="842"/>
      <c r="AR128" s="842"/>
      <c r="AS128" s="842"/>
      <c r="AT128" s="843"/>
      <c r="AU128" s="232"/>
      <c r="AV128" s="232"/>
      <c r="AW128" s="232"/>
      <c r="AX128" s="844" t="s">
        <v>461</v>
      </c>
      <c r="AY128" s="845"/>
      <c r="AZ128" s="845"/>
      <c r="BA128" s="845"/>
      <c r="BB128" s="845"/>
      <c r="BC128" s="845"/>
      <c r="BD128" s="845"/>
      <c r="BE128" s="846"/>
      <c r="BF128" s="823" t="s">
        <v>122</v>
      </c>
      <c r="BG128" s="824"/>
      <c r="BH128" s="824"/>
      <c r="BI128" s="824"/>
      <c r="BJ128" s="824"/>
      <c r="BK128" s="824"/>
      <c r="BL128" s="847"/>
      <c r="BM128" s="823">
        <v>14.94</v>
      </c>
      <c r="BN128" s="824"/>
      <c r="BO128" s="824"/>
      <c r="BP128" s="824"/>
      <c r="BQ128" s="824"/>
      <c r="BR128" s="824"/>
      <c r="BS128" s="847"/>
      <c r="BT128" s="823">
        <v>20</v>
      </c>
      <c r="BU128" s="824"/>
      <c r="BV128" s="824"/>
      <c r="BW128" s="824"/>
      <c r="BX128" s="824"/>
      <c r="BY128" s="824"/>
      <c r="BZ128" s="825"/>
      <c r="CA128" s="255"/>
      <c r="CB128" s="255"/>
      <c r="CC128" s="255"/>
      <c r="CD128" s="255"/>
      <c r="CE128" s="255"/>
      <c r="CF128" s="255"/>
      <c r="CG128" s="232"/>
      <c r="CH128" s="232"/>
      <c r="CI128" s="232"/>
      <c r="CJ128" s="254"/>
      <c r="CK128" s="894"/>
      <c r="CL128" s="895"/>
      <c r="CM128" s="895"/>
      <c r="CN128" s="895"/>
      <c r="CO128" s="896"/>
      <c r="CP128" s="826" t="s">
        <v>462</v>
      </c>
      <c r="CQ128" s="767"/>
      <c r="CR128" s="767"/>
      <c r="CS128" s="767"/>
      <c r="CT128" s="767"/>
      <c r="CU128" s="767"/>
      <c r="CV128" s="767"/>
      <c r="CW128" s="767"/>
      <c r="CX128" s="767"/>
      <c r="CY128" s="767"/>
      <c r="CZ128" s="767"/>
      <c r="DA128" s="767"/>
      <c r="DB128" s="767"/>
      <c r="DC128" s="767"/>
      <c r="DD128" s="767"/>
      <c r="DE128" s="767"/>
      <c r="DF128" s="768"/>
      <c r="DG128" s="827" t="s">
        <v>122</v>
      </c>
      <c r="DH128" s="828"/>
      <c r="DI128" s="828"/>
      <c r="DJ128" s="828"/>
      <c r="DK128" s="828"/>
      <c r="DL128" s="828" t="s">
        <v>122</v>
      </c>
      <c r="DM128" s="828"/>
      <c r="DN128" s="828"/>
      <c r="DO128" s="828"/>
      <c r="DP128" s="828"/>
      <c r="DQ128" s="828" t="s">
        <v>122</v>
      </c>
      <c r="DR128" s="828"/>
      <c r="DS128" s="828"/>
      <c r="DT128" s="828"/>
      <c r="DU128" s="828"/>
      <c r="DV128" s="829" t="s">
        <v>122</v>
      </c>
      <c r="DW128" s="829"/>
      <c r="DX128" s="829"/>
      <c r="DY128" s="829"/>
      <c r="DZ128" s="830"/>
    </row>
    <row r="129" spans="1:131" s="230" customFormat="1" ht="26.25" customHeight="1" x14ac:dyDescent="0.2">
      <c r="A129" s="811" t="s">
        <v>102</v>
      </c>
      <c r="B129" s="812"/>
      <c r="C129" s="812"/>
      <c r="D129" s="812"/>
      <c r="E129" s="812"/>
      <c r="F129" s="812"/>
      <c r="G129" s="812"/>
      <c r="H129" s="812"/>
      <c r="I129" s="812"/>
      <c r="J129" s="812"/>
      <c r="K129" s="812"/>
      <c r="L129" s="812"/>
      <c r="M129" s="812"/>
      <c r="N129" s="812"/>
      <c r="O129" s="812"/>
      <c r="P129" s="812"/>
      <c r="Q129" s="812"/>
      <c r="R129" s="812"/>
      <c r="S129" s="812"/>
      <c r="T129" s="812"/>
      <c r="U129" s="812"/>
      <c r="V129" s="812"/>
      <c r="W129" s="813" t="s">
        <v>463</v>
      </c>
      <c r="X129" s="814"/>
      <c r="Y129" s="814"/>
      <c r="Z129" s="815"/>
      <c r="AA129" s="816">
        <v>5037579</v>
      </c>
      <c r="AB129" s="817"/>
      <c r="AC129" s="817"/>
      <c r="AD129" s="817"/>
      <c r="AE129" s="818"/>
      <c r="AF129" s="819">
        <v>4887035</v>
      </c>
      <c r="AG129" s="817"/>
      <c r="AH129" s="817"/>
      <c r="AI129" s="817"/>
      <c r="AJ129" s="818"/>
      <c r="AK129" s="819">
        <v>5088160</v>
      </c>
      <c r="AL129" s="817"/>
      <c r="AM129" s="817"/>
      <c r="AN129" s="817"/>
      <c r="AO129" s="818"/>
      <c r="AP129" s="820"/>
      <c r="AQ129" s="821"/>
      <c r="AR129" s="821"/>
      <c r="AS129" s="821"/>
      <c r="AT129" s="822"/>
      <c r="AU129" s="233"/>
      <c r="AV129" s="233"/>
      <c r="AW129" s="233"/>
      <c r="AX129" s="788" t="s">
        <v>464</v>
      </c>
      <c r="AY129" s="789"/>
      <c r="AZ129" s="789"/>
      <c r="BA129" s="789"/>
      <c r="BB129" s="789"/>
      <c r="BC129" s="789"/>
      <c r="BD129" s="789"/>
      <c r="BE129" s="790"/>
      <c r="BF129" s="807" t="s">
        <v>122</v>
      </c>
      <c r="BG129" s="808"/>
      <c r="BH129" s="808"/>
      <c r="BI129" s="808"/>
      <c r="BJ129" s="808"/>
      <c r="BK129" s="808"/>
      <c r="BL129" s="809"/>
      <c r="BM129" s="807">
        <v>19.940000000000001</v>
      </c>
      <c r="BN129" s="808"/>
      <c r="BO129" s="808"/>
      <c r="BP129" s="808"/>
      <c r="BQ129" s="808"/>
      <c r="BR129" s="808"/>
      <c r="BS129" s="809"/>
      <c r="BT129" s="807">
        <v>30</v>
      </c>
      <c r="BU129" s="808"/>
      <c r="BV129" s="808"/>
      <c r="BW129" s="808"/>
      <c r="BX129" s="808"/>
      <c r="BY129" s="808"/>
      <c r="BZ129" s="810"/>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811" t="s">
        <v>465</v>
      </c>
      <c r="B130" s="812"/>
      <c r="C130" s="812"/>
      <c r="D130" s="812"/>
      <c r="E130" s="812"/>
      <c r="F130" s="812"/>
      <c r="G130" s="812"/>
      <c r="H130" s="812"/>
      <c r="I130" s="812"/>
      <c r="J130" s="812"/>
      <c r="K130" s="812"/>
      <c r="L130" s="812"/>
      <c r="M130" s="812"/>
      <c r="N130" s="812"/>
      <c r="O130" s="812"/>
      <c r="P130" s="812"/>
      <c r="Q130" s="812"/>
      <c r="R130" s="812"/>
      <c r="S130" s="812"/>
      <c r="T130" s="812"/>
      <c r="U130" s="812"/>
      <c r="V130" s="812"/>
      <c r="W130" s="813" t="s">
        <v>466</v>
      </c>
      <c r="X130" s="814"/>
      <c r="Y130" s="814"/>
      <c r="Z130" s="815"/>
      <c r="AA130" s="816">
        <v>607589</v>
      </c>
      <c r="AB130" s="817"/>
      <c r="AC130" s="817"/>
      <c r="AD130" s="817"/>
      <c r="AE130" s="818"/>
      <c r="AF130" s="819">
        <v>547380</v>
      </c>
      <c r="AG130" s="817"/>
      <c r="AH130" s="817"/>
      <c r="AI130" s="817"/>
      <c r="AJ130" s="818"/>
      <c r="AK130" s="819">
        <v>542269</v>
      </c>
      <c r="AL130" s="817"/>
      <c r="AM130" s="817"/>
      <c r="AN130" s="817"/>
      <c r="AO130" s="818"/>
      <c r="AP130" s="820"/>
      <c r="AQ130" s="821"/>
      <c r="AR130" s="821"/>
      <c r="AS130" s="821"/>
      <c r="AT130" s="822"/>
      <c r="AU130" s="233"/>
      <c r="AV130" s="233"/>
      <c r="AW130" s="233"/>
      <c r="AX130" s="788" t="s">
        <v>467</v>
      </c>
      <c r="AY130" s="789"/>
      <c r="AZ130" s="789"/>
      <c r="BA130" s="789"/>
      <c r="BB130" s="789"/>
      <c r="BC130" s="789"/>
      <c r="BD130" s="789"/>
      <c r="BE130" s="790"/>
      <c r="BF130" s="791">
        <v>5.5</v>
      </c>
      <c r="BG130" s="792"/>
      <c r="BH130" s="792"/>
      <c r="BI130" s="792"/>
      <c r="BJ130" s="792"/>
      <c r="BK130" s="792"/>
      <c r="BL130" s="793"/>
      <c r="BM130" s="791">
        <v>25</v>
      </c>
      <c r="BN130" s="792"/>
      <c r="BO130" s="792"/>
      <c r="BP130" s="792"/>
      <c r="BQ130" s="792"/>
      <c r="BR130" s="792"/>
      <c r="BS130" s="793"/>
      <c r="BT130" s="791">
        <v>35</v>
      </c>
      <c r="BU130" s="792"/>
      <c r="BV130" s="792"/>
      <c r="BW130" s="792"/>
      <c r="BX130" s="792"/>
      <c r="BY130" s="792"/>
      <c r="BZ130" s="79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95"/>
      <c r="B131" s="796"/>
      <c r="C131" s="796"/>
      <c r="D131" s="796"/>
      <c r="E131" s="796"/>
      <c r="F131" s="796"/>
      <c r="G131" s="796"/>
      <c r="H131" s="796"/>
      <c r="I131" s="796"/>
      <c r="J131" s="796"/>
      <c r="K131" s="796"/>
      <c r="L131" s="796"/>
      <c r="M131" s="796"/>
      <c r="N131" s="796"/>
      <c r="O131" s="796"/>
      <c r="P131" s="796"/>
      <c r="Q131" s="796"/>
      <c r="R131" s="796"/>
      <c r="S131" s="796"/>
      <c r="T131" s="796"/>
      <c r="U131" s="796"/>
      <c r="V131" s="796"/>
      <c r="W131" s="797" t="s">
        <v>468</v>
      </c>
      <c r="X131" s="798"/>
      <c r="Y131" s="798"/>
      <c r="Z131" s="799"/>
      <c r="AA131" s="800">
        <v>4429990</v>
      </c>
      <c r="AB131" s="801"/>
      <c r="AC131" s="801"/>
      <c r="AD131" s="801"/>
      <c r="AE131" s="802"/>
      <c r="AF131" s="803">
        <v>4339655</v>
      </c>
      <c r="AG131" s="801"/>
      <c r="AH131" s="801"/>
      <c r="AI131" s="801"/>
      <c r="AJ131" s="802"/>
      <c r="AK131" s="803">
        <v>4545891</v>
      </c>
      <c r="AL131" s="801"/>
      <c r="AM131" s="801"/>
      <c r="AN131" s="801"/>
      <c r="AO131" s="802"/>
      <c r="AP131" s="804"/>
      <c r="AQ131" s="805"/>
      <c r="AR131" s="805"/>
      <c r="AS131" s="805"/>
      <c r="AT131" s="806"/>
      <c r="AU131" s="233"/>
      <c r="AV131" s="233"/>
      <c r="AW131" s="233"/>
      <c r="AX131" s="766" t="s">
        <v>469</v>
      </c>
      <c r="AY131" s="767"/>
      <c r="AZ131" s="767"/>
      <c r="BA131" s="767"/>
      <c r="BB131" s="767"/>
      <c r="BC131" s="767"/>
      <c r="BD131" s="767"/>
      <c r="BE131" s="768"/>
      <c r="BF131" s="769" t="s">
        <v>122</v>
      </c>
      <c r="BG131" s="770"/>
      <c r="BH131" s="770"/>
      <c r="BI131" s="770"/>
      <c r="BJ131" s="770"/>
      <c r="BK131" s="770"/>
      <c r="BL131" s="771"/>
      <c r="BM131" s="769">
        <v>350</v>
      </c>
      <c r="BN131" s="770"/>
      <c r="BO131" s="770"/>
      <c r="BP131" s="770"/>
      <c r="BQ131" s="770"/>
      <c r="BR131" s="770"/>
      <c r="BS131" s="771"/>
      <c r="BT131" s="772"/>
      <c r="BU131" s="773"/>
      <c r="BV131" s="773"/>
      <c r="BW131" s="773"/>
      <c r="BX131" s="773"/>
      <c r="BY131" s="773"/>
      <c r="BZ131" s="774"/>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75" t="s">
        <v>470</v>
      </c>
      <c r="B132" s="776"/>
      <c r="C132" s="776"/>
      <c r="D132" s="776"/>
      <c r="E132" s="776"/>
      <c r="F132" s="776"/>
      <c r="G132" s="776"/>
      <c r="H132" s="776"/>
      <c r="I132" s="776"/>
      <c r="J132" s="776"/>
      <c r="K132" s="776"/>
      <c r="L132" s="776"/>
      <c r="M132" s="776"/>
      <c r="N132" s="776"/>
      <c r="O132" s="776"/>
      <c r="P132" s="776"/>
      <c r="Q132" s="776"/>
      <c r="R132" s="776"/>
      <c r="S132" s="776"/>
      <c r="T132" s="776"/>
      <c r="U132" s="776"/>
      <c r="V132" s="779" t="s">
        <v>471</v>
      </c>
      <c r="W132" s="779"/>
      <c r="X132" s="779"/>
      <c r="Y132" s="779"/>
      <c r="Z132" s="780"/>
      <c r="AA132" s="781">
        <v>4.6436899409999999</v>
      </c>
      <c r="AB132" s="782"/>
      <c r="AC132" s="782"/>
      <c r="AD132" s="782"/>
      <c r="AE132" s="783"/>
      <c r="AF132" s="784">
        <v>6.257571166</v>
      </c>
      <c r="AG132" s="782"/>
      <c r="AH132" s="782"/>
      <c r="AI132" s="782"/>
      <c r="AJ132" s="783"/>
      <c r="AK132" s="784">
        <v>5.7059881109999999</v>
      </c>
      <c r="AL132" s="782"/>
      <c r="AM132" s="782"/>
      <c r="AN132" s="782"/>
      <c r="AO132" s="783"/>
      <c r="AP132" s="785"/>
      <c r="AQ132" s="786"/>
      <c r="AR132" s="786"/>
      <c r="AS132" s="786"/>
      <c r="AT132" s="787"/>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77"/>
      <c r="B133" s="778"/>
      <c r="C133" s="778"/>
      <c r="D133" s="778"/>
      <c r="E133" s="778"/>
      <c r="F133" s="778"/>
      <c r="G133" s="778"/>
      <c r="H133" s="778"/>
      <c r="I133" s="778"/>
      <c r="J133" s="778"/>
      <c r="K133" s="778"/>
      <c r="L133" s="778"/>
      <c r="M133" s="778"/>
      <c r="N133" s="778"/>
      <c r="O133" s="778"/>
      <c r="P133" s="778"/>
      <c r="Q133" s="778"/>
      <c r="R133" s="778"/>
      <c r="S133" s="778"/>
      <c r="T133" s="778"/>
      <c r="U133" s="778"/>
      <c r="V133" s="758" t="s">
        <v>472</v>
      </c>
      <c r="W133" s="758"/>
      <c r="X133" s="758"/>
      <c r="Y133" s="758"/>
      <c r="Z133" s="759"/>
      <c r="AA133" s="760">
        <v>5.6</v>
      </c>
      <c r="AB133" s="761"/>
      <c r="AC133" s="761"/>
      <c r="AD133" s="761"/>
      <c r="AE133" s="762"/>
      <c r="AF133" s="760">
        <v>5.8</v>
      </c>
      <c r="AG133" s="761"/>
      <c r="AH133" s="761"/>
      <c r="AI133" s="761"/>
      <c r="AJ133" s="762"/>
      <c r="AK133" s="760">
        <v>5.5</v>
      </c>
      <c r="AL133" s="761"/>
      <c r="AM133" s="761"/>
      <c r="AN133" s="761"/>
      <c r="AO133" s="762"/>
      <c r="AP133" s="763"/>
      <c r="AQ133" s="764"/>
      <c r="AR133" s="764"/>
      <c r="AS133" s="764"/>
      <c r="AT133" s="765"/>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nq6qJKr0s/85Q+7tAx60fr9f5/Fcb4/HJrkxjR28v1HOQhZznx9kmAUmjM20lF+gDTTLiSny288BqC6U4E7EFA==" saltValue="9sripYhA9p1qU9PaERDyl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473</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C6OSs0F2MX1+/xywshOliWc856UzIafVVHSV8hZ27pTXcw/M1ngB75yGsEae+V8b6RWstWDimjoJZkDqp/SQXg==" saltValue="LH5vOQ8Bte9UvwTpnXgDRw=="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1QHg7om4/uK1i7p258+EUME0lNY8a4ClDO/LQ+ckcrdXhuKUUuW2bM4sMI9kLfivEVNbWmIqoNkjnnjKGXJsmw==" saltValue="mbchnTo4Cis5IKMWycxIl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474</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475</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476</v>
      </c>
      <c r="AP7" s="272"/>
      <c r="AQ7" s="273" t="s">
        <v>477</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478</v>
      </c>
      <c r="AQ8" s="279" t="s">
        <v>479</v>
      </c>
      <c r="AR8" s="280" t="s">
        <v>480</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481</v>
      </c>
      <c r="AL9" s="1167"/>
      <c r="AM9" s="1167"/>
      <c r="AN9" s="1168"/>
      <c r="AO9" s="281">
        <v>1709338</v>
      </c>
      <c r="AP9" s="281">
        <v>94007</v>
      </c>
      <c r="AQ9" s="282">
        <v>93942</v>
      </c>
      <c r="AR9" s="283">
        <v>0.1</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482</v>
      </c>
      <c r="AL10" s="1167"/>
      <c r="AM10" s="1167"/>
      <c r="AN10" s="1168"/>
      <c r="AO10" s="284">
        <v>11346</v>
      </c>
      <c r="AP10" s="284">
        <v>624</v>
      </c>
      <c r="AQ10" s="285">
        <v>12590</v>
      </c>
      <c r="AR10" s="286">
        <v>-95</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483</v>
      </c>
      <c r="AL11" s="1167"/>
      <c r="AM11" s="1167"/>
      <c r="AN11" s="1168"/>
      <c r="AO11" s="284" t="s">
        <v>484</v>
      </c>
      <c r="AP11" s="284" t="s">
        <v>484</v>
      </c>
      <c r="AQ11" s="285">
        <v>461</v>
      </c>
      <c r="AR11" s="286" t="s">
        <v>484</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485</v>
      </c>
      <c r="AL12" s="1167"/>
      <c r="AM12" s="1167"/>
      <c r="AN12" s="1168"/>
      <c r="AO12" s="284" t="s">
        <v>484</v>
      </c>
      <c r="AP12" s="284" t="s">
        <v>484</v>
      </c>
      <c r="AQ12" s="285">
        <v>24</v>
      </c>
      <c r="AR12" s="286" t="s">
        <v>484</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486</v>
      </c>
      <c r="AL13" s="1167"/>
      <c r="AM13" s="1167"/>
      <c r="AN13" s="1168"/>
      <c r="AO13" s="284">
        <v>60292</v>
      </c>
      <c r="AP13" s="284">
        <v>3316</v>
      </c>
      <c r="AQ13" s="285">
        <v>3962</v>
      </c>
      <c r="AR13" s="286">
        <v>-16.3</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487</v>
      </c>
      <c r="AL14" s="1167"/>
      <c r="AM14" s="1167"/>
      <c r="AN14" s="1168"/>
      <c r="AO14" s="284">
        <v>4544</v>
      </c>
      <c r="AP14" s="284">
        <v>250</v>
      </c>
      <c r="AQ14" s="285">
        <v>1657</v>
      </c>
      <c r="AR14" s="286">
        <v>-84.9</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488</v>
      </c>
      <c r="AL15" s="1170"/>
      <c r="AM15" s="1170"/>
      <c r="AN15" s="1171"/>
      <c r="AO15" s="284">
        <v>-29368</v>
      </c>
      <c r="AP15" s="284">
        <v>-1615</v>
      </c>
      <c r="AQ15" s="285">
        <v>-5526</v>
      </c>
      <c r="AR15" s="286">
        <v>-70.8</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176</v>
      </c>
      <c r="AL16" s="1170"/>
      <c r="AM16" s="1170"/>
      <c r="AN16" s="1171"/>
      <c r="AO16" s="284">
        <v>1756152</v>
      </c>
      <c r="AP16" s="284">
        <v>96582</v>
      </c>
      <c r="AQ16" s="285">
        <v>107111</v>
      </c>
      <c r="AR16" s="286">
        <v>-9.8000000000000007</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489</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490</v>
      </c>
      <c r="AP20" s="293" t="s">
        <v>491</v>
      </c>
      <c r="AQ20" s="294" t="s">
        <v>492</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493</v>
      </c>
      <c r="AL21" s="1173"/>
      <c r="AM21" s="1173"/>
      <c r="AN21" s="1174"/>
      <c r="AO21" s="297">
        <v>8.19</v>
      </c>
      <c r="AP21" s="298">
        <v>9.3000000000000007</v>
      </c>
      <c r="AQ21" s="299">
        <v>-1.1100000000000001</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494</v>
      </c>
      <c r="AL22" s="1173"/>
      <c r="AM22" s="1173"/>
      <c r="AN22" s="1174"/>
      <c r="AO22" s="302">
        <v>98.1</v>
      </c>
      <c r="AP22" s="303">
        <v>96.8</v>
      </c>
      <c r="AQ22" s="304">
        <v>1.3</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65" t="s">
        <v>495</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ht="13.2" x14ac:dyDescent="0.2">
      <c r="A27" s="309"/>
      <c r="AO27" s="262"/>
      <c r="AP27" s="262"/>
      <c r="AQ27" s="262"/>
      <c r="AR27" s="262"/>
      <c r="AS27" s="262"/>
      <c r="AT27" s="262"/>
    </row>
    <row r="28" spans="1:46" ht="16.2" x14ac:dyDescent="0.2">
      <c r="A28" s="263" t="s">
        <v>496</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497</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476</v>
      </c>
      <c r="AP30" s="272"/>
      <c r="AQ30" s="273" t="s">
        <v>477</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478</v>
      </c>
      <c r="AQ31" s="279" t="s">
        <v>479</v>
      </c>
      <c r="AR31" s="280" t="s">
        <v>480</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498</v>
      </c>
      <c r="AL32" s="1157"/>
      <c r="AM32" s="1157"/>
      <c r="AN32" s="1158"/>
      <c r="AO32" s="312">
        <v>596625</v>
      </c>
      <c r="AP32" s="312">
        <v>32812</v>
      </c>
      <c r="AQ32" s="313">
        <v>49869</v>
      </c>
      <c r="AR32" s="314">
        <v>-34.200000000000003</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499</v>
      </c>
      <c r="AL33" s="1157"/>
      <c r="AM33" s="1157"/>
      <c r="AN33" s="1158"/>
      <c r="AO33" s="312" t="s">
        <v>484</v>
      </c>
      <c r="AP33" s="312" t="s">
        <v>484</v>
      </c>
      <c r="AQ33" s="313" t="s">
        <v>484</v>
      </c>
      <c r="AR33" s="314" t="s">
        <v>484</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500</v>
      </c>
      <c r="AL34" s="1157"/>
      <c r="AM34" s="1157"/>
      <c r="AN34" s="1158"/>
      <c r="AO34" s="312" t="s">
        <v>484</v>
      </c>
      <c r="AP34" s="312" t="s">
        <v>484</v>
      </c>
      <c r="AQ34" s="313" t="s">
        <v>484</v>
      </c>
      <c r="AR34" s="314" t="s">
        <v>484</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501</v>
      </c>
      <c r="AL35" s="1157"/>
      <c r="AM35" s="1157"/>
      <c r="AN35" s="1158"/>
      <c r="AO35" s="312">
        <v>145257</v>
      </c>
      <c r="AP35" s="312">
        <v>7989</v>
      </c>
      <c r="AQ35" s="313">
        <v>14647</v>
      </c>
      <c r="AR35" s="314">
        <v>-45.5</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502</v>
      </c>
      <c r="AL36" s="1157"/>
      <c r="AM36" s="1157"/>
      <c r="AN36" s="1158"/>
      <c r="AO36" s="312">
        <v>59775</v>
      </c>
      <c r="AP36" s="312">
        <v>3287</v>
      </c>
      <c r="AQ36" s="313">
        <v>2417</v>
      </c>
      <c r="AR36" s="314">
        <v>36</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503</v>
      </c>
      <c r="AL37" s="1157"/>
      <c r="AM37" s="1157"/>
      <c r="AN37" s="1158"/>
      <c r="AO37" s="312" t="s">
        <v>484</v>
      </c>
      <c r="AP37" s="312" t="s">
        <v>484</v>
      </c>
      <c r="AQ37" s="313">
        <v>490</v>
      </c>
      <c r="AR37" s="314" t="s">
        <v>484</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504</v>
      </c>
      <c r="AL38" s="1160"/>
      <c r="AM38" s="1160"/>
      <c r="AN38" s="1161"/>
      <c r="AO38" s="315" t="s">
        <v>484</v>
      </c>
      <c r="AP38" s="315" t="s">
        <v>484</v>
      </c>
      <c r="AQ38" s="316">
        <v>2</v>
      </c>
      <c r="AR38" s="304" t="s">
        <v>484</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505</v>
      </c>
      <c r="AL39" s="1160"/>
      <c r="AM39" s="1160"/>
      <c r="AN39" s="1161"/>
      <c r="AO39" s="312" t="s">
        <v>484</v>
      </c>
      <c r="AP39" s="312" t="s">
        <v>484</v>
      </c>
      <c r="AQ39" s="313">
        <v>-2755</v>
      </c>
      <c r="AR39" s="314" t="s">
        <v>484</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506</v>
      </c>
      <c r="AL40" s="1157"/>
      <c r="AM40" s="1157"/>
      <c r="AN40" s="1158"/>
      <c r="AO40" s="312">
        <v>-542269</v>
      </c>
      <c r="AP40" s="312">
        <v>-29823</v>
      </c>
      <c r="AQ40" s="313">
        <v>-44075</v>
      </c>
      <c r="AR40" s="314">
        <v>-32.299999999999997</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286</v>
      </c>
      <c r="AL41" s="1163"/>
      <c r="AM41" s="1163"/>
      <c r="AN41" s="1164"/>
      <c r="AO41" s="312">
        <v>259388</v>
      </c>
      <c r="AP41" s="312">
        <v>14265</v>
      </c>
      <c r="AQ41" s="313">
        <v>20595</v>
      </c>
      <c r="AR41" s="314">
        <v>-30.7</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507</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508</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476</v>
      </c>
      <c r="AN49" s="1151" t="s">
        <v>509</v>
      </c>
      <c r="AO49" s="1152"/>
      <c r="AP49" s="1152"/>
      <c r="AQ49" s="1152"/>
      <c r="AR49" s="1153"/>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510</v>
      </c>
      <c r="AO50" s="329" t="s">
        <v>511</v>
      </c>
      <c r="AP50" s="330" t="s">
        <v>512</v>
      </c>
      <c r="AQ50" s="331" t="s">
        <v>513</v>
      </c>
      <c r="AR50" s="332" t="s">
        <v>514</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515</v>
      </c>
      <c r="AL51" s="325"/>
      <c r="AM51" s="333">
        <v>484947</v>
      </c>
      <c r="AN51" s="334">
        <v>25076</v>
      </c>
      <c r="AO51" s="335">
        <v>43.9</v>
      </c>
      <c r="AP51" s="336">
        <v>87464</v>
      </c>
      <c r="AQ51" s="337">
        <v>19</v>
      </c>
      <c r="AR51" s="338">
        <v>24.9</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516</v>
      </c>
      <c r="AM52" s="341">
        <v>339047</v>
      </c>
      <c r="AN52" s="342">
        <v>17532</v>
      </c>
      <c r="AO52" s="343">
        <v>13.1</v>
      </c>
      <c r="AP52" s="344">
        <v>47479</v>
      </c>
      <c r="AQ52" s="345">
        <v>10.199999999999999</v>
      </c>
      <c r="AR52" s="346">
        <v>2.9</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517</v>
      </c>
      <c r="AL53" s="325"/>
      <c r="AM53" s="333">
        <v>342333</v>
      </c>
      <c r="AN53" s="334">
        <v>17930</v>
      </c>
      <c r="AO53" s="335">
        <v>-28.5</v>
      </c>
      <c r="AP53" s="336">
        <v>96248</v>
      </c>
      <c r="AQ53" s="337">
        <v>10</v>
      </c>
      <c r="AR53" s="338">
        <v>-38.5</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516</v>
      </c>
      <c r="AM54" s="341">
        <v>225388</v>
      </c>
      <c r="AN54" s="342">
        <v>11805</v>
      </c>
      <c r="AO54" s="343">
        <v>-32.700000000000003</v>
      </c>
      <c r="AP54" s="344">
        <v>55768</v>
      </c>
      <c r="AQ54" s="345">
        <v>17.5</v>
      </c>
      <c r="AR54" s="346">
        <v>-50.2</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518</v>
      </c>
      <c r="AL55" s="325"/>
      <c r="AM55" s="333">
        <v>643998</v>
      </c>
      <c r="AN55" s="334">
        <v>34213</v>
      </c>
      <c r="AO55" s="335">
        <v>90.8</v>
      </c>
      <c r="AP55" s="336">
        <v>76413</v>
      </c>
      <c r="AQ55" s="337">
        <v>-20.6</v>
      </c>
      <c r="AR55" s="338">
        <v>111.4</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516</v>
      </c>
      <c r="AM56" s="341">
        <v>387101</v>
      </c>
      <c r="AN56" s="342">
        <v>20565</v>
      </c>
      <c r="AO56" s="343">
        <v>74.2</v>
      </c>
      <c r="AP56" s="344">
        <v>39658</v>
      </c>
      <c r="AQ56" s="345">
        <v>-28.9</v>
      </c>
      <c r="AR56" s="346">
        <v>103.1</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519</v>
      </c>
      <c r="AL57" s="325"/>
      <c r="AM57" s="333">
        <v>371911</v>
      </c>
      <c r="AN57" s="334">
        <v>20075</v>
      </c>
      <c r="AO57" s="335">
        <v>-41.3</v>
      </c>
      <c r="AP57" s="336">
        <v>66481</v>
      </c>
      <c r="AQ57" s="337">
        <v>-13</v>
      </c>
      <c r="AR57" s="338">
        <v>-28.3</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516</v>
      </c>
      <c r="AM58" s="341">
        <v>269173</v>
      </c>
      <c r="AN58" s="342">
        <v>14529</v>
      </c>
      <c r="AO58" s="343">
        <v>-29.4</v>
      </c>
      <c r="AP58" s="344">
        <v>36120</v>
      </c>
      <c r="AQ58" s="345">
        <v>-8.9</v>
      </c>
      <c r="AR58" s="346">
        <v>-20.5</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520</v>
      </c>
      <c r="AL59" s="325"/>
      <c r="AM59" s="333">
        <v>301366</v>
      </c>
      <c r="AN59" s="334">
        <v>16574</v>
      </c>
      <c r="AO59" s="335">
        <v>-17.399999999999999</v>
      </c>
      <c r="AP59" s="336">
        <v>67825</v>
      </c>
      <c r="AQ59" s="337">
        <v>2</v>
      </c>
      <c r="AR59" s="338">
        <v>-19.399999999999999</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516</v>
      </c>
      <c r="AM60" s="341">
        <v>148449</v>
      </c>
      <c r="AN60" s="342">
        <v>8164</v>
      </c>
      <c r="AO60" s="343">
        <v>-43.8</v>
      </c>
      <c r="AP60" s="344">
        <v>39417</v>
      </c>
      <c r="AQ60" s="345">
        <v>9.1</v>
      </c>
      <c r="AR60" s="346">
        <v>-52.9</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521</v>
      </c>
      <c r="AL61" s="347"/>
      <c r="AM61" s="348">
        <v>428911</v>
      </c>
      <c r="AN61" s="349">
        <v>22774</v>
      </c>
      <c r="AO61" s="350">
        <v>9.5</v>
      </c>
      <c r="AP61" s="351">
        <v>78886</v>
      </c>
      <c r="AQ61" s="352">
        <v>-0.5</v>
      </c>
      <c r="AR61" s="338">
        <v>10</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516</v>
      </c>
      <c r="AM62" s="341">
        <v>273832</v>
      </c>
      <c r="AN62" s="342">
        <v>14519</v>
      </c>
      <c r="AO62" s="343">
        <v>-3.7</v>
      </c>
      <c r="AP62" s="344">
        <v>43688</v>
      </c>
      <c r="AQ62" s="345">
        <v>-0.2</v>
      </c>
      <c r="AR62" s="346">
        <v>-3.5</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tlDRusehiRuUmUnwOePfX+UkeHo/h4LyUoYQm3hZKUoU47fblIHx25SaptrT8YbPexp4ryszDl9WT+Pj4fXMew==" saltValue="H8jB8COlpK++JsVcchsmJ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7"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473</v>
      </c>
    </row>
    <row r="121" spans="125:125" ht="13.5" hidden="1" customHeight="1" x14ac:dyDescent="0.2">
      <c r="DU121" s="259"/>
    </row>
  </sheetData>
  <sheetProtection algorithmName="SHA-512" hashValue="y4NXyO3cAfJ0BSbs3YottkDV2A1tX8B7hxGvB2jTOSvuX7bfDoTIAt7MlvhyzXCXUIhIg9pnCe2vKpqULfmQAQ==" saltValue="qU5HIkT6K3QQP1ZEoB6F9g==" spinCount="100000" sheet="1" objects="1" scenarios="1"/>
  <dataConsolidate/>
  <phoneticPr fontId="2"/>
  <printOptions horizontalCentered="1" verticalCentered="1"/>
  <pageMargins left="0" right="0" top="0.19685039370078741" bottom="0" header="0.39370078740157483" footer="0"/>
  <pageSetup paperSize="8" scale="57"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8"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473</v>
      </c>
    </row>
  </sheetData>
  <sheetProtection algorithmName="SHA-512" hashValue="+lN2fRpA9te78ifRwWCry/saymWw9xHkWf/BkWLtAD1vmcmxhloaUxYKpAdcmRzt7QmPEtcuhQ8Fsh/ACxT/Rg==" saltValue="D9HNBMJIwIe30GWaZIJtcg==" spinCount="100000" sheet="1" objects="1" scenarios="1"/>
  <dataConsolidate/>
  <phoneticPr fontId="2"/>
  <printOptions horizontalCentered="1" verticalCentered="1"/>
  <pageMargins left="0" right="0" top="0.19685039370078741" bottom="0" header="0.39370078740157483" footer="0"/>
  <pageSetup paperSize="8" scale="57"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2">
      <c r="B47" s="10"/>
      <c r="C47" s="1175" t="s">
        <v>3</v>
      </c>
      <c r="D47" s="1175"/>
      <c r="E47" s="1176"/>
      <c r="F47" s="11">
        <v>33.130000000000003</v>
      </c>
      <c r="G47" s="12">
        <v>29.92</v>
      </c>
      <c r="H47" s="12">
        <v>26.3</v>
      </c>
      <c r="I47" s="12">
        <v>31.34</v>
      </c>
      <c r="J47" s="13">
        <v>34.28</v>
      </c>
    </row>
    <row r="48" spans="2:10" ht="57.75" customHeight="1" x14ac:dyDescent="0.2">
      <c r="B48" s="14"/>
      <c r="C48" s="1177" t="s">
        <v>4</v>
      </c>
      <c r="D48" s="1177"/>
      <c r="E48" s="1178"/>
      <c r="F48" s="15">
        <v>1.44</v>
      </c>
      <c r="G48" s="16">
        <v>3.94</v>
      </c>
      <c r="H48" s="16">
        <v>8.0399999999999991</v>
      </c>
      <c r="I48" s="16">
        <v>7.13</v>
      </c>
      <c r="J48" s="17">
        <v>8.6300000000000008</v>
      </c>
    </row>
    <row r="49" spans="2:10" ht="57.75" customHeight="1" thickBot="1" x14ac:dyDescent="0.25">
      <c r="B49" s="18"/>
      <c r="C49" s="1179" t="s">
        <v>5</v>
      </c>
      <c r="D49" s="1179"/>
      <c r="E49" s="1180"/>
      <c r="F49" s="19" t="s">
        <v>528</v>
      </c>
      <c r="G49" s="20">
        <v>1.1599999999999999</v>
      </c>
      <c r="H49" s="20">
        <v>2.23</v>
      </c>
      <c r="I49" s="20">
        <v>3.07</v>
      </c>
      <c r="J49" s="21">
        <v>5.96</v>
      </c>
    </row>
    <row r="50" spans="2:10" ht="13.2" x14ac:dyDescent="0.2"/>
  </sheetData>
  <sheetProtection algorithmName="SHA-512" hashValue="NFU/WmDxIuLJC90WBBSWEHTfFpCk9/PK9EeuPElQ3omUXoFZ8Z1VXYTei7UrMkVyG06VZFZbstGXgB2kF0Fa/g==" saltValue="Bx4Nvr8M5cM+HKqBYEE94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2025-03-05T08:02:27Z</cp:lastPrinted>
  <dcterms:created xsi:type="dcterms:W3CDTF">2025-02-19T03:32:23Z</dcterms:created>
  <dcterms:modified xsi:type="dcterms:W3CDTF">2025-09-24T04:10:50Z</dcterms:modified>
  <cp:category/>
</cp:coreProperties>
</file>