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EAE8DE22-354B-4B33-937B-8801455ECC24}" xr6:coauthVersionLast="47" xr6:coauthVersionMax="47" xr10:uidLastSave="{00000000-0000-0000-0000-000000000000}"/>
  <bookViews>
    <workbookView xWindow="-108" yWindow="-108" windowWidth="23256" windowHeight="13896" tabRatio="92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W34" i="10"/>
  <c r="BW35" i="10" s="1"/>
  <c r="BW36" i="10" s="1"/>
  <c r="BW37" i="10" s="1"/>
  <c r="BW38" i="10" s="1"/>
  <c r="BW39" i="10" s="1"/>
  <c r="BW40" i="10" s="1"/>
  <c r="BE34" i="10"/>
  <c r="C34" i="10"/>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<sst xmlns="http://schemas.openxmlformats.org/spreadsheetml/2006/main" count="1119" uniqueCount="568">
  <si>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</si>
  <si>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</si>
  <si>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</si>
  <si>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</si>
  <si>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</si>
  <si>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</si>
  <si>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</si>
  <si>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</si>
  <si>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</si>
  <si>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</si>
  <si>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</si>
  <si>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</si>
  <si>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</si>
  <si>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</si>
  <si>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</si>
  <si>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</si>
  <si>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</si>
  <si>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</si>
  <si>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</si>
  <si>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</si>
  <si>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</si>
  <si>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</si>
  <si>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</si>
  <si>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</si>
  <si>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</si>
  <si>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</si>
  <si>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</si>
  <si>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</si>
  <si>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</si>
  <si>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</si>
  <si>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</si>
  <si>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</si>
  <si>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</si>
  <si>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</si>
  <si>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</si>
  <si>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</si>
  <si>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</si>
  <si>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</si>
  <si>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</si>
  <si>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</si>
  <si>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</si>
  <si>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</si>
  <si>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</si>
  <si>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</si>
  <si>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</si>
  <si>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</si>
  <si>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</si>
  <si>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</si>
  <si>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</si>
  <si>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</si>
  <si>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</si>
  <si>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</si>
  <si>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</si>
  <si>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</si>
  <si>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</si>
  <si>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</si>
  <si>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</si>
  <si>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</si>
  <si>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</si>
  <si>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</si>
  <si>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</si>
  <si>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</si>
  <si>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</si>
  <si>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</si>
  <si>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</si>
  <si>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</si>
  <si>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</si>
  <si>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</si>
  <si>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</si>
  <si>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</si>
  <si>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</si>
  <si>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</si>
  <si>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</si>
  <si>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</si>
  <si>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</si>
  <si>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</si>
  <si>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</si>
  <si>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</si>
  <si>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</si>
  <si>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</si>
  <si>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</si>
  <si>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</si>
  <si>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</si>
  <si>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</si>
  <si>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</si>
  <si>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</si>
  <si>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</si>
  <si>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</si>
  <si>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</si>
  <si>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</si>
  <si>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</si>
  <si>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</si>
  <si>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</si>
  <si>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</si>
  <si>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阪南市</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</si>
  <si>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</si>
  <si>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</si>
  <si>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</si>
  <si>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</si>
  <si>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</si>
  <si>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</si>
  <si>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</si>
  <si>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</si>
  <si>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</si>
  <si>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</si>
  <si>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</si>
  <si>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</si>
  <si>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</si>
  <si>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</si>
  <si>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</si>
  <si>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</si>
  <si>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</si>
  <si>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</si>
  <si>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</si>
  <si>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</si>
  <si>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</si>
  <si>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</si>
  <si>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</si>
  <si>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</si>
  <si>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</si>
  <si>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</si>
  <si>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</si>
  <si>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</si>
  <si>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</si>
  <si>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</si>
  <si>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</si>
  <si>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</si>
  <si>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</si>
  <si>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</si>
  <si>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</si>
  <si>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</si>
  <si>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</si>
  <si>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</si>
  <si>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</si>
  <si>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</si>
  <si>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</si>
  <si>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</si>
  <si>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</si>
  <si>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</si>
  <si>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</si>
  <si>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</si>
  <si>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</si>
  <si>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6"/>
  </si>
  <si>
    <t>うち日本人(％)</t>
    <phoneticPr fontId="5"/>
  </si>
  <si>
    <t>-1.8</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</si>
  <si>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</si>
  <si>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</si>
  <si>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</si>
  <si>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</si>
  <si>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</si>
  <si>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</si>
  <si>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</si>
  <si>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</si>
  <si>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</si>
  <si>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</si>
  <si>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</si>
  <si>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</si>
  <si>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</si>
  <si>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</si>
  <si>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</si>
  <si>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</si>
  <si>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</si>
  <si>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</si>
  <si>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</si>
  <si>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</si>
  <si>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</si>
  <si>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</si>
  <si>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</si>
  <si>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</si>
  <si>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</si>
  <si>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</si>
  <si>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</si>
  <si>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</si>
  <si>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</si>
  <si>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</si>
  <si>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</si>
  <si>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</si>
  <si>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</si>
  <si>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</si>
  <si>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</si>
  <si>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</si>
  <si>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</si>
  <si>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</si>
  <si>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</si>
  <si>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</si>
  <si>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</si>
  <si>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</si>
  <si>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</si>
  <si>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</si>
  <si>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</si>
  <si>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</si>
  <si>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</si>
  <si>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</si>
  <si>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</si>
  <si>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</si>
  <si>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</si>
  <si>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</si>
  <si>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</si>
  <si>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</si>
  <si>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</si>
  <si>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</si>
  <si>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</si>
  <si>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</si>
  <si>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大阪府阪南市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</si>
  <si>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</si>
  <si>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</si>
  <si>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</si>
  <si>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</si>
  <si>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</si>
  <si>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</si>
  <si>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</si>
  <si>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</si>
  <si>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</si>
  <si>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</si>
  <si>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</si>
  <si>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</si>
  <si>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</si>
  <si>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</si>
  <si>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</si>
  <si>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</si>
  <si>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</si>
  <si>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</si>
  <si>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</si>
  <si>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</si>
  <si>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</si>
  <si>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</si>
  <si>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</si>
  <si>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</si>
  <si>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</si>
  <si>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</si>
  <si>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</si>
  <si>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</si>
  <si>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</si>
  <si>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</si>
  <si>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</si>
  <si>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</si>
  <si>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</si>
  <si>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</si>
  <si>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</si>
  <si>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</si>
  <si>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</si>
  <si>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</si>
  <si>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</si>
  <si>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</si>
  <si>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</si>
  <si>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</si>
  <si>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</si>
  <si>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</si>
  <si>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</si>
  <si>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</si>
  <si>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</si>
  <si>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</si>
  <si>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</si>
  <si>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</si>
  <si>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</si>
  <si>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</si>
  <si>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</si>
  <si>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</si>
  <si>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</si>
  <si>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</si>
  <si>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</si>
  <si>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</si>
  <si>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</si>
  <si>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</si>
  <si>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</si>
  <si>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</si>
  <si>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</si>
  <si>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</si>
  <si>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</si>
  <si>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</si>
  <si>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</si>
  <si>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</si>
  <si>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</si>
  <si>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</si>
  <si>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</si>
  <si>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</si>
  <si>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</si>
  <si>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</si>
  <si>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</si>
  <si>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</si>
  <si>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</si>
  <si>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</si>
  <si>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</si>
  <si>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</si>
  <si>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</si>
  <si>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</si>
  <si>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</si>
  <si>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</si>
  <si>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</si>
  <si>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</si>
  <si>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</si>
  <si>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</si>
  <si>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</si>
  <si>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</si>
  <si>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</si>
  <si>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</si>
  <si>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</si>
  <si>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</si>
  <si>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</si>
  <si>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</si>
  <si>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</si>
  <si>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</si>
  <si>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</si>
  <si>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</si>
  <si>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</si>
  <si>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</si>
  <si>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</si>
  <si>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</si>
  <si>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</si>
  <si>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</si>
  <si>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</si>
  <si>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</si>
  <si>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</si>
  <si>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</si>
  <si>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</si>
  <si>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</si>
  <si>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</si>
  <si>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</si>
  <si>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</si>
  <si>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</si>
  <si>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</si>
  <si>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</si>
  <si>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</si>
  <si>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</si>
  <si>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</si>
  <si>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</si>
  <si>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</si>
  <si>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</si>
  <si>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</si>
  <si>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</si>
  <si>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</si>
  <si>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</si>
  <si>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</si>
  <si>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</si>
  <si>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</si>
  <si>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</si>
  <si>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</si>
  <si>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</si>
  <si>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</si>
  <si>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</si>
  <si>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</si>
  <si>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</si>
  <si>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</si>
  <si>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</si>
  <si>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</si>
  <si>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</si>
  <si>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</si>
  <si>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</si>
  <si>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</si>
  <si>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</si>
  <si>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</si>
  <si>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</si>
  <si>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</si>
  <si>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</si>
  <si>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大阪府阪南市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</si>
  <si>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</si>
  <si>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</si>
  <si>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</si>
  <si>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</si>
  <si>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</si>
  <si>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</si>
  <si>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</si>
  <si>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</si>
  <si>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</si>
  <si>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</si>
  <si>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</si>
  <si>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</si>
  <si>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</si>
  <si>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</si>
  <si>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</si>
  <si>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</si>
  <si>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</si>
  <si>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</si>
  <si>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</si>
  <si>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</si>
  <si>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</si>
  <si>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</si>
  <si>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</si>
  <si>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</si>
  <si>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</si>
  <si>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</si>
  <si>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</si>
  <si>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</si>
  <si>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</si>
  <si>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</si>
  <si>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</si>
  <si>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</si>
  <si>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</si>
  <si>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</si>
  <si>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</si>
  <si>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</si>
  <si>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病院事業会計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</si>
  <si>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</si>
  <si>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</si>
  <si>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</si>
  <si>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</si>
  <si>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</si>
  <si>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</si>
  <si>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</si>
  <si>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</si>
  <si>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</si>
  <si>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</si>
  <si>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</si>
  <si>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</si>
  <si>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</si>
  <si>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</si>
  <si>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</si>
  <si>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</si>
  <si>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</si>
  <si>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</si>
  <si>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</si>
  <si>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</si>
  <si>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</si>
  <si>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</si>
  <si>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</si>
  <si>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</si>
  <si>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</si>
  <si>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</si>
  <si>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</si>
  <si>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</si>
  <si>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</si>
  <si>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</si>
  <si>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</si>
  <si>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</si>
  <si>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</si>
  <si>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</si>
  <si>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</si>
  <si>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</si>
  <si>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</si>
  <si>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</si>
  <si>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</si>
  <si>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</si>
  <si>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</si>
  <si>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</si>
  <si>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</si>
  <si>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</si>
  <si>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</si>
  <si>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</si>
  <si>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</si>
  <si>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</si>
  <si>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</si>
  <si>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</si>
  <si>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</si>
  <si>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</si>
  <si>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</si>
  <si>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</si>
  <si>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</si>
  <si>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</si>
  <si>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</si>
  <si>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</si>
  <si>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</si>
  <si>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</si>
  <si>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</si>
  <si>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</si>
  <si>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</si>
  <si>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</si>
  <si>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</si>
  <si>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</si>
  <si>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</si>
  <si>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</si>
  <si>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</si>
  <si>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</si>
  <si>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</si>
  <si>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</si>
  <si>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</si>
  <si>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</si>
  <si>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</si>
  <si>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</si>
  <si>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</si>
  <si>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</si>
  <si>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</si>
  <si>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</si>
  <si>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</si>
  <si>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</si>
  <si>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</si>
  <si>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</si>
  <si>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</si>
  <si>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</si>
  <si>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</si>
  <si>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</si>
  <si>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</si>
  <si>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</si>
  <si>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</si>
  <si>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</si>
  <si>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</si>
  <si>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</si>
  <si>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</si>
  <si>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</si>
  <si>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</si>
  <si>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</si>
  <si>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</si>
  <si>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</si>
  <si>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</si>
  <si>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</si>
  <si>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</si>
  <si>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</si>
  <si>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</si>
  <si>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</si>
  <si>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</si>
  <si>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</si>
  <si>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</si>
  <si>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</si>
  <si>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</si>
  <si>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</si>
  <si>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</si>
  <si>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</si>
  <si>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</si>
  <si>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</si>
  <si>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</si>
  <si>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</si>
  <si>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</si>
  <si>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</si>
  <si>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</si>
  <si>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</si>
  <si>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</si>
  <si>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</si>
  <si>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</si>
  <si>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</si>
  <si>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</si>
  <si>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</si>
  <si>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</si>
  <si>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</si>
  <si>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</si>
  <si>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</si>
  <si>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</si>
  <si>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</si>
  <si>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</si>
  <si>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</si>
  <si>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</si>
  <si>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1.84</t>
  </si>
  <si>
    <t>一般会計</t>
  </si>
  <si>
    <t>病院事業会計</t>
  </si>
  <si>
    <t>国民健康保険特別会計</t>
  </si>
  <si>
    <t>介護保険特別会計</t>
  </si>
  <si>
    <t>下水道事業会計</t>
  </si>
  <si>
    <t>後期高齢者医療特別会計</t>
  </si>
  <si>
    <t>その他会計（赤字）</t>
  </si>
  <si>
    <t>その他会計（黒字）</t>
  </si>
  <si>
    <t>R01</t>
    <phoneticPr fontId="5"/>
  </si>
  <si>
    <t>R02</t>
    <phoneticPr fontId="5"/>
  </si>
  <si>
    <t>R03</t>
    <phoneticPr fontId="5"/>
  </si>
  <si>
    <t>R04</t>
    <phoneticPr fontId="5"/>
  </si>
  <si>
    <t>R05</t>
    <phoneticPr fontId="5"/>
  </si>
  <si>
    <t>泉南清掃事務組合（一般会計）</t>
    <rPh sb="0" eb="2">
      <t>センナン</t>
    </rPh>
    <rPh sb="2" eb="4">
      <t>セイソウ</t>
    </rPh>
    <rPh sb="4" eb="6">
      <t>ジム</t>
    </rPh>
    <rPh sb="6" eb="8">
      <t>クミアイ</t>
    </rPh>
    <rPh sb="9" eb="11">
      <t>イッパン</t>
    </rPh>
    <rPh sb="11" eb="13">
      <t>カイケイ</t>
    </rPh>
    <phoneticPr fontId="10"/>
  </si>
  <si>
    <t>泉州南消防組合（一般会計）</t>
    <rPh sb="0" eb="2">
      <t>センシュウ</t>
    </rPh>
    <rPh sb="2" eb="3">
      <t>ミナミ</t>
    </rPh>
    <rPh sb="3" eb="5">
      <t>ショウボウ</t>
    </rPh>
    <rPh sb="5" eb="7">
      <t>クミアイ</t>
    </rPh>
    <rPh sb="8" eb="10">
      <t>イッパン</t>
    </rPh>
    <rPh sb="10" eb="12">
      <t>カイケイ</t>
    </rPh>
    <phoneticPr fontId="10"/>
  </si>
  <si>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10"/>
  </si>
  <si>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</si>
  <si>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大阪広域水道企業団
水道事業会計（水道用水供給事業）</t>
    <rPh sb="0" eb="2">
      <t>オオサカ</t>
    </rPh>
    <rPh sb="2" eb="9">
      <t>コウイキスイドウキギョウダン</t>
    </rPh>
    <rPh sb="10" eb="12">
      <t>スイドウ</t>
    </rPh>
    <rPh sb="12" eb="14">
      <t>ジギョウ</t>
    </rPh>
    <rPh sb="14" eb="16">
      <t>カイケイ</t>
    </rPh>
    <rPh sb="17" eb="19">
      <t>スイドウ</t>
    </rPh>
    <rPh sb="19" eb="21">
      <t>ヨウスイ</t>
    </rPh>
    <rPh sb="21" eb="23">
      <t>キョウキュウ</t>
    </rPh>
    <rPh sb="23" eb="25">
      <t>ジギョウ</t>
    </rPh>
    <phoneticPr fontId="10"/>
  </si>
  <si>
    <t>大阪広域水道企業団（工業用水道事業会計）</t>
    <rPh sb="0" eb="2">
      <t>オオサカ</t>
    </rPh>
    <rPh sb="2" eb="9">
      <t>コウイキスイドウキギョウダン</t>
    </rPh>
    <rPh sb="10" eb="13">
      <t>コウギョウヨウ</t>
    </rPh>
    <rPh sb="13" eb="15">
      <t>スイドウ</t>
    </rPh>
    <rPh sb="15" eb="17">
      <t>ジギョウ</t>
    </rPh>
    <rPh sb="17" eb="19">
      <t>カイケイ</t>
    </rPh>
    <phoneticPr fontId="10"/>
  </si>
  <si>
    <t>大阪広域水道企業団
水道事業会計（阪南水道事業会計）</t>
    <rPh sb="23" eb="25">
      <t>カイケイ</t>
    </rPh>
    <phoneticPr fontId="10"/>
  </si>
  <si>
    <t>-</t>
    <phoneticPr fontId="2"/>
  </si>
  <si>
    <t>ふるさとまちづくり応援基金</t>
    <phoneticPr fontId="10"/>
  </si>
  <si>
    <t>‐</t>
    <phoneticPr fontId="10"/>
  </si>
  <si>
    <t>公共公益施設整備基金</t>
    <phoneticPr fontId="5"/>
  </si>
  <si>
    <t>SDGｓまちづくり基金</t>
    <phoneticPr fontId="10"/>
  </si>
  <si>
    <t>森林環境譲与税基金</t>
    <phoneticPr fontId="2"/>
  </si>
  <si>
    <t>教育施設整備基金</t>
    <rPh sb="0" eb="2">
      <t>キョウイク</t>
    </rPh>
    <rPh sb="2" eb="4">
      <t>シセツ</t>
    </rPh>
    <rPh sb="4" eb="6">
      <t>セイビ</t>
    </rPh>
    <rPh sb="6" eb="8">
      <t>キキン</t>
    </rPh>
    <phoneticPr fontId="10"/>
  </si>
  <si>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</si>
  <si>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</si>
  <si>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※Ｒ5の数値は誤りで、正しくは73.9％。以下、正しい数値に対する分析。
　地方債の新規発行を抑制してきたことや行財政構造改革プラン改訂版の取組により、将来負担比率が低下している。一方で、有形固定資産減価償却率は類似団体よりも高く、上昇傾向にあるが、主な要因としては、昭和40年～60年代に建設された公共施設が多く、幼稚園・保育所、保健センターの有形固定資産減価償却率は90％以上となっていることが挙げられる。公共施設等総合管理計画に基づき、今後、老朽化対策に積極的に取り組んでいく。</t>
    <rPh sb="166" eb="168">
      <t>ホケン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</si>
  <si>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</si>
  <si>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</si>
  <si>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</si>
  <si>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</si>
  <si>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</si>
  <si>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</si>
  <si>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令和元年度から令和３年度まで横ばいであるが、これは、令和元年度に事業の中止に伴い、地方債を一括償還したことや猶予特例債の償還が発生したことによるものである。地方債の新規発行を抑制し、将来負担比率が低下傾向にあるため、実質公債費比率についても、今後は低下してくるものと想定され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</si>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</sst>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4" fillId="0" borderId="34" xfId="5" applyNumberFormat="1" applyFont="1" applyBorder="1" applyAlignment="1" applyProtection="1">
      <alignment horizontal="right" vertical="center" shrinkToFit="1"/>
      <protection locked="0"/>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wrapText="1"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9D5742C-56F0-466D-8245-2DA2D8CE9F2C}"/>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90B3-4B71-BF4D-A277698E536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10309</c:v>
                </c:pt>
                <c:pt idx="1">
                  <c:v>10816</c:v>
                </c:pt>
                <c:pt idx="2">
                  <c:v>16830</c:v>
                </c:pt>
                <c:pt idx="3">
                  <c:v>7144</c:v>
                </c:pt>
                <c:pt idx="4">
                  <c:v>14060</c:v>
                </c:pt>
              </c:numCache>
            </c:numRef>
          </c:val>
          <c:smooth val="0"/>
          <c:extLst>
            <c:ext xmlns:c16="http://schemas.microsoft.com/office/drawing/2014/chart" uri="{C3380CC4-5D6E-409C-BE32-E72D297353CC}">
              <c16:uniqueId val="{00000001-90B3-4B71-BF4D-A277698E536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2.4300000000000002</c:v>
                </c:pt>
                <c:pt idx="1">
                  <c:v>3.3</c:v>
                </c:pt>
                <c:pt idx="2">
                  <c:v>3.61</c:v>
                </c:pt>
                <c:pt idx="3">
                  <c:v>2.4300000000000002</c:v>
                </c:pt>
                <c:pt idx="4">
                  <c:v>2.82</c:v>
                </c:pt>
              </c:numCache>
            </c:numRef>
          </c:val>
          <c:extLst>
            <c:ext xmlns:c16="http://schemas.microsoft.com/office/drawing/2014/chart" uri="{C3380CC4-5D6E-409C-BE32-E72D297353CC}">
              <c16:uniqueId val="{00000000-83D4-475C-A37E-21290A5B092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6.52</c:v>
                </c:pt>
                <c:pt idx="1">
                  <c:v>6.33</c:v>
                </c:pt>
                <c:pt idx="2">
                  <c:v>8.52</c:v>
                </c:pt>
                <c:pt idx="3">
                  <c:v>11.94</c:v>
                </c:pt>
                <c:pt idx="4">
                  <c:v>14.37</c:v>
                </c:pt>
              </c:numCache>
            </c:numRef>
          </c:val>
          <c:extLst>
            <c:ext xmlns:c16="http://schemas.microsoft.com/office/drawing/2014/chart" uri="{C3380CC4-5D6E-409C-BE32-E72D297353CC}">
              <c16:uniqueId val="{00000001-83D4-475C-A37E-21290A5B092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-1.84</c:v>
                </c:pt>
                <c:pt idx="1">
                  <c:v>0.89</c:v>
                </c:pt>
                <c:pt idx="2">
                  <c:v>2.75</c:v>
                </c:pt>
                <c:pt idx="3">
                  <c:v>2.2000000000000002</c:v>
                </c:pt>
                <c:pt idx="4">
                  <c:v>2.7</c:v>
                </c:pt>
              </c:numCache>
            </c:numRef>
          </c:val>
          <c:smooth val="0"/>
          <c:extLst>
            <c:ext xmlns:c16="http://schemas.microsoft.com/office/drawing/2014/chart" uri="{C3380CC4-5D6E-409C-BE32-E72D297353CC}">
              <c16:uniqueId val="{00000002-83D4-475C-A37E-21290A5B092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5DE-492C-B57E-F935E6DA483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5DE-492C-B57E-F935E6DA483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5DE-492C-B57E-F935E6DA483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5DE-492C-B57E-F935E6DA4833}"/>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0.22</c:v>
                </c:pt>
                <c:pt idx="2">
                  <c:v>#N/A</c:v>
                </c:pt>
                <c:pt idx="3">
                  <c:v>0.24</c:v>
                </c:pt>
                <c:pt idx="4">
                  <c:v>#N/A</c:v>
                </c:pt>
                <c:pt idx="5">
                  <c:v>0.27</c:v>
                </c:pt>
                <c:pt idx="6">
                  <c:v>#N/A</c:v>
                </c:pt>
                <c:pt idx="7">
                  <c:v>0.34</c:v>
                </c:pt>
                <c:pt idx="8">
                  <c:v>#N/A</c:v>
                </c:pt>
                <c:pt idx="9">
                  <c:v>0.26</c:v>
                </c:pt>
              </c:numCache>
            </c:numRef>
          </c:val>
          <c:extLst>
            <c:ext xmlns:c16="http://schemas.microsoft.com/office/drawing/2014/chart" uri="{C3380CC4-5D6E-409C-BE32-E72D297353CC}">
              <c16:uniqueId val="{00000004-45DE-492C-B57E-F935E6DA4833}"/>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0.66</c:v>
                </c:pt>
                <c:pt idx="2">
                  <c:v>#N/A</c:v>
                </c:pt>
                <c:pt idx="3">
                  <c:v>0.87</c:v>
                </c:pt>
                <c:pt idx="4">
                  <c:v>#N/A</c:v>
                </c:pt>
                <c:pt idx="5">
                  <c:v>0.73</c:v>
                </c:pt>
                <c:pt idx="6">
                  <c:v>#N/A</c:v>
                </c:pt>
                <c:pt idx="7">
                  <c:v>0.55000000000000004</c:v>
                </c:pt>
                <c:pt idx="8">
                  <c:v>#N/A</c:v>
                </c:pt>
                <c:pt idx="9">
                  <c:v>0.41</c:v>
                </c:pt>
              </c:numCache>
            </c:numRef>
          </c:val>
          <c:extLst>
            <c:ext xmlns:c16="http://schemas.microsoft.com/office/drawing/2014/chart" uri="{C3380CC4-5D6E-409C-BE32-E72D297353CC}">
              <c16:uniqueId val="{00000005-45DE-492C-B57E-F935E6DA4833}"/>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1.68</c:v>
                </c:pt>
                <c:pt idx="2">
                  <c:v>#N/A</c:v>
                </c:pt>
                <c:pt idx="3">
                  <c:v>2.04</c:v>
                </c:pt>
                <c:pt idx="4">
                  <c:v>#N/A</c:v>
                </c:pt>
                <c:pt idx="5">
                  <c:v>2.12</c:v>
                </c:pt>
                <c:pt idx="6">
                  <c:v>#N/A</c:v>
                </c:pt>
                <c:pt idx="7">
                  <c:v>1.87</c:v>
                </c:pt>
                <c:pt idx="8">
                  <c:v>#N/A</c:v>
                </c:pt>
                <c:pt idx="9">
                  <c:v>1.01</c:v>
                </c:pt>
              </c:numCache>
            </c:numRef>
          </c:val>
          <c:extLst>
            <c:ext xmlns:c16="http://schemas.microsoft.com/office/drawing/2014/chart" uri="{C3380CC4-5D6E-409C-BE32-E72D297353CC}">
              <c16:uniqueId val="{00000006-45DE-492C-B57E-F935E6DA4833}"/>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0.11</c:v>
                </c:pt>
                <c:pt idx="2">
                  <c:v>#N/A</c:v>
                </c:pt>
                <c:pt idx="3">
                  <c:v>0.34</c:v>
                </c:pt>
                <c:pt idx="4">
                  <c:v>#N/A</c:v>
                </c:pt>
                <c:pt idx="5">
                  <c:v>0.95</c:v>
                </c:pt>
                <c:pt idx="6">
                  <c:v>#N/A</c:v>
                </c:pt>
                <c:pt idx="7">
                  <c:v>1.35</c:v>
                </c:pt>
                <c:pt idx="8">
                  <c:v>#N/A</c:v>
                </c:pt>
                <c:pt idx="9">
                  <c:v>1.24</c:v>
                </c:pt>
              </c:numCache>
            </c:numRef>
          </c:val>
          <c:extLst>
            <c:ext xmlns:c16="http://schemas.microsoft.com/office/drawing/2014/chart" uri="{C3380CC4-5D6E-409C-BE32-E72D297353CC}">
              <c16:uniqueId val="{00000007-45DE-492C-B57E-F935E6DA4833}"/>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1.57</c:v>
                </c:pt>
                <c:pt idx="2">
                  <c:v>#N/A</c:v>
                </c:pt>
                <c:pt idx="3">
                  <c:v>1.51</c:v>
                </c:pt>
                <c:pt idx="4">
                  <c:v>#N/A</c:v>
                </c:pt>
                <c:pt idx="5">
                  <c:v>1.45</c:v>
                </c:pt>
                <c:pt idx="6">
                  <c:v>#N/A</c:v>
                </c:pt>
                <c:pt idx="7">
                  <c:v>1.44</c:v>
                </c:pt>
                <c:pt idx="8">
                  <c:v>#N/A</c:v>
                </c:pt>
                <c:pt idx="9">
                  <c:v>1.47</c:v>
                </c:pt>
              </c:numCache>
            </c:numRef>
          </c:val>
          <c:extLst>
            <c:ext xmlns:c16="http://schemas.microsoft.com/office/drawing/2014/chart" uri="{C3380CC4-5D6E-409C-BE32-E72D297353CC}">
              <c16:uniqueId val="{00000008-45DE-492C-B57E-F935E6DA483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2.4300000000000002</c:v>
                </c:pt>
                <c:pt idx="2">
                  <c:v>#N/A</c:v>
                </c:pt>
                <c:pt idx="3">
                  <c:v>3.29</c:v>
                </c:pt>
                <c:pt idx="4">
                  <c:v>#N/A</c:v>
                </c:pt>
                <c:pt idx="5">
                  <c:v>3.61</c:v>
                </c:pt>
                <c:pt idx="6">
                  <c:v>#N/A</c:v>
                </c:pt>
                <c:pt idx="7">
                  <c:v>2.4300000000000002</c:v>
                </c:pt>
                <c:pt idx="8">
                  <c:v>#N/A</c:v>
                </c:pt>
                <c:pt idx="9">
                  <c:v>2.82</c:v>
                </c:pt>
              </c:numCache>
            </c:numRef>
          </c:val>
          <c:extLst>
            <c:ext xmlns:c16="http://schemas.microsoft.com/office/drawing/2014/chart" uri="{C3380CC4-5D6E-409C-BE32-E72D297353CC}">
              <c16:uniqueId val="{00000009-45DE-492C-B57E-F935E6DA483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1680</c:v>
                </c:pt>
                <c:pt idx="5">
                  <c:v>1599</c:v>
                </c:pt>
                <c:pt idx="8">
                  <c:v>1533</c:v>
                </c:pt>
                <c:pt idx="11">
                  <c:v>1459</c:v>
                </c:pt>
                <c:pt idx="14">
                  <c:v>1554</c:v>
                </c:pt>
              </c:numCache>
            </c:numRef>
          </c:val>
          <c:extLst>
            <c:ext xmlns:c16="http://schemas.microsoft.com/office/drawing/2014/chart" uri="{C3380CC4-5D6E-409C-BE32-E72D297353CC}">
              <c16:uniqueId val="{00000000-07D5-46AE-83F3-FEF741ACA61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7D5-46AE-83F3-FEF741ACA61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7D5-46AE-83F3-FEF741ACA61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200</c:v>
                </c:pt>
                <c:pt idx="3">
                  <c:v>192</c:v>
                </c:pt>
                <c:pt idx="6">
                  <c:v>192</c:v>
                </c:pt>
                <c:pt idx="9">
                  <c:v>183</c:v>
                </c:pt>
                <c:pt idx="12">
                  <c:v>163</c:v>
                </c:pt>
              </c:numCache>
            </c:numRef>
          </c:val>
          <c:extLst>
            <c:ext xmlns:c16="http://schemas.microsoft.com/office/drawing/2014/chart" uri="{C3380CC4-5D6E-409C-BE32-E72D297353CC}">
              <c16:uniqueId val="{00000003-07D5-46AE-83F3-FEF741ACA61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470</c:v>
                </c:pt>
                <c:pt idx="3">
                  <c:v>446</c:v>
                </c:pt>
                <c:pt idx="6">
                  <c:v>447</c:v>
                </c:pt>
                <c:pt idx="9">
                  <c:v>434</c:v>
                </c:pt>
                <c:pt idx="12">
                  <c:v>435</c:v>
                </c:pt>
              </c:numCache>
            </c:numRef>
          </c:val>
          <c:extLst>
            <c:ext xmlns:c16="http://schemas.microsoft.com/office/drawing/2014/chart" uri="{C3380CC4-5D6E-409C-BE32-E72D297353CC}">
              <c16:uniqueId val="{00000004-07D5-46AE-83F3-FEF741ACA61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7D5-46AE-83F3-FEF741ACA61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7D5-46AE-83F3-FEF741ACA61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1860</c:v>
                </c:pt>
                <c:pt idx="3">
                  <c:v>1670</c:v>
                </c:pt>
                <c:pt idx="6">
                  <c:v>1541</c:v>
                </c:pt>
                <c:pt idx="9">
                  <c:v>1410</c:v>
                </c:pt>
                <c:pt idx="12">
                  <c:v>1405</c:v>
                </c:pt>
              </c:numCache>
            </c:numRef>
          </c:val>
          <c:extLst>
            <c:ext xmlns:c16="http://schemas.microsoft.com/office/drawing/2014/chart" uri="{C3380CC4-5D6E-409C-BE32-E72D297353CC}">
              <c16:uniqueId val="{00000007-07D5-46AE-83F3-FEF741ACA61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850</c:v>
                </c:pt>
                <c:pt idx="2">
                  <c:v>#N/A</c:v>
                </c:pt>
                <c:pt idx="3">
                  <c:v>#N/A</c:v>
                </c:pt>
                <c:pt idx="4">
                  <c:v>709</c:v>
                </c:pt>
                <c:pt idx="5">
                  <c:v>#N/A</c:v>
                </c:pt>
                <c:pt idx="6">
                  <c:v>#N/A</c:v>
                </c:pt>
                <c:pt idx="7">
                  <c:v>647</c:v>
                </c:pt>
                <c:pt idx="8">
                  <c:v>#N/A</c:v>
                </c:pt>
                <c:pt idx="9">
                  <c:v>#N/A</c:v>
                </c:pt>
                <c:pt idx="10">
                  <c:v>568</c:v>
                </c:pt>
                <c:pt idx="11">
                  <c:v>#N/A</c:v>
                </c:pt>
                <c:pt idx="12">
                  <c:v>#N/A</c:v>
                </c:pt>
                <c:pt idx="13">
                  <c:v>449</c:v>
                </c:pt>
                <c:pt idx="14">
                  <c:v>#N/A</c:v>
                </c:pt>
              </c:numCache>
            </c:numRef>
          </c:val>
          <c:smooth val="0"/>
          <c:extLst>
            <c:ext xmlns:c16="http://schemas.microsoft.com/office/drawing/2014/chart" uri="{C3380CC4-5D6E-409C-BE32-E72D297353CC}">
              <c16:uniqueId val="{00000008-07D5-46AE-83F3-FEF741ACA61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14849</c:v>
                </c:pt>
                <c:pt idx="5">
                  <c:v>14304</c:v>
                </c:pt>
                <c:pt idx="8">
                  <c:v>13643</c:v>
                </c:pt>
                <c:pt idx="11">
                  <c:v>12827</c:v>
                </c:pt>
                <c:pt idx="14">
                  <c:v>12111</c:v>
                </c:pt>
              </c:numCache>
            </c:numRef>
          </c:val>
          <c:extLst>
            <c:ext xmlns:c16="http://schemas.microsoft.com/office/drawing/2014/chart" uri="{C3380CC4-5D6E-409C-BE32-E72D297353CC}">
              <c16:uniqueId val="{00000000-44C6-4B2B-81DC-2370DF12F5C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3137</c:v>
                </c:pt>
                <c:pt idx="5">
                  <c:v>2675</c:v>
                </c:pt>
                <c:pt idx="8">
                  <c:v>2201</c:v>
                </c:pt>
                <c:pt idx="11">
                  <c:v>2164</c:v>
                </c:pt>
                <c:pt idx="14">
                  <c:v>2394</c:v>
                </c:pt>
              </c:numCache>
            </c:numRef>
          </c:val>
          <c:extLst>
            <c:ext xmlns:c16="http://schemas.microsoft.com/office/drawing/2014/chart" uri="{C3380CC4-5D6E-409C-BE32-E72D297353CC}">
              <c16:uniqueId val="{00000001-44C6-4B2B-81DC-2370DF12F5C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2525</c:v>
                </c:pt>
                <c:pt idx="5">
                  <c:v>3285</c:v>
                </c:pt>
                <c:pt idx="8">
                  <c:v>4254</c:v>
                </c:pt>
                <c:pt idx="11">
                  <c:v>5418</c:v>
                </c:pt>
                <c:pt idx="14">
                  <c:v>5668</c:v>
                </c:pt>
              </c:numCache>
            </c:numRef>
          </c:val>
          <c:extLst>
            <c:ext xmlns:c16="http://schemas.microsoft.com/office/drawing/2014/chart" uri="{C3380CC4-5D6E-409C-BE32-E72D297353CC}">
              <c16:uniqueId val="{00000002-44C6-4B2B-81DC-2370DF12F5C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4C6-4B2B-81DC-2370DF12F5C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4C6-4B2B-81DC-2370DF12F5C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4C6-4B2B-81DC-2370DF12F5C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3297</c:v>
                </c:pt>
                <c:pt idx="3">
                  <c:v>3290</c:v>
                </c:pt>
                <c:pt idx="6">
                  <c:v>3219</c:v>
                </c:pt>
                <c:pt idx="9">
                  <c:v>3122</c:v>
                </c:pt>
                <c:pt idx="12">
                  <c:v>3125</c:v>
                </c:pt>
              </c:numCache>
            </c:numRef>
          </c:val>
          <c:extLst>
            <c:ext xmlns:c16="http://schemas.microsoft.com/office/drawing/2014/chart" uri="{C3380CC4-5D6E-409C-BE32-E72D297353CC}">
              <c16:uniqueId val="{00000006-44C6-4B2B-81DC-2370DF12F5C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1043</c:v>
                </c:pt>
                <c:pt idx="3">
                  <c:v>903</c:v>
                </c:pt>
                <c:pt idx="6">
                  <c:v>748</c:v>
                </c:pt>
                <c:pt idx="9">
                  <c:v>635</c:v>
                </c:pt>
                <c:pt idx="12">
                  <c:v>604</c:v>
                </c:pt>
              </c:numCache>
            </c:numRef>
          </c:val>
          <c:extLst>
            <c:ext xmlns:c16="http://schemas.microsoft.com/office/drawing/2014/chart" uri="{C3380CC4-5D6E-409C-BE32-E72D297353CC}">
              <c16:uniqueId val="{00000007-44C6-4B2B-81DC-2370DF12F5C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6617</c:v>
                </c:pt>
                <c:pt idx="3">
                  <c:v>5617</c:v>
                </c:pt>
                <c:pt idx="6">
                  <c:v>4961</c:v>
                </c:pt>
                <c:pt idx="9">
                  <c:v>4671</c:v>
                </c:pt>
                <c:pt idx="12">
                  <c:v>4491</c:v>
                </c:pt>
              </c:numCache>
            </c:numRef>
          </c:val>
          <c:extLst>
            <c:ext xmlns:c16="http://schemas.microsoft.com/office/drawing/2014/chart" uri="{C3380CC4-5D6E-409C-BE32-E72D297353CC}">
              <c16:uniqueId val="{00000008-44C6-4B2B-81DC-2370DF12F5C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4C6-4B2B-81DC-2370DF12F5C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16884</c:v>
                </c:pt>
                <c:pt idx="3">
                  <c:v>16357</c:v>
                </c:pt>
                <c:pt idx="6">
                  <c:v>15693</c:v>
                </c:pt>
                <c:pt idx="9">
                  <c:v>14729</c:v>
                </c:pt>
                <c:pt idx="12">
                  <c:v>14022</c:v>
                </c:pt>
              </c:numCache>
            </c:numRef>
          </c:val>
          <c:extLst>
            <c:ext xmlns:c16="http://schemas.microsoft.com/office/drawing/2014/chart" uri="{C3380CC4-5D6E-409C-BE32-E72D297353CC}">
              <c16:uniqueId val="{0000000A-44C6-4B2B-81DC-2370DF12F5C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7331</c:v>
                </c:pt>
                <c:pt idx="2">
                  <c:v>#N/A</c:v>
                </c:pt>
                <c:pt idx="3">
                  <c:v>#N/A</c:v>
                </c:pt>
                <c:pt idx="4">
                  <c:v>5902</c:v>
                </c:pt>
                <c:pt idx="5">
                  <c:v>#N/A</c:v>
                </c:pt>
                <c:pt idx="6">
                  <c:v>#N/A</c:v>
                </c:pt>
                <c:pt idx="7">
                  <c:v>4523</c:v>
                </c:pt>
                <c:pt idx="8">
                  <c:v>#N/A</c:v>
                </c:pt>
                <c:pt idx="9">
                  <c:v>#N/A</c:v>
                </c:pt>
                <c:pt idx="10">
                  <c:v>2747</c:v>
                </c:pt>
                <c:pt idx="11">
                  <c:v>#N/A</c:v>
                </c:pt>
                <c:pt idx="12">
                  <c:v>#N/A</c:v>
                </c:pt>
                <c:pt idx="13">
                  <c:v>2068</c:v>
                </c:pt>
                <c:pt idx="14">
                  <c:v>#N/A</c:v>
                </c:pt>
              </c:numCache>
            </c:numRef>
          </c:val>
          <c:smooth val="0"/>
          <c:extLst>
            <c:ext xmlns:c16="http://schemas.microsoft.com/office/drawing/2014/chart" uri="{C3380CC4-5D6E-409C-BE32-E72D297353CC}">
              <c16:uniqueId val="{0000000B-44C6-4B2B-81DC-2370DF12F5C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990</c:v>
                </c:pt>
                <c:pt idx="1">
                  <c:v>1383</c:v>
                </c:pt>
                <c:pt idx="2">
                  <c:v>1651</c:v>
                </c:pt>
              </c:numCache>
            </c:numRef>
          </c:val>
          <c:extLst>
            <c:ext xmlns:c16="http://schemas.microsoft.com/office/drawing/2014/chart" uri="{C3380CC4-5D6E-409C-BE32-E72D297353CC}">
              <c16:uniqueId val="{00000000-A380-4504-8817-906044EC8BE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216</c:v>
                </c:pt>
                <c:pt idx="1">
                  <c:v>216</c:v>
                </c:pt>
                <c:pt idx="2">
                  <c:v>272</c:v>
                </c:pt>
              </c:numCache>
            </c:numRef>
          </c:val>
          <c:extLst>
            <c:ext xmlns:c16="http://schemas.microsoft.com/office/drawing/2014/chart" uri="{C3380CC4-5D6E-409C-BE32-E72D297353CC}">
              <c16:uniqueId val="{00000001-A380-4504-8817-906044EC8BE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1943</c:v>
                </c:pt>
                <c:pt idx="1">
                  <c:v>2594</c:v>
                </c:pt>
                <c:pt idx="2">
                  <c:v>2470</c:v>
                </c:pt>
              </c:numCache>
            </c:numRef>
          </c:val>
          <c:extLst>
            <c:ext xmlns:c16="http://schemas.microsoft.com/office/drawing/2014/chart" uri="{C3380CC4-5D6E-409C-BE32-E72D297353CC}">
              <c16:uniqueId val="{00000002-A380-4504-8817-906044EC8BE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{A5F8F6F1-F517-473F-9FEE-0BB2170DE631}</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6F2C-4A96-9B52-3F10C4C03E0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{44129B38-17B1-44A2-9414-1C75A46E64AC}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F2C-4A96-9B52-3F10C4C03E0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{35A179BB-8D66-4A8B-93A6-627D444805A0}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F2C-4A96-9B52-3F10C4C03E0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{9966D305-3395-4EA8-815F-66442CC4880F}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F2C-4A96-9B52-3F10C4C03E0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{B0DD5946-4679-49D8-994A-8A7FD0DB92B5}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F2C-4A96-9B52-3F10C4C03E0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{6E7CFC5C-0BE6-4084-9978-86799AACC53D}</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6F2C-4A96-9B52-3F10C4C03E0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{E25CB3F4-7D41-484B-B6E8-00091AAE4D30}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6F2C-4A96-9B52-3F10C4C03E0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{B6B4DCCC-E214-4159-991C-8BF1BA1C05EF}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6F2C-4A96-9B52-3F10C4C03E0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{5B3AE4B0-42CA-4AA2-B354-FC35782235D7}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6F2C-4A96-9B52-3F10C4C03E0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68.5</c:v>
                </c:pt>
                <c:pt idx="8">
                  <c:v>69.900000000000006</c:v>
                </c:pt>
                <c:pt idx="16">
                  <c:v>71.3</c:v>
                </c:pt>
                <c:pt idx="24">
                  <c:v>72.900000000000006</c:v>
                </c:pt>
                <c:pt idx="32">
                  <c:v>57.6</c:v>
                </c:pt>
              </c:numCache>
            </c:numRef>
          </c:xVal>
          <c:yVal>
            <c:numRef>
              <c:f>公会計指標分析・財政指標組合せ分析表!$BP$51:$DC$51</c:f>
              <c:numCache>
                <c:formatCode>#,##0.0;"▲ "#,##0.0</c:formatCode>
                <c:ptCount val="40"/>
                <c:pt idx="0">
                  <c:v>76.2</c:v>
                </c:pt>
                <c:pt idx="8">
                  <c:v>59.3</c:v>
                </c:pt>
                <c:pt idx="16">
                  <c:v>43.7</c:v>
                </c:pt>
                <c:pt idx="24">
                  <c:v>26.4</c:v>
                </c:pt>
                <c:pt idx="32">
                  <c:v>20.2</c:v>
                </c:pt>
              </c:numCache>
            </c:numRef>
          </c:yVal>
          <c:smooth val="0"/>
          <c:extLst>
            <c:ext xmlns:c16="http://schemas.microsoft.com/office/drawing/2014/chart" uri="{C3380CC4-5D6E-409C-BE32-E72D297353CC}">
              <c16:uniqueId val="{00000009-6F2C-4A96-9B52-3F10C4C03E0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{5E4BF4E6-6B3E-46AC-A6A7-0A65DF098D82}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6F2C-4A96-9B52-3F10C4C03E0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{7287A13F-80D9-4C06-A54C-6D6493914065}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F2C-4A96-9B52-3F10C4C03E0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{A0BB35DE-092E-4E46-BAC0-E456BD209E93}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F2C-4A96-9B52-3F10C4C03E0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{7FCF93E6-C2E5-4E37-8EED-BC1530652FFD}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F2C-4A96-9B52-3F10C4C03E0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{086E2A0B-06E3-48CE-806D-AB9380C8F4AD}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F2C-4A96-9B52-3F10C4C03E0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{70946424-BE76-4026-ACDC-012E28B8F187}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6F2C-4A96-9B52-3F10C4C03E0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{F036B3A3-1877-4754-8B37-A1A764B540B2}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6F2C-4A96-9B52-3F10C4C03E03}"/>
                </c:ext>
              </c:extLst>
            </c:dLbl>
            <c:dLbl>
              <c:idx val="24"/>
              <c:layout>
                <c:manualLayout>
                  <c:x val="-2.5640820289577353E-2"/>
                  <c:y val="-6.4739042105865174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{94D0CE41-615C-4A0C-A21A-3C717BD87A18}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6F2C-4A96-9B52-3F10C4C03E03}"/>
                </c:ext>
              </c:extLst>
            </c:dLbl>
            <c:dLbl>
              <c:idx val="32"/>
              <c:layout>
                <c:manualLayout>
                  <c:x val="-3.8390681010891034E-2"/>
                  <c:y val="-6.4739042105865174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{9B4DEDA9-87CB-482C-B8FC-51160734AA77}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6F2C-4A96-9B52-3F10C4C03E0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6F2C-4A96-9B52-3F10C4C03E03}"/>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{DF355033-43EE-4779-92EC-E7D349CBA6BB}</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2F52-4C88-A6D9-643459CCC45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{9372B30B-038B-4783-A537-7F6CB2D6CEE6}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F52-4C88-A6D9-643459CCC45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{264844EA-D6BA-46A5-8A81-648DCC53862D}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F52-4C88-A6D9-643459CCC45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{74C740F1-DE7D-44E5-A8F3-FCBE842E877B}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F52-4C88-A6D9-643459CCC45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{1133ABBA-F89B-472D-BE63-BA3B627C1AA1}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F52-4C88-A6D9-643459CCC457}"/>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{B4659AEF-C125-4F7B-9E4B-13443EDD5559}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2F52-4C88-A6D9-643459CCC457}"/>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{5D07EB2E-5DE5-439A-8F2B-D118A835C027}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2F52-4C88-A6D9-643459CCC457}"/>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{2DD420DA-3103-4E77-8DFF-7770B2ED7445}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2F52-4C88-A6D9-643459CCC457}"/>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{C521D2CA-79A9-4E7F-8520-F9460575C6B2}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2F52-4C88-A6D9-643459CCC45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7.4</c:v>
                </c:pt>
                <c:pt idx="8">
                  <c:v>7.4</c:v>
                </c:pt>
                <c:pt idx="16">
                  <c:v>7.4</c:v>
                </c:pt>
                <c:pt idx="24">
                  <c:v>6.2</c:v>
                </c:pt>
                <c:pt idx="32">
                  <c:v>5.3</c:v>
                </c:pt>
              </c:numCache>
            </c:numRef>
          </c:xVal>
          <c:yVal>
            <c:numRef>
              <c:f>公会計指標分析・財政指標組合せ分析表!$BP$73:$DC$73</c:f>
              <c:numCache>
                <c:formatCode>#,##0.0;"▲ "#,##0.0</c:formatCode>
                <c:ptCount val="40"/>
                <c:pt idx="0">
                  <c:v>76.2</c:v>
                </c:pt>
                <c:pt idx="8">
                  <c:v>59.3</c:v>
                </c:pt>
                <c:pt idx="16">
                  <c:v>43.7</c:v>
                </c:pt>
                <c:pt idx="24">
                  <c:v>26.4</c:v>
                </c:pt>
                <c:pt idx="32">
                  <c:v>20.2</c:v>
                </c:pt>
              </c:numCache>
            </c:numRef>
          </c:yVal>
          <c:smooth val="0"/>
          <c:extLst>
            <c:ext xmlns:c16="http://schemas.microsoft.com/office/drawing/2014/chart" uri="{C3380CC4-5D6E-409C-BE32-E72D297353CC}">
              <c16:uniqueId val="{00000009-2F52-4C88-A6D9-643459CCC45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{54D37F27-5C87-48C0-820C-3E691ABA2620}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2F52-4C88-A6D9-643459CCC45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{0CBEF2AA-DFAD-4F86-B037-CC9501A62156}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F52-4C88-A6D9-643459CCC45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{F425C4FF-69D7-4418-AFAA-CD8AC6BFA294}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F52-4C88-A6D9-643459CCC45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{F0CEAB1B-9929-4D9A-8F5B-102E9F30BB39}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F52-4C88-A6D9-643459CCC45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{A0CDBE76-2473-4850-886F-7918F09C51A5}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F52-4C88-A6D9-643459CCC457}"/>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{9E5BB947-84F8-4872-9356-9221DEC186E3}</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2F52-4C88-A6D9-643459CCC457}"/>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{A4B95656-8F40-475C-9553-EBBA9EE4ED25}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2F52-4C88-A6D9-643459CCC457}"/>
                </c:ext>
              </c:extLst>
            </c:dLbl>
            <c:dLbl>
              <c:idx val="24"/>
              <c:layout>
                <c:manualLayout>
                  <c:x val="-4.4905057365901176E-2"/>
                  <c:y val="-4.4912449902630783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{DF8FE17E-F1CC-4335-9666-67E25B58B8FA}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2F52-4C88-A6D9-643459CCC457}"/>
                </c:ext>
              </c:extLst>
            </c:dLbl>
            <c:dLbl>
              <c:idx val="32"/>
              <c:layout>
                <c:manualLayout>
                  <c:x val="-1.8235628084249993E-2"/>
                  <c:y val="-7.9920844272957106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{2C2D0ED8-5389-4206-BCBB-7129E01ABCBD}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2F52-4C88-A6D9-643459CCC45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2F52-4C88-A6D9-643459CCC457}"/>
            </c:ext>
          </c:extLst>
        </c:ser>
        <c:dLbls>
          <c:showLegendKey val="0"/>
          <c:showVal val="1"/>
          <c:showCatName val="0"/>
          <c:showSerName val="0"/>
          <c:showPercent val="0"/>
          <c:showBubbleSize val="0"/>
        </c:dLbls>
        <c:axId val="84219776"/>
        <c:axId val="84234240"/>
      </c:scatterChart>
      <c:valAx>
        <c:axId val="84219776"/>
        <c:scaling>
          <c:orientation val="maxMin"/>
          <c:max val="8"/>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大阪府阪南市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令和</a:t>
          </a:r>
          <a:r>
            <a:rPr kumimoji="1" lang="en-US" altLang="ja-JP" sz="1400">
              <a:solidFill>
                <a:schemeClr val="tx1"/>
              </a:solidFill>
              <a:latin typeface="ＭＳ ゴシック" pitchFamily="49" charset="-128"/>
              <a:ea typeface="ＭＳ ゴシック" pitchFamily="49" charset="-128"/>
            </a:rPr>
            <a:t>5</a:t>
          </a:r>
          <a:r>
            <a:rPr kumimoji="1" lang="ja-JP" altLang="en-US" sz="1400">
              <a:solidFill>
                <a:schemeClr val="tx1"/>
              </a:solidFill>
              <a:latin typeface="ＭＳ ゴシック" pitchFamily="49" charset="-128"/>
              <a:ea typeface="ＭＳ ゴシック" pitchFamily="49" charset="-128"/>
            </a:rPr>
            <a:t>年度は令和</a:t>
          </a:r>
          <a:r>
            <a:rPr kumimoji="1" lang="en-US" altLang="ja-JP" sz="1400">
              <a:solidFill>
                <a:schemeClr val="tx1"/>
              </a:solidFill>
              <a:latin typeface="ＭＳ ゴシック" pitchFamily="49" charset="-128"/>
              <a:ea typeface="ＭＳ ゴシック" pitchFamily="49" charset="-128"/>
            </a:rPr>
            <a:t>4</a:t>
          </a:r>
          <a:r>
            <a:rPr kumimoji="1" lang="ja-JP" altLang="en-US" sz="1400">
              <a:solidFill>
                <a:schemeClr val="tx1"/>
              </a:solidFill>
              <a:latin typeface="ＭＳ ゴシック" pitchFamily="49" charset="-128"/>
              <a:ea typeface="ＭＳ ゴシック" pitchFamily="49" charset="-128"/>
            </a:rPr>
            <a:t>年度よりも減少した。要因として、市内小学校の大規模改造耐震事業などの償還が終了したためである。</a:t>
          </a:r>
        </a:p>
        <a:p>
          <a:r>
            <a:rPr kumimoji="1" lang="ja-JP" altLang="en-US" sz="1400">
              <a:solidFill>
                <a:schemeClr val="tx1"/>
              </a:solidFill>
              <a:latin typeface="ＭＳ ゴシック" pitchFamily="49" charset="-128"/>
              <a:ea typeface="ＭＳ ゴシック" pitchFamily="49" charset="-128"/>
            </a:rPr>
            <a:t>　阪南市は昭和</a:t>
          </a:r>
          <a:r>
            <a:rPr kumimoji="1" lang="en-US" altLang="ja-JP" sz="1400">
              <a:solidFill>
                <a:schemeClr val="tx1"/>
              </a:solidFill>
              <a:latin typeface="ＭＳ ゴシック" pitchFamily="49" charset="-128"/>
              <a:ea typeface="ＭＳ ゴシック" pitchFamily="49" charset="-128"/>
            </a:rPr>
            <a:t>40</a:t>
          </a:r>
          <a:r>
            <a:rPr kumimoji="1" lang="ja-JP" altLang="en-US" sz="1400">
              <a:solidFill>
                <a:schemeClr val="tx1"/>
              </a:solidFill>
              <a:latin typeface="ＭＳ ゴシック" pitchFamily="49" charset="-128"/>
              <a:ea typeface="ＭＳ ゴシック" pitchFamily="49" charset="-128"/>
            </a:rPr>
            <a:t>年代～</a:t>
          </a:r>
          <a:r>
            <a:rPr kumimoji="1" lang="en-US" altLang="ja-JP" sz="1400">
              <a:solidFill>
                <a:schemeClr val="tx1"/>
              </a:solidFill>
              <a:latin typeface="ＭＳ ゴシック" pitchFamily="49" charset="-128"/>
              <a:ea typeface="ＭＳ ゴシック" pitchFamily="49" charset="-128"/>
            </a:rPr>
            <a:t>50</a:t>
          </a:r>
          <a:r>
            <a:rPr kumimoji="1" lang="ja-JP" altLang="en-US" sz="1400">
              <a:solidFill>
                <a:schemeClr val="tx1"/>
              </a:solidFill>
              <a:latin typeface="ＭＳ ゴシック" pitchFamily="49" charset="-128"/>
              <a:ea typeface="ＭＳ ゴシック" pitchFamily="49" charset="-128"/>
            </a:rPr>
            <a:t>年代に建てられた公共施設が多く、築</a:t>
          </a:r>
          <a:r>
            <a:rPr kumimoji="1" lang="en-US" altLang="ja-JP" sz="1400">
              <a:solidFill>
                <a:schemeClr val="tx1"/>
              </a:solidFill>
              <a:latin typeface="ＭＳ ゴシック" pitchFamily="49" charset="-128"/>
              <a:ea typeface="ＭＳ ゴシック" pitchFamily="49" charset="-128"/>
            </a:rPr>
            <a:t>30</a:t>
          </a:r>
          <a:r>
            <a:rPr kumimoji="1" lang="ja-JP" altLang="en-US" sz="1400">
              <a:solidFill>
                <a:schemeClr val="tx1"/>
              </a:solidFill>
              <a:latin typeface="ＭＳ ゴシック" pitchFamily="49" charset="-128"/>
              <a:ea typeface="ＭＳ ゴシック" pitchFamily="49" charset="-128"/>
            </a:rPr>
            <a:t>年以上経過した施設が全体の</a:t>
          </a:r>
          <a:r>
            <a:rPr kumimoji="1" lang="en-US" altLang="ja-JP" sz="1400">
              <a:solidFill>
                <a:schemeClr val="tx1"/>
              </a:solidFill>
              <a:latin typeface="ＭＳ ゴシック" pitchFamily="49" charset="-128"/>
              <a:ea typeface="ＭＳ ゴシック" pitchFamily="49" charset="-128"/>
            </a:rPr>
            <a:t>75</a:t>
          </a:r>
          <a:r>
            <a:rPr kumimoji="1" lang="ja-JP" altLang="en-US" sz="1400">
              <a:solidFill>
                <a:schemeClr val="tx1"/>
              </a:solidFill>
              <a:latin typeface="ＭＳ ゴシック" pitchFamily="49" charset="-128"/>
              <a:ea typeface="ＭＳ ゴシック" pitchFamily="49" charset="-128"/>
            </a:rPr>
            <a:t>％以上あることから、施設の老朽化対策等に係る普通建設事業の増加が見込まれる。「阪南市行財政構造改革プラン改訂版」及び「阪南市公共施設等総合管理計画改訂版」に基づき、普通建設事業を行っていく際には、事業の選択と集中により、公債費の縮減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大阪府阪南市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一般会計等に係る地方債の現在高は、臨時財政対策債が約</a:t>
          </a:r>
          <a:r>
            <a:rPr kumimoji="1" lang="en-US" altLang="ja-JP" sz="1400">
              <a:solidFill>
                <a:schemeClr val="tx1"/>
              </a:solidFill>
              <a:latin typeface="ＭＳ ゴシック" pitchFamily="49" charset="-128"/>
              <a:ea typeface="ＭＳ ゴシック" pitchFamily="49" charset="-128"/>
            </a:rPr>
            <a:t>52.5</a:t>
          </a:r>
          <a:r>
            <a:rPr kumimoji="1" lang="ja-JP" altLang="en-US" sz="1400">
              <a:solidFill>
                <a:schemeClr val="tx1"/>
              </a:solidFill>
              <a:latin typeface="ＭＳ ゴシック" pitchFamily="49" charset="-128"/>
              <a:ea typeface="ＭＳ ゴシック" pitchFamily="49" charset="-128"/>
            </a:rPr>
            <a:t>％を占めている。</a:t>
          </a:r>
        </a:p>
        <a:p>
          <a:r>
            <a:rPr kumimoji="1" lang="ja-JP" altLang="en-US" sz="1400">
              <a:solidFill>
                <a:schemeClr val="tx1"/>
              </a:solidFill>
              <a:latin typeface="ＭＳ ゴシック" pitchFamily="49" charset="-128"/>
              <a:ea typeface="ＭＳ ゴシック" pitchFamily="49" charset="-128"/>
            </a:rPr>
            <a:t>　公営企業債等繰入見込額は、下水道事業会計において、投資的事業等を計画的に行うことにより起債を抑制してきたことに加え、病院事業会計での起債の発行を近年行っていないことから、減少している。</a:t>
          </a:r>
        </a:p>
        <a:p>
          <a:r>
            <a:rPr kumimoji="1" lang="ja-JP" altLang="en-US" sz="1400">
              <a:solidFill>
                <a:schemeClr val="tx1"/>
              </a:solidFill>
              <a:latin typeface="ＭＳ ゴシック" pitchFamily="49" charset="-128"/>
              <a:ea typeface="ＭＳ ゴシック" pitchFamily="49" charset="-128"/>
            </a:rPr>
            <a:t>　退職手当負担見込額は、職員定員管理計画に基づき定員管理を行っており、大幅な増減はない。</a:t>
          </a:r>
        </a:p>
        <a:p>
          <a:r>
            <a:rPr kumimoji="1" lang="ja-JP" altLang="en-US" sz="1400">
              <a:solidFill>
                <a:schemeClr val="tx1"/>
              </a:solidFill>
              <a:latin typeface="ＭＳ ゴシック" pitchFamily="49" charset="-128"/>
              <a:ea typeface="ＭＳ ゴシック" pitchFamily="49" charset="-128"/>
            </a:rPr>
            <a:t>　充当可能基金は、尾崎石田線道路改良事業に係る一般財源部分の財源として積立てたことなどにより増加した。今後は「行財政構造改革プラン改訂版」に基づき、持続可能な財政運営に努める。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大阪府阪南市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普通建設事業にかかる基金の取崩し、ふるさとまちづくり応援基金を寄付者の意向を反映した</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事業への取崩しを行ったが、後年度に控えている普通建設事業の一般財源分の積立を行ったことにより、全体として</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199</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百万円の増加となった。</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阪南市行財政構造改革プラン改訂版」に基づき、自主財源の確保など歳入の増加、事務事業の見直しなど歳出の抑制に努め、財政調整基金に頼らない持続可能な行財政運営の確立に努める。また、ふるさとまちづくり応援寄附金の増加による基金の増加をめざす。</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公共公益施設整備基金：開発行為等に伴う公共公益施設の整備資金</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ふるさとまちづくり応援基金：阪南市のまちづくりを応援する個人又は法人その他の団体から広く寄附金を募ることにより、その寄附金を財源として、　寄附者の意向を反映した個性豊かな魅力あるまちづくりに資する。</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教育施設整備基金：教育施設の整備に要する資金</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SDG</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ｓまちづくり基金：</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SDG</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ｓの理念を踏まえ、子どもから高齢者まで全ての市民が、住み慣れた地域で安心して暮らせるまちづくりを推進する施策の経費に充てる。</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森林環境譲与税基金：森林の整備及びその促進に関する施策に要する資金</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公共公益施設整備基金は、道路改修事業などの財源として</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百万円充当した一方で、後年度の公共施設の改修事業の財源として</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48</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百万円積み立てたため、基金残高が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また、教育施設整備基金は、学校給食センター改修事業などの財源として</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百万円充当した一方で、後年度の教育施設の改修事業の財源として</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百万円積み立てたため、基金残高が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百万円増加した。</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阪南市行財政構造改革プラン改訂版」に掲げる取組項目で得た効果額の一部を老朽化した施設の改修財源とするために、基金に積立てる。ふるさとまちづくり応援基金はふるさとまちづくり応援寄附の増加による基金の増加をめざす。</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普通交付税が臨時経済対策費等で増加したことや、地方消費税交付金が増加したことによる歳入の増加や、歳出の抑制に努めた結果、財政調整基金残高は</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268</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百万円増加した。</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災害などの緊急対応等のために、一定の基金残高を確保することや、財政非常事態宣言の早期解除に向け、「阪南市行財政構造改革プラン改訂版」に掲げる取組項目を実施することで基金に頼らない持続可能な行財政運営の確立に努める。</a:t>
          </a: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年度及び令和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か年の臨時財政対策債元利償還金の一部が普通交付税により交付されたことに伴い、減債基金残高は</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　地方債の償還を踏まえ、財政状況を鑑みながら積み立てに努める。</a:t>
          </a:r>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773A16A-3AE7-497C-94B2-A8061F97CB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F65D2B0-31B6-4F87-A448-B0339B710E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7707D3BD-2B57-4691-AA65-687848C8F64A}"/>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B53253E4-25CC-49B2-BB57-36E67F8CDB2C}"/>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AFFC8751-92F6-483A-8F0F-16D1006B9C93}"/>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26A463FE-9129-4EEE-A93B-5F5FAC453663}"/>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大阪府阪南市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D53F6A04-632E-4A19-B779-3E046089028E}"/>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24C212C2-4740-41F0-B140-3B78D800362A}"/>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EB6B9AC9-EF07-4BB7-82A2-EFAE7B704D71}"/>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64CDC96A-EA8D-4F5A-AFA0-A0E999D7A17D}"/>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757CAC7C-163E-4F35-882B-43B980D02AF0}"/>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F8171081-FE91-40FF-AA4F-AB2AF769802D}"/>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50,788
50,201
36.17
20,016,699
19,692,608
323,949
11,483,754
14,021,857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33748C91-E548-4EBA-84FD-01CC53A8D470}"/>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545E6083-113F-465C-BB37-6B7B3523D547}"/>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853518D8-D978-4D0E-858F-4482EA2B82F4}"/>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20.2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668D876E-6CB4-4AAD-BD64-5F85793B1558}"/>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3BA1003-86E7-4CAD-B52E-FE6A0F63D5E3}"/>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11E3F3F9-2BA0-46D3-BD8F-B74878F0AEA1}"/>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EE27E6F1-3671-4B02-827B-9F5406A4EB47}"/>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3F54DAA9-0A0C-40D5-952C-3EB02E7432DD}"/>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2B1EC911-A339-4A90-B420-6596487C7816}"/>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21192084-608B-444C-982D-D7A64C47CDF6}"/>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6AA15FCC-AE2C-4BEC-A507-F206B0E8A887}"/>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21E1C22F-B484-4533-BE8D-F8425EFE7202}"/>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38FA710E-A1FE-4330-A5EA-424444B3B5DD}"/>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386830C6-756C-44DD-AE28-2E638E08F74E}"/>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DDB4756B-0D16-45BE-B05B-5EFED032DF9E}"/>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CAE3013B-8F57-4F86-B6AC-828625E738C8}"/>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D146939F-3B13-46FE-8360-353CDA92A6B3}"/>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6022E716-436C-4DAF-AC22-863553592417}"/>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90408315-8F33-4956-A5E2-13D8450471CA}"/>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48D4E80A-2FF6-4F06-B239-EF1CE761CA07}"/>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C169EE43-0C52-4D63-89CA-FD89BF6D3FF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EC9373E9-A458-44F1-A696-BCBE870F744C}"/>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B7A5F525-CA2C-4083-B29E-010D96C88459}"/>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94048DD9-4364-4804-9737-ED6A284C0BE8}"/>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629F647B-1AF3-42F0-A3BB-DAEE2C7133F1}"/>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9FBE5FFC-95FD-4B7D-9E45-97EEF61A7987}"/>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5E0D3A36-6D2D-4E4A-991E-8ABBF91989B1}"/>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1CCEBEBE-9BBD-451B-A5CE-C3204491B0A5}"/>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8934F199-EB0E-4D8F-AA41-F0BE70CF33C0}"/>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117560F7-91C0-48D7-BDF8-FD3F42F31373}"/>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B07047BF-0F0F-48DF-A736-66A3B0DD4833}"/>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A599BF5B-8DAB-442D-9C18-8C64DE795C26}"/>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3C71BB40-48AE-4993-82A9-0C142B054991}"/>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256AB74F-5907-41CB-9E0B-2AE21466D18E}"/>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CD5B8C88-01FC-4225-A92E-8C9523589252}"/>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Ｒ</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の数値は誤りで、正しくは</a:t>
          </a:r>
          <a:r>
            <a:rPr kumimoji="1" lang="en-US" altLang="ja-JP" sz="1100">
              <a:latin typeface="ＭＳ Ｐゴシック" panose="020B0600070205080204" pitchFamily="50" charset="-128"/>
              <a:ea typeface="ＭＳ Ｐゴシック" panose="020B0600070205080204" pitchFamily="50" charset="-128"/>
            </a:rPr>
            <a:t>73.9</a:t>
          </a:r>
          <a:r>
            <a:rPr kumimoji="1" lang="ja-JP" altLang="en-US" sz="1100">
              <a:latin typeface="ＭＳ Ｐゴシック" panose="020B0600070205080204" pitchFamily="50" charset="-128"/>
              <a:ea typeface="ＭＳ Ｐゴシック" panose="020B0600070205080204" pitchFamily="50" charset="-128"/>
            </a:rPr>
            <a:t>％。以下、正しい数値に対する分析。</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年度は令和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年度と比べて有形固定資産減価償却率が増加している。　原因としては、投資的事業の抑制や大規模改修ではなく修繕で対応していることなどによるものである。類似団体内平均値と比べると本市の有形固定資産減価償却率が上回っていることもあり、今後は阪南市行財政構造改革プラン重点取組方針に掲げる取組項目を実施することにより、財源を捻出する中で、優先順位をつけ施設改修等を行うことで、有形固定資産減価償却率の抑制に努め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93811123-D6F8-4A8B-A791-0410EDB02BDF}"/>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EDC54754-C539-4F48-A62D-07430369CEAA}"/>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18C8320E-1668-42A9-A837-A55CE70B84AE}"/>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3D2D0BE4-6C0D-4770-ABD5-3AD0FD555044}"/>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5448297D-01E4-429A-8E9C-320DCB51D846}"/>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146BE948-A0FF-4FC4-85CD-1CD5E1611724}"/>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4CF91F4D-FCCE-43CD-A752-AD428B66C35D}"/>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5A93956-7AF4-4F8A-B569-54B11074FDB9}"/>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CC40BE88-5565-47D1-9596-B7003839B393}"/>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72AE20F7-918B-4ACE-BA1E-66EBCC3BEEE4}"/>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6B199EAD-E254-409E-A36B-41537F4C18D5}"/>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384F0F27-C7F6-4712-A276-8FEA021DDE9B}"/>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EC30B0A-831B-44D9-8686-5F359D79A4F2}"/>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6B2FF1FA-E862-4343-B315-9E4F0EEDEA54}"/>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1A8A4058-AC7D-40B6-A622-4D5354C39D48}"/>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A0441ECE-D9E6-4347-8E50-F016D2117DA6}"/>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65" name="直線コネクタ 64">
          <a:extLst>
            <a:ext uri="{FF2B5EF4-FFF2-40B4-BE49-F238E27FC236}">
              <a16:creationId xmlns:a16="http://schemas.microsoft.com/office/drawing/2014/main" id="{FD9B3316-0D7D-4840-AF3A-72A93C204F04}"/>
            </a:ext>
          </a:extLst>
        </xdr:cNvPr>
        <xdr:cNvCxnSpPr/>
      </xdr:nvCxnSpPr>
      <xdr:spPr>
        <a:xfrm flipV="1">
          <a:off x="4295775" y="5193030"/>
          <a:ext cx="1270" cy="151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66" name="有形固定資産減価償却率最小値テキスト">
          <a:extLst>
            <a:ext uri="{FF2B5EF4-FFF2-40B4-BE49-F238E27FC236}">
              <a16:creationId xmlns:a16="http://schemas.microsoft.com/office/drawing/2014/main" id="{C08B4CC4-977A-4BA2-A6FC-3418D67DC45F}"/>
            </a:ext>
          </a:extLst>
        </xdr:cNvPr>
        <xdr:cNvSpPr txBox="1"/>
      </xdr:nvSpPr>
      <xdr:spPr>
        <a:xfrm>
          <a:off x="4342765" y="6715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67" name="直線コネクタ 66">
          <a:extLst>
            <a:ext uri="{FF2B5EF4-FFF2-40B4-BE49-F238E27FC236}">
              <a16:creationId xmlns:a16="http://schemas.microsoft.com/office/drawing/2014/main" id="{4EB3FFCF-8839-4109-B60E-552A30CD6A86}"/>
            </a:ext>
          </a:extLst>
        </xdr:cNvPr>
        <xdr:cNvCxnSpPr/>
      </xdr:nvCxnSpPr>
      <xdr:spPr>
        <a:xfrm>
          <a:off x="4206875" y="6711739"/>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68" name="有形固定資産減価償却率最大値テキスト">
          <a:extLst>
            <a:ext uri="{FF2B5EF4-FFF2-40B4-BE49-F238E27FC236}">
              <a16:creationId xmlns:a16="http://schemas.microsoft.com/office/drawing/2014/main" id="{8B82E3BC-6518-4600-8AE5-30509D6B9C7A}"/>
            </a:ext>
          </a:extLst>
        </xdr:cNvPr>
        <xdr:cNvSpPr txBox="1"/>
      </xdr:nvSpPr>
      <xdr:spPr>
        <a:xfrm>
          <a:off x="4342765" y="4964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69" name="直線コネクタ 68">
          <a:extLst>
            <a:ext uri="{FF2B5EF4-FFF2-40B4-BE49-F238E27FC236}">
              <a16:creationId xmlns:a16="http://schemas.microsoft.com/office/drawing/2014/main" id="{6607A72D-E8E9-481D-8F4B-088A84C77078}"/>
            </a:ext>
          </a:extLst>
        </xdr:cNvPr>
        <xdr:cNvCxnSpPr/>
      </xdr:nvCxnSpPr>
      <xdr:spPr>
        <a:xfrm>
          <a:off x="4206875" y="5193030"/>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39175</xdr:rowOff>
    </xdr:from>
    <xdr:ext cx="405111" cy="259045"/>
    <xdr:sp macro="" textlink="">
      <xdr:nvSpPr>
        <xdr:cNvPr id="70" name="有形固定資産減価償却率平均値テキスト">
          <a:extLst>
            <a:ext uri="{FF2B5EF4-FFF2-40B4-BE49-F238E27FC236}">
              <a16:creationId xmlns:a16="http://schemas.microsoft.com/office/drawing/2014/main" id="{E9D23968-6092-4BDF-A978-53E19CF5F7F7}"/>
            </a:ext>
          </a:extLst>
        </xdr:cNvPr>
        <xdr:cNvSpPr txBox="1"/>
      </xdr:nvSpPr>
      <xdr:spPr>
        <a:xfrm>
          <a:off x="4342765" y="61066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71" name="フローチャート: 判断 70">
          <a:extLst>
            <a:ext uri="{FF2B5EF4-FFF2-40B4-BE49-F238E27FC236}">
              <a16:creationId xmlns:a16="http://schemas.microsoft.com/office/drawing/2014/main" id="{DD9A0A67-CCDD-4126-B4D0-BE4C20AF1DFA}"/>
            </a:ext>
          </a:extLst>
        </xdr:cNvPr>
        <xdr:cNvSpPr/>
      </xdr:nvSpPr>
      <xdr:spPr>
        <a:xfrm>
          <a:off x="4244975" y="612436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72" name="フローチャート: 判断 71">
          <a:extLst>
            <a:ext uri="{FF2B5EF4-FFF2-40B4-BE49-F238E27FC236}">
              <a16:creationId xmlns:a16="http://schemas.microsoft.com/office/drawing/2014/main" id="{2C25CB86-0221-47E7-A3DA-8551AF1716A4}"/>
            </a:ext>
          </a:extLst>
        </xdr:cNvPr>
        <xdr:cNvSpPr/>
      </xdr:nvSpPr>
      <xdr:spPr>
        <a:xfrm>
          <a:off x="3611880" y="6112087"/>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73" name="フローチャート: 判断 72">
          <a:extLst>
            <a:ext uri="{FF2B5EF4-FFF2-40B4-BE49-F238E27FC236}">
              <a16:creationId xmlns:a16="http://schemas.microsoft.com/office/drawing/2014/main" id="{D7B32149-708B-4D40-BBB9-DD1E6EB6DDFB}"/>
            </a:ext>
          </a:extLst>
        </xdr:cNvPr>
        <xdr:cNvSpPr/>
      </xdr:nvSpPr>
      <xdr:spPr>
        <a:xfrm>
          <a:off x="2926080" y="6093883"/>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74" name="フローチャート: 判断 73">
          <a:extLst>
            <a:ext uri="{FF2B5EF4-FFF2-40B4-BE49-F238E27FC236}">
              <a16:creationId xmlns:a16="http://schemas.microsoft.com/office/drawing/2014/main" id="{A51686DC-1304-4B19-8CC7-FA36AF7F4C04}"/>
            </a:ext>
          </a:extLst>
        </xdr:cNvPr>
        <xdr:cNvSpPr/>
      </xdr:nvSpPr>
      <xdr:spPr>
        <a:xfrm>
          <a:off x="2240280" y="607060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75" name="フローチャート: 判断 74">
          <a:extLst>
            <a:ext uri="{FF2B5EF4-FFF2-40B4-BE49-F238E27FC236}">
              <a16:creationId xmlns:a16="http://schemas.microsoft.com/office/drawing/2014/main" id="{B9190667-4089-45CF-B539-285067535AAF}"/>
            </a:ext>
          </a:extLst>
        </xdr:cNvPr>
        <xdr:cNvSpPr/>
      </xdr:nvSpPr>
      <xdr:spPr>
        <a:xfrm>
          <a:off x="1554480" y="601853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6C21B29C-F274-48CC-9104-2DA72FA1099D}"/>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E6564BC3-4818-4DB2-9CE8-CA959ADB3DA2}"/>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4E561B1F-D3B8-4DB3-A1B0-BC075FEBD00D}"/>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6B661AAF-E450-496A-AFC7-494346652FD9}"/>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C02AD299-D9B7-41AC-A502-2D327DA1C8BD}"/>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151765</xdr:rowOff>
    </xdr:from>
    <xdr:to>
      <xdr:col>23</xdr:col>
      <xdr:colOff>136525</xdr:colOff>
      <xdr:row>30</xdr:row>
      <xdr:rowOff>81915</xdr:rowOff>
    </xdr:to>
    <xdr:sp macro="" textlink="">
      <xdr:nvSpPr>
        <xdr:cNvPr id="81" name="楕円 80">
          <a:extLst>
            <a:ext uri="{FF2B5EF4-FFF2-40B4-BE49-F238E27FC236}">
              <a16:creationId xmlns:a16="http://schemas.microsoft.com/office/drawing/2014/main" id="{EA265C38-65D6-490F-B9DD-8C0E85A4D611}"/>
            </a:ext>
          </a:extLst>
        </xdr:cNvPr>
        <xdr:cNvSpPr/>
      </xdr:nvSpPr>
      <xdr:spPr>
        <a:xfrm>
          <a:off x="4244975" y="58762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3192</xdr:rowOff>
    </xdr:from>
    <xdr:ext cx="405111" cy="259045"/>
    <xdr:sp macro="" textlink="">
      <xdr:nvSpPr>
        <xdr:cNvPr id="82" name="有形固定資産減価償却率該当値テキスト">
          <a:extLst>
            <a:ext uri="{FF2B5EF4-FFF2-40B4-BE49-F238E27FC236}">
              <a16:creationId xmlns:a16="http://schemas.microsoft.com/office/drawing/2014/main" id="{447A45E0-09B4-4D3A-9431-53D32325BB98}"/>
            </a:ext>
          </a:extLst>
        </xdr:cNvPr>
        <xdr:cNvSpPr txBox="1"/>
      </xdr:nvSpPr>
      <xdr:spPr>
        <a:xfrm>
          <a:off x="4342765" y="5727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16510</xdr:rowOff>
    </xdr:from>
    <xdr:to>
      <xdr:col>19</xdr:col>
      <xdr:colOff>187325</xdr:colOff>
      <xdr:row>33</xdr:row>
      <xdr:rowOff>118110</xdr:rowOff>
    </xdr:to>
    <xdr:sp macro="" textlink="">
      <xdr:nvSpPr>
        <xdr:cNvPr id="83" name="楕円 82">
          <a:extLst>
            <a:ext uri="{FF2B5EF4-FFF2-40B4-BE49-F238E27FC236}">
              <a16:creationId xmlns:a16="http://schemas.microsoft.com/office/drawing/2014/main" id="{8D70ED42-9AED-44EF-947F-8F64A4DD6874}"/>
            </a:ext>
          </a:extLst>
        </xdr:cNvPr>
        <xdr:cNvSpPr/>
      </xdr:nvSpPr>
      <xdr:spPr>
        <a:xfrm>
          <a:off x="3611880" y="643064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31115</xdr:rowOff>
    </xdr:from>
    <xdr:to>
      <xdr:col>23</xdr:col>
      <xdr:colOff>85725</xdr:colOff>
      <xdr:row>33</xdr:row>
      <xdr:rowOff>67310</xdr:rowOff>
    </xdr:to>
    <xdr:cxnSp macro="">
      <xdr:nvCxnSpPr>
        <xdr:cNvPr id="84" name="直線コネクタ 83">
          <a:extLst>
            <a:ext uri="{FF2B5EF4-FFF2-40B4-BE49-F238E27FC236}">
              <a16:creationId xmlns:a16="http://schemas.microsoft.com/office/drawing/2014/main" id="{C47E53DE-436C-421D-B753-B956C7242119}"/>
            </a:ext>
          </a:extLst>
        </xdr:cNvPr>
        <xdr:cNvCxnSpPr/>
      </xdr:nvCxnSpPr>
      <xdr:spPr>
        <a:xfrm flipV="1">
          <a:off x="3656965" y="5925185"/>
          <a:ext cx="640715" cy="550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130387</xdr:rowOff>
    </xdr:from>
    <xdr:to>
      <xdr:col>15</xdr:col>
      <xdr:colOff>187325</xdr:colOff>
      <xdr:row>33</xdr:row>
      <xdr:rowOff>60537</xdr:rowOff>
    </xdr:to>
    <xdr:sp macro="" textlink="">
      <xdr:nvSpPr>
        <xdr:cNvPr id="85" name="楕円 84">
          <a:extLst>
            <a:ext uri="{FF2B5EF4-FFF2-40B4-BE49-F238E27FC236}">
              <a16:creationId xmlns:a16="http://schemas.microsoft.com/office/drawing/2014/main" id="{D01B97DD-194F-4E45-88FF-B9A297269FAA}"/>
            </a:ext>
          </a:extLst>
        </xdr:cNvPr>
        <xdr:cNvSpPr/>
      </xdr:nvSpPr>
      <xdr:spPr>
        <a:xfrm>
          <a:off x="2926080" y="6373072"/>
          <a:ext cx="80645"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9737</xdr:rowOff>
    </xdr:from>
    <xdr:to>
      <xdr:col>19</xdr:col>
      <xdr:colOff>136525</xdr:colOff>
      <xdr:row>33</xdr:row>
      <xdr:rowOff>67310</xdr:rowOff>
    </xdr:to>
    <xdr:cxnSp macro="">
      <xdr:nvCxnSpPr>
        <xdr:cNvPr id="86" name="直線コネクタ 85">
          <a:extLst>
            <a:ext uri="{FF2B5EF4-FFF2-40B4-BE49-F238E27FC236}">
              <a16:creationId xmlns:a16="http://schemas.microsoft.com/office/drawing/2014/main" id="{52BC4B06-7481-4C8E-8D2A-9C98B95A4D39}"/>
            </a:ext>
          </a:extLst>
        </xdr:cNvPr>
        <xdr:cNvCxnSpPr/>
      </xdr:nvCxnSpPr>
      <xdr:spPr>
        <a:xfrm>
          <a:off x="2971165" y="6421967"/>
          <a:ext cx="685800" cy="53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80010</xdr:rowOff>
    </xdr:from>
    <xdr:to>
      <xdr:col>11</xdr:col>
      <xdr:colOff>187325</xdr:colOff>
      <xdr:row>33</xdr:row>
      <xdr:rowOff>10160</xdr:rowOff>
    </xdr:to>
    <xdr:sp macro="" textlink="">
      <xdr:nvSpPr>
        <xdr:cNvPr id="87" name="楕円 86">
          <a:extLst>
            <a:ext uri="{FF2B5EF4-FFF2-40B4-BE49-F238E27FC236}">
              <a16:creationId xmlns:a16="http://schemas.microsoft.com/office/drawing/2014/main" id="{1CF3776C-094F-43E7-AE0D-CBA2CB79FA03}"/>
            </a:ext>
          </a:extLst>
        </xdr:cNvPr>
        <xdr:cNvSpPr/>
      </xdr:nvSpPr>
      <xdr:spPr>
        <a:xfrm>
          <a:off x="2240280" y="6320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130810</xdr:rowOff>
    </xdr:from>
    <xdr:to>
      <xdr:col>15</xdr:col>
      <xdr:colOff>136525</xdr:colOff>
      <xdr:row>33</xdr:row>
      <xdr:rowOff>9737</xdr:rowOff>
    </xdr:to>
    <xdr:cxnSp macro="">
      <xdr:nvCxnSpPr>
        <xdr:cNvPr id="88" name="直線コネクタ 87">
          <a:extLst>
            <a:ext uri="{FF2B5EF4-FFF2-40B4-BE49-F238E27FC236}">
              <a16:creationId xmlns:a16="http://schemas.microsoft.com/office/drawing/2014/main" id="{60083333-6AAE-40C0-B24E-8670115551AB}"/>
            </a:ext>
          </a:extLst>
        </xdr:cNvPr>
        <xdr:cNvCxnSpPr/>
      </xdr:nvCxnSpPr>
      <xdr:spPr>
        <a:xfrm>
          <a:off x="2285365" y="6373495"/>
          <a:ext cx="685800" cy="48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29633</xdr:rowOff>
    </xdr:from>
    <xdr:to>
      <xdr:col>7</xdr:col>
      <xdr:colOff>187325</xdr:colOff>
      <xdr:row>32</xdr:row>
      <xdr:rowOff>131233</xdr:rowOff>
    </xdr:to>
    <xdr:sp macro="" textlink="">
      <xdr:nvSpPr>
        <xdr:cNvPr id="89" name="楕円 88">
          <a:extLst>
            <a:ext uri="{FF2B5EF4-FFF2-40B4-BE49-F238E27FC236}">
              <a16:creationId xmlns:a16="http://schemas.microsoft.com/office/drawing/2014/main" id="{E3858C23-0BF3-4E79-9A43-F186ECEB917F}"/>
            </a:ext>
          </a:extLst>
        </xdr:cNvPr>
        <xdr:cNvSpPr/>
      </xdr:nvSpPr>
      <xdr:spPr>
        <a:xfrm>
          <a:off x="1554480" y="6266603"/>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80433</xdr:rowOff>
    </xdr:from>
    <xdr:to>
      <xdr:col>11</xdr:col>
      <xdr:colOff>136525</xdr:colOff>
      <xdr:row>32</xdr:row>
      <xdr:rowOff>130810</xdr:rowOff>
    </xdr:to>
    <xdr:cxnSp macro="">
      <xdr:nvCxnSpPr>
        <xdr:cNvPr id="90" name="直線コネクタ 89">
          <a:extLst>
            <a:ext uri="{FF2B5EF4-FFF2-40B4-BE49-F238E27FC236}">
              <a16:creationId xmlns:a16="http://schemas.microsoft.com/office/drawing/2014/main" id="{B6AF24E1-0E9D-4602-95F7-0A8650940688}"/>
            </a:ext>
          </a:extLst>
        </xdr:cNvPr>
        <xdr:cNvCxnSpPr/>
      </xdr:nvCxnSpPr>
      <xdr:spPr>
        <a:xfrm>
          <a:off x="1599565" y="6321213"/>
          <a:ext cx="6858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160884</xdr:rowOff>
    </xdr:from>
    <xdr:ext cx="405111" cy="259045"/>
    <xdr:sp macro="" textlink="">
      <xdr:nvSpPr>
        <xdr:cNvPr id="91" name="n_1aveValue有形固定資産減価償却率">
          <a:extLst>
            <a:ext uri="{FF2B5EF4-FFF2-40B4-BE49-F238E27FC236}">
              <a16:creationId xmlns:a16="http://schemas.microsoft.com/office/drawing/2014/main" id="{C6DA72A9-48E3-434D-9E3F-4BF255740B00}"/>
            </a:ext>
          </a:extLst>
        </xdr:cNvPr>
        <xdr:cNvSpPr txBox="1"/>
      </xdr:nvSpPr>
      <xdr:spPr>
        <a:xfrm>
          <a:off x="3464569" y="588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146490</xdr:rowOff>
    </xdr:from>
    <xdr:ext cx="405111" cy="259045"/>
    <xdr:sp macro="" textlink="">
      <xdr:nvSpPr>
        <xdr:cNvPr id="92" name="n_2aveValue有形固定資産減価償却率">
          <a:extLst>
            <a:ext uri="{FF2B5EF4-FFF2-40B4-BE49-F238E27FC236}">
              <a16:creationId xmlns:a16="http://schemas.microsoft.com/office/drawing/2014/main" id="{C9686A99-DF22-471C-B699-B7AB2F0BBEB1}"/>
            </a:ext>
          </a:extLst>
        </xdr:cNvPr>
        <xdr:cNvSpPr txBox="1"/>
      </xdr:nvSpPr>
      <xdr:spPr>
        <a:xfrm>
          <a:off x="2793374" y="5869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121302</xdr:rowOff>
    </xdr:from>
    <xdr:ext cx="405111" cy="259045"/>
    <xdr:sp macro="" textlink="">
      <xdr:nvSpPr>
        <xdr:cNvPr id="93" name="n_3aveValue有形固定資産減価償却率">
          <a:extLst>
            <a:ext uri="{FF2B5EF4-FFF2-40B4-BE49-F238E27FC236}">
              <a16:creationId xmlns:a16="http://schemas.microsoft.com/office/drawing/2014/main" id="{C24DD442-C9C9-465B-9FB9-7F51AC5A23A0}"/>
            </a:ext>
          </a:extLst>
        </xdr:cNvPr>
        <xdr:cNvSpPr txBox="1"/>
      </xdr:nvSpPr>
      <xdr:spPr>
        <a:xfrm>
          <a:off x="2107574" y="5847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67327</xdr:rowOff>
    </xdr:from>
    <xdr:ext cx="405111" cy="259045"/>
    <xdr:sp macro="" textlink="">
      <xdr:nvSpPr>
        <xdr:cNvPr id="94" name="n_4aveValue有形固定資産減価償却率">
          <a:extLst>
            <a:ext uri="{FF2B5EF4-FFF2-40B4-BE49-F238E27FC236}">
              <a16:creationId xmlns:a16="http://schemas.microsoft.com/office/drawing/2014/main" id="{0C238654-A0D4-45BC-A74F-9B312AFF36B4}"/>
            </a:ext>
          </a:extLst>
        </xdr:cNvPr>
        <xdr:cNvSpPr txBox="1"/>
      </xdr:nvSpPr>
      <xdr:spPr>
        <a:xfrm>
          <a:off x="1421774" y="578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109237</xdr:rowOff>
    </xdr:from>
    <xdr:ext cx="405111" cy="259045"/>
    <xdr:sp macro="" textlink="">
      <xdr:nvSpPr>
        <xdr:cNvPr id="95" name="n_1mainValue有形固定資産減価償却率">
          <a:extLst>
            <a:ext uri="{FF2B5EF4-FFF2-40B4-BE49-F238E27FC236}">
              <a16:creationId xmlns:a16="http://schemas.microsoft.com/office/drawing/2014/main" id="{1B56982D-F638-4105-94F3-97586C1899D5}"/>
            </a:ext>
          </a:extLst>
        </xdr:cNvPr>
        <xdr:cNvSpPr txBox="1"/>
      </xdr:nvSpPr>
      <xdr:spPr>
        <a:xfrm>
          <a:off x="3464569" y="6517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51664</xdr:rowOff>
    </xdr:from>
    <xdr:ext cx="405111" cy="259045"/>
    <xdr:sp macro="" textlink="">
      <xdr:nvSpPr>
        <xdr:cNvPr id="96" name="n_2mainValue有形固定資産減価償却率">
          <a:extLst>
            <a:ext uri="{FF2B5EF4-FFF2-40B4-BE49-F238E27FC236}">
              <a16:creationId xmlns:a16="http://schemas.microsoft.com/office/drawing/2014/main" id="{A32F41F0-DD31-4FC5-A3A8-F78A68E8117E}"/>
            </a:ext>
          </a:extLst>
        </xdr:cNvPr>
        <xdr:cNvSpPr txBox="1"/>
      </xdr:nvSpPr>
      <xdr:spPr>
        <a:xfrm>
          <a:off x="2793374" y="6465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1287</xdr:rowOff>
    </xdr:from>
    <xdr:ext cx="405111" cy="259045"/>
    <xdr:sp macro="" textlink="">
      <xdr:nvSpPr>
        <xdr:cNvPr id="97" name="n_3mainValue有形固定資産減価償却率">
          <a:extLst>
            <a:ext uri="{FF2B5EF4-FFF2-40B4-BE49-F238E27FC236}">
              <a16:creationId xmlns:a16="http://schemas.microsoft.com/office/drawing/2014/main" id="{AB2E0902-2ACB-4A74-B629-41772BB6BC6E}"/>
            </a:ext>
          </a:extLst>
        </xdr:cNvPr>
        <xdr:cNvSpPr txBox="1"/>
      </xdr:nvSpPr>
      <xdr:spPr>
        <a:xfrm>
          <a:off x="2107574" y="6411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122360</xdr:rowOff>
    </xdr:from>
    <xdr:ext cx="405111" cy="259045"/>
    <xdr:sp macro="" textlink="">
      <xdr:nvSpPr>
        <xdr:cNvPr id="98" name="n_4mainValue有形固定資産減価償却率">
          <a:extLst>
            <a:ext uri="{FF2B5EF4-FFF2-40B4-BE49-F238E27FC236}">
              <a16:creationId xmlns:a16="http://schemas.microsoft.com/office/drawing/2014/main" id="{3EB65FD7-AD8E-4A3B-BBBC-CBFCB69F549D}"/>
            </a:ext>
          </a:extLst>
        </xdr:cNvPr>
        <xdr:cNvSpPr txBox="1"/>
      </xdr:nvSpPr>
      <xdr:spPr>
        <a:xfrm>
          <a:off x="1421774" y="6363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19F721D2-BC32-4937-BA02-5597B0E123A9}"/>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AF8A527C-6E87-4D31-8342-B32C4A1C625E}"/>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E08E0ECA-4CBC-4405-B54D-4DE34DDAD2E4}"/>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[ 560.0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3380368B-56B1-4244-9197-B0833AC0429F}"/>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7624B643-FC53-492A-81BF-B0B075FFA47F}"/>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403D32DA-749C-4E1A-8356-BFB18B4D3F1A}"/>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A4B21FB8-52F0-425E-B8F2-821EA38B9E31}"/>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493555D0-5783-490C-9279-5A031A755719}"/>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12C7ABAB-AEAB-40F1-B488-FD4524890C50}"/>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A523FF4E-CD6F-4F9A-8D7B-B16D917F3549}"/>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39B1AD2A-0403-4BA3-85B6-8652C85041D1}"/>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816C0F78-58CE-45C2-B11D-365BBE201127}"/>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1C84039C-6374-4DDC-BEB3-29EC99C7261D}"/>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債務償還比率は類似団体平均を上回っているが、平成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をピークに良化傾向にある。これは、基金に頼らない、持続可能な行財政運営の確立をめざし、阪南市行財政構造改革プランなどの取組を行ってきたことによるものであり、今後も、債務償還比率の改善に向けて「阪南市行財政構造改革プラン改訂版重点取組方針」に掲げる取組項目を実施していく。</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B11E3C58-8031-4EF6-95CD-F1BA6291B4C1}"/>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43D79F90-69AA-4406-A1E5-4991303EDD1E}"/>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A4303A7D-6874-4B71-854A-095CEB98748C}"/>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4D971112-F91F-443F-BEAB-57A6DF5C32F5}"/>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CC388ED5-04E1-44B1-8F8B-DF4F605C6B8D}"/>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D149F357-24D5-4B0D-B4A0-B536241DACB2}"/>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D43747B1-E7D6-4A00-A5D2-36B02A24A0F7}"/>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81E9EA68-29C4-4E0B-8759-3BB1AF4C1C9D}"/>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4FE2EE49-4B86-4CC6-9742-DF928DEE1E6B}"/>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4CF71701-73F2-40AB-8A8D-4CFBEEB0536B}"/>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6164FDD2-1284-431E-B5D8-FC336E055555}"/>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B0859075-EC1C-4218-90C0-BDCF5D7AB288}"/>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82470FBB-9358-4A29-A88E-C8FB6044AE5B}"/>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923A5FE3-5E0F-4869-9CE7-D6CA47032067}"/>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295F2DD8-22CC-4D02-AA05-DC49AE8D0548}"/>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27" name="直線コネクタ 126">
          <a:extLst>
            <a:ext uri="{FF2B5EF4-FFF2-40B4-BE49-F238E27FC236}">
              <a16:creationId xmlns:a16="http://schemas.microsoft.com/office/drawing/2014/main" id="{A1205627-CA20-42D1-99AB-EC085450346E}"/>
            </a:ext>
          </a:extLst>
        </xdr:cNvPr>
        <xdr:cNvCxnSpPr/>
      </xdr:nvCxnSpPr>
      <xdr:spPr>
        <a:xfrm flipV="1">
          <a:off x="13313410" y="5295688"/>
          <a:ext cx="1269" cy="1248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28" name="債務償還比率最小値テキスト">
          <a:extLst>
            <a:ext uri="{FF2B5EF4-FFF2-40B4-BE49-F238E27FC236}">
              <a16:creationId xmlns:a16="http://schemas.microsoft.com/office/drawing/2014/main" id="{8376AAB7-EF15-4E7E-BDF5-131942AF7B71}"/>
            </a:ext>
          </a:extLst>
        </xdr:cNvPr>
        <xdr:cNvSpPr txBox="1"/>
      </xdr:nvSpPr>
      <xdr:spPr>
        <a:xfrm>
          <a:off x="13369925" y="654050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29" name="直線コネクタ 128">
          <a:extLst>
            <a:ext uri="{FF2B5EF4-FFF2-40B4-BE49-F238E27FC236}">
              <a16:creationId xmlns:a16="http://schemas.microsoft.com/office/drawing/2014/main" id="{E38E93CE-D6CA-4094-8452-F79455CCA1E8}"/>
            </a:ext>
          </a:extLst>
        </xdr:cNvPr>
        <xdr:cNvCxnSpPr/>
      </xdr:nvCxnSpPr>
      <xdr:spPr>
        <a:xfrm>
          <a:off x="13251180" y="6544296"/>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B6E8848B-FEFE-419A-B98D-FEE7F36C85C0}"/>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973DC025-FF03-4F08-A2FA-3E258E3BDF7A}"/>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161448</xdr:rowOff>
    </xdr:from>
    <xdr:ext cx="469744" cy="259045"/>
    <xdr:sp macro="" textlink="">
      <xdr:nvSpPr>
        <xdr:cNvPr id="132" name="債務償還比率平均値テキスト">
          <a:extLst>
            <a:ext uri="{FF2B5EF4-FFF2-40B4-BE49-F238E27FC236}">
              <a16:creationId xmlns:a16="http://schemas.microsoft.com/office/drawing/2014/main" id="{0540AF66-6E73-42B7-B530-7BA50576D106}"/>
            </a:ext>
          </a:extLst>
        </xdr:cNvPr>
        <xdr:cNvSpPr txBox="1"/>
      </xdr:nvSpPr>
      <xdr:spPr>
        <a:xfrm>
          <a:off x="13369925" y="57164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33" name="フローチャート: 判断 132">
          <a:extLst>
            <a:ext uri="{FF2B5EF4-FFF2-40B4-BE49-F238E27FC236}">
              <a16:creationId xmlns:a16="http://schemas.microsoft.com/office/drawing/2014/main" id="{E873D6FD-63C8-45AC-A283-12306FBA4CD5}"/>
            </a:ext>
          </a:extLst>
        </xdr:cNvPr>
        <xdr:cNvSpPr/>
      </xdr:nvSpPr>
      <xdr:spPr>
        <a:xfrm>
          <a:off x="13289280" y="5859286"/>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34" name="フローチャート: 判断 133">
          <a:extLst>
            <a:ext uri="{FF2B5EF4-FFF2-40B4-BE49-F238E27FC236}">
              <a16:creationId xmlns:a16="http://schemas.microsoft.com/office/drawing/2014/main" id="{45EA0941-0786-46F0-88C8-AAE7738B324A}"/>
            </a:ext>
          </a:extLst>
        </xdr:cNvPr>
        <xdr:cNvSpPr/>
      </xdr:nvSpPr>
      <xdr:spPr>
        <a:xfrm>
          <a:off x="12629515" y="5841746"/>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35" name="フローチャート: 判断 134">
          <a:extLst>
            <a:ext uri="{FF2B5EF4-FFF2-40B4-BE49-F238E27FC236}">
              <a16:creationId xmlns:a16="http://schemas.microsoft.com/office/drawing/2014/main" id="{2A81A2DC-5472-4456-8CF7-B4A5F562A48D}"/>
            </a:ext>
          </a:extLst>
        </xdr:cNvPr>
        <xdr:cNvSpPr/>
      </xdr:nvSpPr>
      <xdr:spPr>
        <a:xfrm>
          <a:off x="11943715" y="5784680"/>
          <a:ext cx="107315"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36" name="フローチャート: 判断 135">
          <a:extLst>
            <a:ext uri="{FF2B5EF4-FFF2-40B4-BE49-F238E27FC236}">
              <a16:creationId xmlns:a16="http://schemas.microsoft.com/office/drawing/2014/main" id="{47A0F18A-BB60-4507-B55B-33790E4140A8}"/>
            </a:ext>
          </a:extLst>
        </xdr:cNvPr>
        <xdr:cNvSpPr/>
      </xdr:nvSpPr>
      <xdr:spPr>
        <a:xfrm>
          <a:off x="11257915" y="5994647"/>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37" name="フローチャート: 判断 136">
          <a:extLst>
            <a:ext uri="{FF2B5EF4-FFF2-40B4-BE49-F238E27FC236}">
              <a16:creationId xmlns:a16="http://schemas.microsoft.com/office/drawing/2014/main" id="{146A7FB7-7296-464F-80F8-0F7C0FDDD77A}"/>
            </a:ext>
          </a:extLst>
        </xdr:cNvPr>
        <xdr:cNvSpPr/>
      </xdr:nvSpPr>
      <xdr:spPr>
        <a:xfrm>
          <a:off x="10572115" y="6007509"/>
          <a:ext cx="1073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889DC91A-5502-4E88-BE70-A3693E20820C}"/>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AFA50DC-C83C-450F-AF46-F8D882038885}"/>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653B423-C68F-410C-B062-C878F472D413}"/>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BB348C84-A85C-4205-ADB1-19D45377DDB9}"/>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34E4A615-380A-46AD-82E8-8239913C9B52}"/>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18697</xdr:rowOff>
    </xdr:from>
    <xdr:to>
      <xdr:col>76</xdr:col>
      <xdr:colOff>73025</xdr:colOff>
      <xdr:row>30</xdr:row>
      <xdr:rowOff>120297</xdr:rowOff>
    </xdr:to>
    <xdr:sp macro="" textlink="">
      <xdr:nvSpPr>
        <xdr:cNvPr id="143" name="楕円 142">
          <a:extLst>
            <a:ext uri="{FF2B5EF4-FFF2-40B4-BE49-F238E27FC236}">
              <a16:creationId xmlns:a16="http://schemas.microsoft.com/office/drawing/2014/main" id="{014AF29A-A664-4637-936A-0CC6454D3421}"/>
            </a:ext>
          </a:extLst>
        </xdr:cNvPr>
        <xdr:cNvSpPr/>
      </xdr:nvSpPr>
      <xdr:spPr>
        <a:xfrm>
          <a:off x="13289280" y="5918482"/>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168574</xdr:rowOff>
    </xdr:from>
    <xdr:ext cx="469744" cy="259045"/>
    <xdr:sp macro="" textlink="">
      <xdr:nvSpPr>
        <xdr:cNvPr id="144" name="債務償還比率該当値テキスト">
          <a:extLst>
            <a:ext uri="{FF2B5EF4-FFF2-40B4-BE49-F238E27FC236}">
              <a16:creationId xmlns:a16="http://schemas.microsoft.com/office/drawing/2014/main" id="{0D6556AC-5BA5-41EC-ABBE-046E715392B5}"/>
            </a:ext>
          </a:extLst>
        </xdr:cNvPr>
        <xdr:cNvSpPr txBox="1"/>
      </xdr:nvSpPr>
      <xdr:spPr>
        <a:xfrm>
          <a:off x="13369925" y="589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4184</xdr:rowOff>
    </xdr:from>
    <xdr:to>
      <xdr:col>72</xdr:col>
      <xdr:colOff>123825</xdr:colOff>
      <xdr:row>30</xdr:row>
      <xdr:rowOff>105784</xdr:rowOff>
    </xdr:to>
    <xdr:sp macro="" textlink="">
      <xdr:nvSpPr>
        <xdr:cNvPr id="145" name="楕円 144">
          <a:extLst>
            <a:ext uri="{FF2B5EF4-FFF2-40B4-BE49-F238E27FC236}">
              <a16:creationId xmlns:a16="http://schemas.microsoft.com/office/drawing/2014/main" id="{2BE11A5E-2013-4C93-8F7C-7B841BD661FF}"/>
            </a:ext>
          </a:extLst>
        </xdr:cNvPr>
        <xdr:cNvSpPr/>
      </xdr:nvSpPr>
      <xdr:spPr>
        <a:xfrm>
          <a:off x="12629515" y="5902064"/>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54984</xdr:rowOff>
    </xdr:from>
    <xdr:to>
      <xdr:col>76</xdr:col>
      <xdr:colOff>22225</xdr:colOff>
      <xdr:row>30</xdr:row>
      <xdr:rowOff>69497</xdr:rowOff>
    </xdr:to>
    <xdr:cxnSp macro="">
      <xdr:nvCxnSpPr>
        <xdr:cNvPr id="146" name="直線コネクタ 145">
          <a:extLst>
            <a:ext uri="{FF2B5EF4-FFF2-40B4-BE49-F238E27FC236}">
              <a16:creationId xmlns:a16="http://schemas.microsoft.com/office/drawing/2014/main" id="{47782E95-332B-4C1D-BF71-18F0E357C1BD}"/>
            </a:ext>
          </a:extLst>
        </xdr:cNvPr>
        <xdr:cNvCxnSpPr/>
      </xdr:nvCxnSpPr>
      <xdr:spPr>
        <a:xfrm>
          <a:off x="12684125" y="5954769"/>
          <a:ext cx="631190" cy="8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82028</xdr:rowOff>
    </xdr:from>
    <xdr:to>
      <xdr:col>68</xdr:col>
      <xdr:colOff>123825</xdr:colOff>
      <xdr:row>31</xdr:row>
      <xdr:rowOff>12178</xdr:rowOff>
    </xdr:to>
    <xdr:sp macro="" textlink="">
      <xdr:nvSpPr>
        <xdr:cNvPr id="147" name="楕円 146">
          <a:extLst>
            <a:ext uri="{FF2B5EF4-FFF2-40B4-BE49-F238E27FC236}">
              <a16:creationId xmlns:a16="http://schemas.microsoft.com/office/drawing/2014/main" id="{CA20DB43-BD72-481C-8231-94FE2D2D6AE8}"/>
            </a:ext>
          </a:extLst>
        </xdr:cNvPr>
        <xdr:cNvSpPr/>
      </xdr:nvSpPr>
      <xdr:spPr>
        <a:xfrm>
          <a:off x="11943715" y="5979908"/>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54984</xdr:rowOff>
    </xdr:from>
    <xdr:to>
      <xdr:col>72</xdr:col>
      <xdr:colOff>73025</xdr:colOff>
      <xdr:row>30</xdr:row>
      <xdr:rowOff>132828</xdr:rowOff>
    </xdr:to>
    <xdr:cxnSp macro="">
      <xdr:nvCxnSpPr>
        <xdr:cNvPr id="148" name="直線コネクタ 147">
          <a:extLst>
            <a:ext uri="{FF2B5EF4-FFF2-40B4-BE49-F238E27FC236}">
              <a16:creationId xmlns:a16="http://schemas.microsoft.com/office/drawing/2014/main" id="{3573753D-2A64-4B7C-B46A-9FB76D4E0FC0}"/>
            </a:ext>
          </a:extLst>
        </xdr:cNvPr>
        <xdr:cNvCxnSpPr/>
      </xdr:nvCxnSpPr>
      <xdr:spPr>
        <a:xfrm flipV="1">
          <a:off x="11998325" y="5954769"/>
          <a:ext cx="685800" cy="77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71543</xdr:rowOff>
    </xdr:from>
    <xdr:to>
      <xdr:col>64</xdr:col>
      <xdr:colOff>123825</xdr:colOff>
      <xdr:row>32</xdr:row>
      <xdr:rowOff>1693</xdr:rowOff>
    </xdr:to>
    <xdr:sp macro="" textlink="">
      <xdr:nvSpPr>
        <xdr:cNvPr id="149" name="楕円 148">
          <a:extLst>
            <a:ext uri="{FF2B5EF4-FFF2-40B4-BE49-F238E27FC236}">
              <a16:creationId xmlns:a16="http://schemas.microsoft.com/office/drawing/2014/main" id="{FC54DFB9-5966-484A-98DF-084C7E6947F3}"/>
            </a:ext>
          </a:extLst>
        </xdr:cNvPr>
        <xdr:cNvSpPr/>
      </xdr:nvSpPr>
      <xdr:spPr>
        <a:xfrm>
          <a:off x="11257915" y="6137063"/>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132828</xdr:rowOff>
    </xdr:from>
    <xdr:to>
      <xdr:col>68</xdr:col>
      <xdr:colOff>73025</xdr:colOff>
      <xdr:row>31</xdr:row>
      <xdr:rowOff>122343</xdr:rowOff>
    </xdr:to>
    <xdr:cxnSp macro="">
      <xdr:nvCxnSpPr>
        <xdr:cNvPr id="150" name="直線コネクタ 149">
          <a:extLst>
            <a:ext uri="{FF2B5EF4-FFF2-40B4-BE49-F238E27FC236}">
              <a16:creationId xmlns:a16="http://schemas.microsoft.com/office/drawing/2014/main" id="{6D949EAA-36D2-4752-AE06-84EB9C86E183}"/>
            </a:ext>
          </a:extLst>
        </xdr:cNvPr>
        <xdr:cNvCxnSpPr/>
      </xdr:nvCxnSpPr>
      <xdr:spPr>
        <a:xfrm flipV="1">
          <a:off x="11312525" y="6032613"/>
          <a:ext cx="685800" cy="15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105798</xdr:rowOff>
    </xdr:from>
    <xdr:to>
      <xdr:col>60</xdr:col>
      <xdr:colOff>123825</xdr:colOff>
      <xdr:row>33</xdr:row>
      <xdr:rowOff>35948</xdr:rowOff>
    </xdr:to>
    <xdr:sp macro="" textlink="">
      <xdr:nvSpPr>
        <xdr:cNvPr id="151" name="楕円 150">
          <a:extLst>
            <a:ext uri="{FF2B5EF4-FFF2-40B4-BE49-F238E27FC236}">
              <a16:creationId xmlns:a16="http://schemas.microsoft.com/office/drawing/2014/main" id="{F88F5EB8-164C-45B7-81EA-B60B6D247A0A}"/>
            </a:ext>
          </a:extLst>
        </xdr:cNvPr>
        <xdr:cNvSpPr/>
      </xdr:nvSpPr>
      <xdr:spPr>
        <a:xfrm>
          <a:off x="10572115" y="6342768"/>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122343</xdr:rowOff>
    </xdr:from>
    <xdr:to>
      <xdr:col>64</xdr:col>
      <xdr:colOff>73025</xdr:colOff>
      <xdr:row>32</xdr:row>
      <xdr:rowOff>156598</xdr:rowOff>
    </xdr:to>
    <xdr:cxnSp macro="">
      <xdr:nvCxnSpPr>
        <xdr:cNvPr id="152" name="直線コネクタ 151">
          <a:extLst>
            <a:ext uri="{FF2B5EF4-FFF2-40B4-BE49-F238E27FC236}">
              <a16:creationId xmlns:a16="http://schemas.microsoft.com/office/drawing/2014/main" id="{CE37711A-4D89-4946-809B-ED59146FE2D5}"/>
            </a:ext>
          </a:extLst>
        </xdr:cNvPr>
        <xdr:cNvCxnSpPr/>
      </xdr:nvCxnSpPr>
      <xdr:spPr>
        <a:xfrm flipV="1">
          <a:off x="10626725" y="6191673"/>
          <a:ext cx="685800" cy="205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63898</xdr:rowOff>
    </xdr:from>
    <xdr:ext cx="469744" cy="259045"/>
    <xdr:sp macro="" textlink="">
      <xdr:nvSpPr>
        <xdr:cNvPr id="153" name="n_1aveValue債務償還比率">
          <a:extLst>
            <a:ext uri="{FF2B5EF4-FFF2-40B4-BE49-F238E27FC236}">
              <a16:creationId xmlns:a16="http://schemas.microsoft.com/office/drawing/2014/main" id="{EE75E12E-5ADA-4B35-80CF-0B5B42302107}"/>
            </a:ext>
          </a:extLst>
        </xdr:cNvPr>
        <xdr:cNvSpPr txBox="1"/>
      </xdr:nvSpPr>
      <xdr:spPr>
        <a:xfrm>
          <a:off x="12459412" y="561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10642</xdr:rowOff>
    </xdr:from>
    <xdr:ext cx="469744" cy="259045"/>
    <xdr:sp macro="" textlink="">
      <xdr:nvSpPr>
        <xdr:cNvPr id="154" name="n_2aveValue債務償還比率">
          <a:extLst>
            <a:ext uri="{FF2B5EF4-FFF2-40B4-BE49-F238E27FC236}">
              <a16:creationId xmlns:a16="http://schemas.microsoft.com/office/drawing/2014/main" id="{12F13F86-9086-4B14-885A-D46675FEC970}"/>
            </a:ext>
          </a:extLst>
        </xdr:cNvPr>
        <xdr:cNvSpPr txBox="1"/>
      </xdr:nvSpPr>
      <xdr:spPr>
        <a:xfrm>
          <a:off x="11780597" y="556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41539</xdr:rowOff>
    </xdr:from>
    <xdr:ext cx="469744" cy="259045"/>
    <xdr:sp macro="" textlink="">
      <xdr:nvSpPr>
        <xdr:cNvPr id="155" name="n_3aveValue債務償還比率">
          <a:extLst>
            <a:ext uri="{FF2B5EF4-FFF2-40B4-BE49-F238E27FC236}">
              <a16:creationId xmlns:a16="http://schemas.microsoft.com/office/drawing/2014/main" id="{3269B7C9-B7B3-4EE1-8A9B-2229565B724B}"/>
            </a:ext>
          </a:extLst>
        </xdr:cNvPr>
        <xdr:cNvSpPr txBox="1"/>
      </xdr:nvSpPr>
      <xdr:spPr>
        <a:xfrm>
          <a:off x="11094797" y="576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58211</xdr:rowOff>
    </xdr:from>
    <xdr:ext cx="469744" cy="259045"/>
    <xdr:sp macro="" textlink="">
      <xdr:nvSpPr>
        <xdr:cNvPr id="156" name="n_4aveValue債務償還比率">
          <a:extLst>
            <a:ext uri="{FF2B5EF4-FFF2-40B4-BE49-F238E27FC236}">
              <a16:creationId xmlns:a16="http://schemas.microsoft.com/office/drawing/2014/main" id="{6E075C73-C9A0-4DDD-867B-73BA5113ACB2}"/>
            </a:ext>
          </a:extLst>
        </xdr:cNvPr>
        <xdr:cNvSpPr txBox="1"/>
      </xdr:nvSpPr>
      <xdr:spPr>
        <a:xfrm>
          <a:off x="10408997" y="5778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96911</xdr:rowOff>
    </xdr:from>
    <xdr:ext cx="469744" cy="259045"/>
    <xdr:sp macro="" textlink="">
      <xdr:nvSpPr>
        <xdr:cNvPr id="157" name="n_1mainValue債務償還比率">
          <a:extLst>
            <a:ext uri="{FF2B5EF4-FFF2-40B4-BE49-F238E27FC236}">
              <a16:creationId xmlns:a16="http://schemas.microsoft.com/office/drawing/2014/main" id="{1C40193A-053A-450D-A8C9-A611F3E17D59}"/>
            </a:ext>
          </a:extLst>
        </xdr:cNvPr>
        <xdr:cNvSpPr txBox="1"/>
      </xdr:nvSpPr>
      <xdr:spPr>
        <a:xfrm>
          <a:off x="12459412" y="5989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3305</xdr:rowOff>
    </xdr:from>
    <xdr:ext cx="469744" cy="259045"/>
    <xdr:sp macro="" textlink="">
      <xdr:nvSpPr>
        <xdr:cNvPr id="158" name="n_2mainValue債務償還比率">
          <a:extLst>
            <a:ext uri="{FF2B5EF4-FFF2-40B4-BE49-F238E27FC236}">
              <a16:creationId xmlns:a16="http://schemas.microsoft.com/office/drawing/2014/main" id="{9B82FFBD-E9B1-4235-BE55-9058CB816F4A}"/>
            </a:ext>
          </a:extLst>
        </xdr:cNvPr>
        <xdr:cNvSpPr txBox="1"/>
      </xdr:nvSpPr>
      <xdr:spPr>
        <a:xfrm>
          <a:off x="11780597" y="6070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164270</xdr:rowOff>
    </xdr:from>
    <xdr:ext cx="469744" cy="259045"/>
    <xdr:sp macro="" textlink="">
      <xdr:nvSpPr>
        <xdr:cNvPr id="159" name="n_3mainValue債務償還比率">
          <a:extLst>
            <a:ext uri="{FF2B5EF4-FFF2-40B4-BE49-F238E27FC236}">
              <a16:creationId xmlns:a16="http://schemas.microsoft.com/office/drawing/2014/main" id="{872BA11C-5413-455E-821B-10C670E127EC}"/>
            </a:ext>
          </a:extLst>
        </xdr:cNvPr>
        <xdr:cNvSpPr txBox="1"/>
      </xdr:nvSpPr>
      <xdr:spPr>
        <a:xfrm>
          <a:off x="11094797" y="6235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27075</xdr:rowOff>
    </xdr:from>
    <xdr:ext cx="469744" cy="259045"/>
    <xdr:sp macro="" textlink="">
      <xdr:nvSpPr>
        <xdr:cNvPr id="160" name="n_4mainValue債務償還比率">
          <a:extLst>
            <a:ext uri="{FF2B5EF4-FFF2-40B4-BE49-F238E27FC236}">
              <a16:creationId xmlns:a16="http://schemas.microsoft.com/office/drawing/2014/main" id="{761B699A-B6AD-4A8F-AB9C-81F91CF4B9BA}"/>
            </a:ext>
          </a:extLst>
        </xdr:cNvPr>
        <xdr:cNvSpPr txBox="1"/>
      </xdr:nvSpPr>
      <xdr:spPr>
        <a:xfrm>
          <a:off x="10408997" y="6435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B9214B81-BE44-45E8-80D4-79C4C672E810}"/>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9A2337E3-FC5D-4F07-907B-92EFA1EFEB2D}"/>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A3E2B89D-5556-435A-8762-C0AFC71F06F5}"/>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BDE19348-2843-4A22-91D0-063F80214037}"/>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E4A5DA6-6B2C-496E-B18F-DDECE225B667}"/>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EC891B92-5561-418F-A807-F21492AE4E4E}"/>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3BABEAE-6FB4-49C5-842C-2AEF4A61B9A0}"/>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978DBF5-DC8A-4233-A1B6-E494A62FF3D7}"/>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88CADC0-E191-403D-A9EB-7438229F07A4}"/>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A067455-1B52-4218-9F0C-709693FC7854}"/>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大阪府阪南市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55DBAFF-C8C5-4E66-A66D-9E9D0C02A962}"/>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A8B2109-54A5-4C13-A2B2-0E0256EB376B}"/>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9128696-5F9C-4363-A030-390D345C056D}"/>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7761065-0A89-487C-9F33-F2C8F90A1528}"/>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C5CC482-5C17-4AE9-923B-0610D9673056}"/>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AB10C27-E92C-4F85-B841-4C2802D73BA0}"/>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50,788
50,201
36.17
20,016,699
19,692,608
323,949
11,483,754
14,021,857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AD4B24E-D85A-4030-B66E-459B65E48243}"/>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66F9A11-0DD9-476D-9328-0987820C6A38}"/>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C98D992-BCD8-423A-8FDD-CF2DF0748A90}"/>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20.2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03ADD25-F4FC-4DF8-9E82-7BC41EF38E2E}"/>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FF78AB7-B598-43C3-805A-349ECCD458A4}"/>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7E5215D-6A46-40F0-8249-017AEEE891FA}"/>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D9B2F59-2B6C-4EAB-AD23-A4B7BF7D7278}"/>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D670903-D171-4C9B-A571-D87318B411C0}"/>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76C0DBF-D754-4507-A363-9E161A86D6B4}"/>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9E53809-89F4-449B-A707-83CF399B46C7}"/>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2A31DCC-6CD3-477E-8A77-681BB8C5617E}"/>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618CF57-C7D3-4D73-B3DD-590412BF280C}"/>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864DB9D-AEDF-4C7D-BB0E-32BE66C31F37}"/>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AEE1822-A252-4666-A807-3B577E61CCFB}"/>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0B51DC0-E7DD-489F-A348-C832F837CD8C}"/>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DA84AAA-BCF4-4753-9CE6-E653452FCBB0}"/>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E282D55-2C06-4ACB-9D24-1DF575FF5D22}"/>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A27C639-93BD-45B5-8BA3-01E4E73F4EC6}"/>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E9B9F4A-84F2-4F15-AEAC-E6D5F96BD777}"/>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728A17F-3E87-4727-B0EF-A5830D08FEEE}"/>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07A5E4C-EFE0-4548-832A-4ED0FAA5078E}"/>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AF4E18D-A6FB-4A22-9BDB-983E089D71BD}"/>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9AB35D9-AB88-48AF-B21B-8A12E5DBB1B0}"/>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19DB3F4-858C-49EC-8EE3-358B29804120}"/>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C187591-A45E-4724-AAEB-3373192F11AF}"/>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4E3A516-313E-4884-8707-A4D80F913406}"/>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88DC845-035C-47A4-89EC-AC2B99959969}"/>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03140BB-C1D8-463B-83E2-623F5CAB5DE6}"/>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37D982C-81DF-41D4-9915-B99DB0A9835F}"/>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83D8470-408F-4A10-BADF-E2128A8B1DA2}"/>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94266A5-8C9F-4D96-B0F4-62B381D40143}"/>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A18156F1-A739-4B6B-A339-35C942B31D73}"/>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1C95188F-E235-4F07-8168-DD58BAF7BB5F}"/>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4336A3D4-56AE-4820-A678-2FCC16AD3BF8}"/>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7D4D94E9-1C0D-4789-B8FC-C62EEB41C177}"/>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2D3A69BF-A365-4D70-9BDB-51A4741BA785}"/>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D7973D7D-075C-40E7-9D33-6EDDE9A546E3}"/>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CA57660-8227-4DFC-9052-857520885344}"/>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BCBB61B-267B-4F33-AD2D-A1543EC4A980}"/>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9139BCE4-4A87-47C3-9725-49A849835B84}"/>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649F1E49-9C48-437C-BE39-33DA1BEB1E41}"/>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89D162DE-35F8-4B9B-AB4A-52F86EE12C38}"/>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CFDFCFD-5FC6-4E92-83A5-2AFEA898AB00}"/>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C1D0E3A5-E40C-4508-B922-EA0D8CA69294}"/>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D26245B4-3AA5-4517-BB20-4085E90E4FE3}"/>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B836AEDB-1126-48E1-AD57-30FD51136002}"/>
            </a:ext>
          </a:extLst>
        </xdr:cNvPr>
        <xdr:cNvCxnSpPr/>
      </xdr:nvCxnSpPr>
      <xdr:spPr>
        <a:xfrm flipV="1">
          <a:off x="4173855" y="57816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1A1D8C83-5B53-4D50-AD7C-E4A58556F590}"/>
            </a:ext>
          </a:extLst>
        </xdr:cNvPr>
        <xdr:cNvSpPr txBox="1"/>
      </xdr:nvSpPr>
      <xdr:spPr>
        <a:xfrm>
          <a:off x="4212590"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61E9EBE6-FE14-464C-B544-9095CA2AEF63}"/>
            </a:ext>
          </a:extLst>
        </xdr:cNvPr>
        <xdr:cNvCxnSpPr/>
      </xdr:nvCxnSpPr>
      <xdr:spPr>
        <a:xfrm>
          <a:off x="4112260" y="7210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059BC4B2-C7C3-4CE4-9ADA-BB298F1C9A90}"/>
            </a:ext>
          </a:extLst>
        </xdr:cNvPr>
        <xdr:cNvSpPr txBox="1"/>
      </xdr:nvSpPr>
      <xdr:spPr>
        <a:xfrm>
          <a:off x="4212590" y="555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4787BF99-B607-46CA-B3D2-44D51350EFF6}"/>
            </a:ext>
          </a:extLst>
        </xdr:cNvPr>
        <xdr:cNvCxnSpPr/>
      </xdr:nvCxnSpPr>
      <xdr:spPr>
        <a:xfrm>
          <a:off x="4112260" y="57816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92092</xdr:rowOff>
    </xdr:from>
    <xdr:ext cx="405111" cy="259045"/>
    <xdr:sp macro="" textlink="">
      <xdr:nvSpPr>
        <xdr:cNvPr id="62" name="【道路】&#10;有形固定資産減価償却率平均値テキスト">
          <a:extLst>
            <a:ext uri="{FF2B5EF4-FFF2-40B4-BE49-F238E27FC236}">
              <a16:creationId xmlns:a16="http://schemas.microsoft.com/office/drawing/2014/main" id="{B8B5C44C-3506-475F-8E0C-8D20B74592D3}"/>
            </a:ext>
          </a:extLst>
        </xdr:cNvPr>
        <xdr:cNvSpPr txBox="1"/>
      </xdr:nvSpPr>
      <xdr:spPr>
        <a:xfrm>
          <a:off x="4212590" y="64395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E9F65EF9-C34C-4175-99F3-CB51495E2494}"/>
            </a:ext>
          </a:extLst>
        </xdr:cNvPr>
        <xdr:cNvSpPr/>
      </xdr:nvSpPr>
      <xdr:spPr>
        <a:xfrm>
          <a:off x="4131310" y="658241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734281D7-A278-4CCF-ADF1-DEE298177790}"/>
            </a:ext>
          </a:extLst>
        </xdr:cNvPr>
        <xdr:cNvSpPr/>
      </xdr:nvSpPr>
      <xdr:spPr>
        <a:xfrm>
          <a:off x="3388360" y="65652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2320EF96-8F65-4481-B24E-462E2F6140E3}"/>
            </a:ext>
          </a:extLst>
        </xdr:cNvPr>
        <xdr:cNvSpPr/>
      </xdr:nvSpPr>
      <xdr:spPr>
        <a:xfrm>
          <a:off x="2571750" y="65519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8027181F-4256-490C-93A6-192EF2183D6B}"/>
            </a:ext>
          </a:extLst>
        </xdr:cNvPr>
        <xdr:cNvSpPr/>
      </xdr:nvSpPr>
      <xdr:spPr>
        <a:xfrm>
          <a:off x="1774190" y="651383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B1001AD5-1991-4C5F-8F58-B258AC87C652}"/>
            </a:ext>
          </a:extLst>
        </xdr:cNvPr>
        <xdr:cNvSpPr/>
      </xdr:nvSpPr>
      <xdr:spPr>
        <a:xfrm>
          <a:off x="988060" y="647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4A35E668-4E51-4221-BED4-AC46CE04B39B}"/>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4886AC0-9620-46D9-82C6-06B881F23E42}"/>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3A81E94-3C91-40AE-A201-A2D70FC0B03D}"/>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AF24B97-8921-4955-9A1E-A543D614292E}"/>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EFD4595-DBD9-45BF-BE33-3290D59206C3}"/>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84455</xdr:rowOff>
    </xdr:from>
    <xdr:to>
      <xdr:col>24</xdr:col>
      <xdr:colOff>114300</xdr:colOff>
      <xdr:row>40</xdr:row>
      <xdr:rowOff>14605</xdr:rowOff>
    </xdr:to>
    <xdr:sp macro="" textlink="">
      <xdr:nvSpPr>
        <xdr:cNvPr id="73" name="楕円 72">
          <a:extLst>
            <a:ext uri="{FF2B5EF4-FFF2-40B4-BE49-F238E27FC236}">
              <a16:creationId xmlns:a16="http://schemas.microsoft.com/office/drawing/2014/main" id="{73BD5C36-4405-4D40-96C2-398A779EA99E}"/>
            </a:ext>
          </a:extLst>
        </xdr:cNvPr>
        <xdr:cNvSpPr/>
      </xdr:nvSpPr>
      <xdr:spPr>
        <a:xfrm>
          <a:off x="4131310" y="677291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62882</xdr:rowOff>
    </xdr:from>
    <xdr:ext cx="405111" cy="259045"/>
    <xdr:sp macro="" textlink="">
      <xdr:nvSpPr>
        <xdr:cNvPr id="74" name="【道路】&#10;有形固定資産減価償却率該当値テキスト">
          <a:extLst>
            <a:ext uri="{FF2B5EF4-FFF2-40B4-BE49-F238E27FC236}">
              <a16:creationId xmlns:a16="http://schemas.microsoft.com/office/drawing/2014/main" id="{C02F1F44-2505-4A19-B7BB-88D2DA58BB7B}"/>
            </a:ext>
          </a:extLst>
        </xdr:cNvPr>
        <xdr:cNvSpPr txBox="1"/>
      </xdr:nvSpPr>
      <xdr:spPr>
        <a:xfrm>
          <a:off x="4212590" y="674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6350</xdr:rowOff>
    </xdr:from>
    <xdr:to>
      <xdr:col>20</xdr:col>
      <xdr:colOff>38100</xdr:colOff>
      <xdr:row>39</xdr:row>
      <xdr:rowOff>107950</xdr:rowOff>
    </xdr:to>
    <xdr:sp macro="" textlink="">
      <xdr:nvSpPr>
        <xdr:cNvPr id="75" name="楕円 74">
          <a:extLst>
            <a:ext uri="{FF2B5EF4-FFF2-40B4-BE49-F238E27FC236}">
              <a16:creationId xmlns:a16="http://schemas.microsoft.com/office/drawing/2014/main" id="{73481BDA-75FE-4445-BE60-7521F1C3FC88}"/>
            </a:ext>
          </a:extLst>
        </xdr:cNvPr>
        <xdr:cNvSpPr/>
      </xdr:nvSpPr>
      <xdr:spPr>
        <a:xfrm>
          <a:off x="3388360" y="66948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57150</xdr:rowOff>
    </xdr:from>
    <xdr:to>
      <xdr:col>24</xdr:col>
      <xdr:colOff>63500</xdr:colOff>
      <xdr:row>39</xdr:row>
      <xdr:rowOff>135255</xdr:rowOff>
    </xdr:to>
    <xdr:cxnSp macro="">
      <xdr:nvCxnSpPr>
        <xdr:cNvPr id="76" name="直線コネクタ 75">
          <a:extLst>
            <a:ext uri="{FF2B5EF4-FFF2-40B4-BE49-F238E27FC236}">
              <a16:creationId xmlns:a16="http://schemas.microsoft.com/office/drawing/2014/main" id="{24276568-162D-40DD-8A02-0D2117C3E29C}"/>
            </a:ext>
          </a:extLst>
        </xdr:cNvPr>
        <xdr:cNvCxnSpPr/>
      </xdr:nvCxnSpPr>
      <xdr:spPr>
        <a:xfrm>
          <a:off x="3431540" y="6739890"/>
          <a:ext cx="74295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147320</xdr:rowOff>
    </xdr:from>
    <xdr:to>
      <xdr:col>15</xdr:col>
      <xdr:colOff>101600</xdr:colOff>
      <xdr:row>39</xdr:row>
      <xdr:rowOff>77470</xdr:rowOff>
    </xdr:to>
    <xdr:sp macro="" textlink="">
      <xdr:nvSpPr>
        <xdr:cNvPr id="77" name="楕円 76">
          <a:extLst>
            <a:ext uri="{FF2B5EF4-FFF2-40B4-BE49-F238E27FC236}">
              <a16:creationId xmlns:a16="http://schemas.microsoft.com/office/drawing/2014/main" id="{B76F87C1-B65C-4A35-A901-EA8D035DCB71}"/>
            </a:ext>
          </a:extLst>
        </xdr:cNvPr>
        <xdr:cNvSpPr/>
      </xdr:nvSpPr>
      <xdr:spPr>
        <a:xfrm>
          <a:off x="2571750" y="66605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26670</xdr:rowOff>
    </xdr:from>
    <xdr:to>
      <xdr:col>19</xdr:col>
      <xdr:colOff>177800</xdr:colOff>
      <xdr:row>39</xdr:row>
      <xdr:rowOff>57150</xdr:rowOff>
    </xdr:to>
    <xdr:cxnSp macro="">
      <xdr:nvCxnSpPr>
        <xdr:cNvPr id="78" name="直線コネクタ 77">
          <a:extLst>
            <a:ext uri="{FF2B5EF4-FFF2-40B4-BE49-F238E27FC236}">
              <a16:creationId xmlns:a16="http://schemas.microsoft.com/office/drawing/2014/main" id="{CB6DA8D2-BA5E-4C3A-B0D3-7B248F5DDC1A}"/>
            </a:ext>
          </a:extLst>
        </xdr:cNvPr>
        <xdr:cNvCxnSpPr/>
      </xdr:nvCxnSpPr>
      <xdr:spPr>
        <a:xfrm>
          <a:off x="2626360" y="6711315"/>
          <a:ext cx="80518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118745</xdr:rowOff>
    </xdr:from>
    <xdr:to>
      <xdr:col>10</xdr:col>
      <xdr:colOff>165100</xdr:colOff>
      <xdr:row>39</xdr:row>
      <xdr:rowOff>48895</xdr:rowOff>
    </xdr:to>
    <xdr:sp macro="" textlink="">
      <xdr:nvSpPr>
        <xdr:cNvPr id="79" name="楕円 78">
          <a:extLst>
            <a:ext uri="{FF2B5EF4-FFF2-40B4-BE49-F238E27FC236}">
              <a16:creationId xmlns:a16="http://schemas.microsoft.com/office/drawing/2014/main" id="{F8957B2F-E3D2-4069-A63D-977BEE23CBC2}"/>
            </a:ext>
          </a:extLst>
        </xdr:cNvPr>
        <xdr:cNvSpPr/>
      </xdr:nvSpPr>
      <xdr:spPr>
        <a:xfrm>
          <a:off x="1774190" y="663575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169545</xdr:rowOff>
    </xdr:from>
    <xdr:to>
      <xdr:col>15</xdr:col>
      <xdr:colOff>50800</xdr:colOff>
      <xdr:row>39</xdr:row>
      <xdr:rowOff>26670</xdr:rowOff>
    </xdr:to>
    <xdr:cxnSp macro="">
      <xdr:nvCxnSpPr>
        <xdr:cNvPr id="80" name="直線コネクタ 79">
          <a:extLst>
            <a:ext uri="{FF2B5EF4-FFF2-40B4-BE49-F238E27FC236}">
              <a16:creationId xmlns:a16="http://schemas.microsoft.com/office/drawing/2014/main" id="{26D6EE13-FED0-47EF-94F7-E09A3529D251}"/>
            </a:ext>
          </a:extLst>
        </xdr:cNvPr>
        <xdr:cNvCxnSpPr/>
      </xdr:nvCxnSpPr>
      <xdr:spPr>
        <a:xfrm>
          <a:off x="1828800" y="6688455"/>
          <a:ext cx="79756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92075</xdr:rowOff>
    </xdr:from>
    <xdr:to>
      <xdr:col>6</xdr:col>
      <xdr:colOff>38100</xdr:colOff>
      <xdr:row>39</xdr:row>
      <xdr:rowOff>22225</xdr:rowOff>
    </xdr:to>
    <xdr:sp macro="" textlink="">
      <xdr:nvSpPr>
        <xdr:cNvPr id="81" name="楕円 80">
          <a:extLst>
            <a:ext uri="{FF2B5EF4-FFF2-40B4-BE49-F238E27FC236}">
              <a16:creationId xmlns:a16="http://schemas.microsoft.com/office/drawing/2014/main" id="{3A1FE193-C82E-4F8B-8204-53A465378ADA}"/>
            </a:ext>
          </a:extLst>
        </xdr:cNvPr>
        <xdr:cNvSpPr/>
      </xdr:nvSpPr>
      <xdr:spPr>
        <a:xfrm>
          <a:off x="988060" y="6610985"/>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142875</xdr:rowOff>
    </xdr:from>
    <xdr:to>
      <xdr:col>10</xdr:col>
      <xdr:colOff>114300</xdr:colOff>
      <xdr:row>38</xdr:row>
      <xdr:rowOff>169545</xdr:rowOff>
    </xdr:to>
    <xdr:cxnSp macro="">
      <xdr:nvCxnSpPr>
        <xdr:cNvPr id="82" name="直線コネクタ 81">
          <a:extLst>
            <a:ext uri="{FF2B5EF4-FFF2-40B4-BE49-F238E27FC236}">
              <a16:creationId xmlns:a16="http://schemas.microsoft.com/office/drawing/2014/main" id="{EA71D818-77A6-4C30-B22A-011B7F8F37D0}"/>
            </a:ext>
          </a:extLst>
        </xdr:cNvPr>
        <xdr:cNvCxnSpPr/>
      </xdr:nvCxnSpPr>
      <xdr:spPr>
        <a:xfrm>
          <a:off x="1031240" y="6656070"/>
          <a:ext cx="797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166387</xdr:rowOff>
    </xdr:from>
    <xdr:ext cx="405111" cy="259045"/>
    <xdr:sp macro="" textlink="">
      <xdr:nvSpPr>
        <xdr:cNvPr id="83" name="n_1aveValue【道路】&#10;有形固定資産減価償却率">
          <a:extLst>
            <a:ext uri="{FF2B5EF4-FFF2-40B4-BE49-F238E27FC236}">
              <a16:creationId xmlns:a16="http://schemas.microsoft.com/office/drawing/2014/main" id="{A4DE5676-424E-42CA-A51F-5323469B3263}"/>
            </a:ext>
          </a:extLst>
        </xdr:cNvPr>
        <xdr:cNvSpPr txBox="1"/>
      </xdr:nvSpPr>
      <xdr:spPr>
        <a:xfrm>
          <a:off x="3239144" y="634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154957</xdr:rowOff>
    </xdr:from>
    <xdr:ext cx="405111" cy="259045"/>
    <xdr:sp macro="" textlink="">
      <xdr:nvSpPr>
        <xdr:cNvPr id="84" name="n_2aveValue【道路】&#10;有形固定資産減価償却率">
          <a:extLst>
            <a:ext uri="{FF2B5EF4-FFF2-40B4-BE49-F238E27FC236}">
              <a16:creationId xmlns:a16="http://schemas.microsoft.com/office/drawing/2014/main" id="{57129723-5B39-4106-AAA8-E0D0560B7D0C}"/>
            </a:ext>
          </a:extLst>
        </xdr:cNvPr>
        <xdr:cNvSpPr txBox="1"/>
      </xdr:nvSpPr>
      <xdr:spPr>
        <a:xfrm>
          <a:off x="24390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113047</xdr:rowOff>
    </xdr:from>
    <xdr:ext cx="405111" cy="259045"/>
    <xdr:sp macro="" textlink="">
      <xdr:nvSpPr>
        <xdr:cNvPr id="85" name="n_3aveValue【道路】&#10;有形固定資産減価償却率">
          <a:extLst>
            <a:ext uri="{FF2B5EF4-FFF2-40B4-BE49-F238E27FC236}">
              <a16:creationId xmlns:a16="http://schemas.microsoft.com/office/drawing/2014/main" id="{60B3430F-230F-4F6C-A61A-BD29C76EFEE2}"/>
            </a:ext>
          </a:extLst>
        </xdr:cNvPr>
        <xdr:cNvSpPr txBox="1"/>
      </xdr:nvSpPr>
      <xdr:spPr>
        <a:xfrm>
          <a:off x="164148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C13E5A2B-5334-4215-9DEB-CD5F73F645BC}"/>
            </a:ext>
          </a:extLst>
        </xdr:cNvPr>
        <xdr:cNvSpPr txBox="1"/>
      </xdr:nvSpPr>
      <xdr:spPr>
        <a:xfrm>
          <a:off x="855354"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99077</xdr:rowOff>
    </xdr:from>
    <xdr:ext cx="405111" cy="259045"/>
    <xdr:sp macro="" textlink="">
      <xdr:nvSpPr>
        <xdr:cNvPr id="87" name="n_1mainValue【道路】&#10;有形固定資産減価償却率">
          <a:extLst>
            <a:ext uri="{FF2B5EF4-FFF2-40B4-BE49-F238E27FC236}">
              <a16:creationId xmlns:a16="http://schemas.microsoft.com/office/drawing/2014/main" id="{170C6CF0-A77D-4031-8C2D-4C904D2D2D04}"/>
            </a:ext>
          </a:extLst>
        </xdr:cNvPr>
        <xdr:cNvSpPr txBox="1"/>
      </xdr:nvSpPr>
      <xdr:spPr>
        <a:xfrm>
          <a:off x="32391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68597</xdr:rowOff>
    </xdr:from>
    <xdr:ext cx="405111" cy="259045"/>
    <xdr:sp macro="" textlink="">
      <xdr:nvSpPr>
        <xdr:cNvPr id="88" name="n_2mainValue【道路】&#10;有形固定資産減価償却率">
          <a:extLst>
            <a:ext uri="{FF2B5EF4-FFF2-40B4-BE49-F238E27FC236}">
              <a16:creationId xmlns:a16="http://schemas.microsoft.com/office/drawing/2014/main" id="{38F892DF-FEBA-4C5C-A458-728DF45C60F3}"/>
            </a:ext>
          </a:extLst>
        </xdr:cNvPr>
        <xdr:cNvSpPr txBox="1"/>
      </xdr:nvSpPr>
      <xdr:spPr>
        <a:xfrm>
          <a:off x="2439044" y="675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40022</xdr:rowOff>
    </xdr:from>
    <xdr:ext cx="405111" cy="259045"/>
    <xdr:sp macro="" textlink="">
      <xdr:nvSpPr>
        <xdr:cNvPr id="89" name="n_3mainValue【道路】&#10;有形固定資産減価償却率">
          <a:extLst>
            <a:ext uri="{FF2B5EF4-FFF2-40B4-BE49-F238E27FC236}">
              <a16:creationId xmlns:a16="http://schemas.microsoft.com/office/drawing/2014/main" id="{1B0B3529-F4A1-46F3-AD0A-8EC7F4201191}"/>
            </a:ext>
          </a:extLst>
        </xdr:cNvPr>
        <xdr:cNvSpPr txBox="1"/>
      </xdr:nvSpPr>
      <xdr:spPr>
        <a:xfrm>
          <a:off x="1641484" y="672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13352</xdr:rowOff>
    </xdr:from>
    <xdr:ext cx="405111" cy="259045"/>
    <xdr:sp macro="" textlink="">
      <xdr:nvSpPr>
        <xdr:cNvPr id="90" name="n_4mainValue【道路】&#10;有形固定資産減価償却率">
          <a:extLst>
            <a:ext uri="{FF2B5EF4-FFF2-40B4-BE49-F238E27FC236}">
              <a16:creationId xmlns:a16="http://schemas.microsoft.com/office/drawing/2014/main" id="{C4C3FA87-A690-40EE-A1EF-33903671EDD4}"/>
            </a:ext>
          </a:extLst>
        </xdr:cNvPr>
        <xdr:cNvSpPr txBox="1"/>
      </xdr:nvSpPr>
      <xdr:spPr>
        <a:xfrm>
          <a:off x="855354" y="670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5D6859B2-0E2B-48AC-9DA3-07FF5DE3D873}"/>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4323F57C-F1CF-4E47-BAEE-3D442D3D8995}"/>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771617E0-7822-4972-8FF8-126D2112049F}"/>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872765F-1F4A-4767-8B0F-FCD74A67EC64}"/>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0C3C44D-22F7-424C-A067-438B5DE4FBB4}"/>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EED41A6C-4418-450C-8065-3AA3977CA3CF}"/>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1B8D543F-728C-4622-8CB8-65C5F0685079}"/>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60A9A238-1BF4-4DD3-A057-F663AF0DFA56}"/>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6D5B56D6-5A4E-48F6-9F39-9DBC17804053}"/>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FED01FF8-CA36-481F-94A0-949CAAB72AD2}"/>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25E5362B-AE6F-4420-8F13-D2E9391E5F21}"/>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1DAC531A-E367-49CC-B9D1-A335A970D32D}"/>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AB595A6B-94D7-4637-8DC2-AA4BF4B4D174}"/>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78A6E914-1996-4CC7-A4FC-257888B550DB}"/>
            </a:ext>
          </a:extLst>
        </xdr:cNvPr>
        <xdr:cNvSpPr txBox="1"/>
      </xdr:nvSpPr>
      <xdr:spPr>
        <a:xfrm>
          <a:off x="5485961" y="671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1F5913AD-E639-47BB-9196-E696F8A29F15}"/>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E284783A-D601-4A7B-8A65-0815F6DF47A9}"/>
            </a:ext>
          </a:extLst>
        </xdr:cNvPr>
        <xdr:cNvSpPr txBox="1"/>
      </xdr:nvSpPr>
      <xdr:spPr>
        <a:xfrm>
          <a:off x="5485961" y="6336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C58556AE-12B7-45E4-AAEE-98A143D4A820}"/>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F5F811D6-0680-4261-8A67-B2FC1B3F9312}"/>
            </a:ext>
          </a:extLst>
        </xdr:cNvPr>
        <xdr:cNvSpPr txBox="1"/>
      </xdr:nvSpPr>
      <xdr:spPr>
        <a:xfrm>
          <a:off x="5485961" y="5955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FBFB4141-B411-427B-A1D6-2393CA474E9B}"/>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94D123EF-B80A-4A38-BC0F-5A5CBC579F5E}"/>
            </a:ext>
          </a:extLst>
        </xdr:cNvPr>
        <xdr:cNvSpPr txBox="1"/>
      </xdr:nvSpPr>
      <xdr:spPr>
        <a:xfrm>
          <a:off x="5485961" y="557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F917FFD8-F02E-44C3-AD64-4BCFEC18F279}"/>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EC011F52-C999-4A38-BB37-8565137E06BF}"/>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AA54B79F-1FE7-4FA0-AC4A-B4FAF68AC79B}"/>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98056C9B-4803-4CF5-996E-772D6AE7DF1D}"/>
            </a:ext>
          </a:extLst>
        </xdr:cNvPr>
        <xdr:cNvCxnSpPr/>
      </xdr:nvCxnSpPr>
      <xdr:spPr>
        <a:xfrm flipV="1">
          <a:off x="9429115" y="5884202"/>
          <a:ext cx="0" cy="1299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08D23ECA-E421-4914-85CF-517C6F59CA4B}"/>
            </a:ext>
          </a:extLst>
        </xdr:cNvPr>
        <xdr:cNvSpPr txBox="1"/>
      </xdr:nvSpPr>
      <xdr:spPr>
        <a:xfrm>
          <a:off x="9467850" y="7189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CA58BCF1-48FB-4F30-A458-64FCA01A4BAD}"/>
            </a:ext>
          </a:extLst>
        </xdr:cNvPr>
        <xdr:cNvCxnSpPr/>
      </xdr:nvCxnSpPr>
      <xdr:spPr>
        <a:xfrm>
          <a:off x="9356090" y="718417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AE559A1E-825F-49E1-9DA4-7297B2587297}"/>
            </a:ext>
          </a:extLst>
        </xdr:cNvPr>
        <xdr:cNvSpPr txBox="1"/>
      </xdr:nvSpPr>
      <xdr:spPr>
        <a:xfrm>
          <a:off x="9467850" y="565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D686099A-8320-49CF-A5E0-241658889A8E}"/>
            </a:ext>
          </a:extLst>
        </xdr:cNvPr>
        <xdr:cNvCxnSpPr/>
      </xdr:nvCxnSpPr>
      <xdr:spPr>
        <a:xfrm>
          <a:off x="9356090" y="588420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38CB83D5-BC70-4957-951B-2E4EA6D9B139}"/>
            </a:ext>
          </a:extLst>
        </xdr:cNvPr>
        <xdr:cNvSpPr txBox="1"/>
      </xdr:nvSpPr>
      <xdr:spPr>
        <a:xfrm>
          <a:off x="9467850" y="67514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961A63E8-ED50-4AF0-8FEC-F18D788DA814}"/>
            </a:ext>
          </a:extLst>
        </xdr:cNvPr>
        <xdr:cNvSpPr/>
      </xdr:nvSpPr>
      <xdr:spPr>
        <a:xfrm>
          <a:off x="9394190" y="6903784"/>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56F9D855-0656-4E8B-9037-CF00D24937AD}"/>
            </a:ext>
          </a:extLst>
        </xdr:cNvPr>
        <xdr:cNvSpPr/>
      </xdr:nvSpPr>
      <xdr:spPr>
        <a:xfrm>
          <a:off x="8632190" y="6907327"/>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993733BE-81E5-4415-8B38-D3894AFEF1B9}"/>
            </a:ext>
          </a:extLst>
        </xdr:cNvPr>
        <xdr:cNvSpPr/>
      </xdr:nvSpPr>
      <xdr:spPr>
        <a:xfrm>
          <a:off x="7846060" y="69122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B76247CF-116A-4B5E-B427-E1F70B97A99E}"/>
            </a:ext>
          </a:extLst>
        </xdr:cNvPr>
        <xdr:cNvSpPr/>
      </xdr:nvSpPr>
      <xdr:spPr>
        <a:xfrm>
          <a:off x="7029450" y="692336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BA6830E3-1336-4EB9-B7A9-E45D9D3185EF}"/>
            </a:ext>
          </a:extLst>
        </xdr:cNvPr>
        <xdr:cNvSpPr/>
      </xdr:nvSpPr>
      <xdr:spPr>
        <a:xfrm>
          <a:off x="6231890" y="6920928"/>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E15DACD-D234-4D77-86BF-7CB1DA5EFB3B}"/>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6066274B-E677-40F3-AB56-12A61EEEE6B6}"/>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B06238B-B80B-4880-9FB2-CEFDD62BE46F}"/>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033F1A1-61B7-4AE2-8F26-F84EA865DC89}"/>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84BCC599-29D3-4775-B56A-CAD5DCFC15DC}"/>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147282</xdr:rowOff>
    </xdr:from>
    <xdr:to>
      <xdr:col>55</xdr:col>
      <xdr:colOff>50800</xdr:colOff>
      <xdr:row>41</xdr:row>
      <xdr:rowOff>77432</xdr:rowOff>
    </xdr:to>
    <xdr:sp macro="" textlink="">
      <xdr:nvSpPr>
        <xdr:cNvPr id="130" name="楕円 129">
          <a:extLst>
            <a:ext uri="{FF2B5EF4-FFF2-40B4-BE49-F238E27FC236}">
              <a16:creationId xmlns:a16="http://schemas.microsoft.com/office/drawing/2014/main" id="{6C2BADFD-89C4-4156-8DF6-9D7B264B596F}"/>
            </a:ext>
          </a:extLst>
        </xdr:cNvPr>
        <xdr:cNvSpPr/>
      </xdr:nvSpPr>
      <xdr:spPr>
        <a:xfrm>
          <a:off x="9394190" y="7003377"/>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125709</xdr:rowOff>
    </xdr:from>
    <xdr:ext cx="469744" cy="259045"/>
    <xdr:sp macro="" textlink="">
      <xdr:nvSpPr>
        <xdr:cNvPr id="131" name="【道路】&#10;一人当たり延長該当値テキスト">
          <a:extLst>
            <a:ext uri="{FF2B5EF4-FFF2-40B4-BE49-F238E27FC236}">
              <a16:creationId xmlns:a16="http://schemas.microsoft.com/office/drawing/2014/main" id="{C1C1F962-DA15-4303-8761-A2804B773B6E}"/>
            </a:ext>
          </a:extLst>
        </xdr:cNvPr>
        <xdr:cNvSpPr txBox="1"/>
      </xdr:nvSpPr>
      <xdr:spPr>
        <a:xfrm>
          <a:off x="9467850" y="6985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4635</xdr:rowOff>
    </xdr:from>
    <xdr:to>
      <xdr:col>50</xdr:col>
      <xdr:colOff>165100</xdr:colOff>
      <xdr:row>41</xdr:row>
      <xdr:rowOff>106235</xdr:rowOff>
    </xdr:to>
    <xdr:sp macro="" textlink="">
      <xdr:nvSpPr>
        <xdr:cNvPr id="132" name="楕円 131">
          <a:extLst>
            <a:ext uri="{FF2B5EF4-FFF2-40B4-BE49-F238E27FC236}">
              <a16:creationId xmlns:a16="http://schemas.microsoft.com/office/drawing/2014/main" id="{5FD8D387-E448-4497-91F1-5166D166C0EC}"/>
            </a:ext>
          </a:extLst>
        </xdr:cNvPr>
        <xdr:cNvSpPr/>
      </xdr:nvSpPr>
      <xdr:spPr>
        <a:xfrm>
          <a:off x="8632190" y="703599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26632</xdr:rowOff>
    </xdr:from>
    <xdr:to>
      <xdr:col>55</xdr:col>
      <xdr:colOff>0</xdr:colOff>
      <xdr:row>41</xdr:row>
      <xdr:rowOff>55435</xdr:rowOff>
    </xdr:to>
    <xdr:cxnSp macro="">
      <xdr:nvCxnSpPr>
        <xdr:cNvPr id="133" name="直線コネクタ 132">
          <a:extLst>
            <a:ext uri="{FF2B5EF4-FFF2-40B4-BE49-F238E27FC236}">
              <a16:creationId xmlns:a16="http://schemas.microsoft.com/office/drawing/2014/main" id="{C243C459-107A-43F3-B637-0E457F1FF4E0}"/>
            </a:ext>
          </a:extLst>
        </xdr:cNvPr>
        <xdr:cNvCxnSpPr/>
      </xdr:nvCxnSpPr>
      <xdr:spPr>
        <a:xfrm flipV="1">
          <a:off x="8686800" y="7052272"/>
          <a:ext cx="742950" cy="3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6769</xdr:rowOff>
    </xdr:from>
    <xdr:to>
      <xdr:col>46</xdr:col>
      <xdr:colOff>38100</xdr:colOff>
      <xdr:row>41</xdr:row>
      <xdr:rowOff>108369</xdr:rowOff>
    </xdr:to>
    <xdr:sp macro="" textlink="">
      <xdr:nvSpPr>
        <xdr:cNvPr id="134" name="楕円 133">
          <a:extLst>
            <a:ext uri="{FF2B5EF4-FFF2-40B4-BE49-F238E27FC236}">
              <a16:creationId xmlns:a16="http://schemas.microsoft.com/office/drawing/2014/main" id="{53D921C7-B5F5-44A5-A6B5-B794619A0C4F}"/>
            </a:ext>
          </a:extLst>
        </xdr:cNvPr>
        <xdr:cNvSpPr/>
      </xdr:nvSpPr>
      <xdr:spPr>
        <a:xfrm>
          <a:off x="7846060" y="70381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55435</xdr:rowOff>
    </xdr:from>
    <xdr:to>
      <xdr:col>50</xdr:col>
      <xdr:colOff>114300</xdr:colOff>
      <xdr:row>41</xdr:row>
      <xdr:rowOff>57569</xdr:rowOff>
    </xdr:to>
    <xdr:cxnSp macro="">
      <xdr:nvCxnSpPr>
        <xdr:cNvPr id="135" name="直線コネクタ 134">
          <a:extLst>
            <a:ext uri="{FF2B5EF4-FFF2-40B4-BE49-F238E27FC236}">
              <a16:creationId xmlns:a16="http://schemas.microsoft.com/office/drawing/2014/main" id="{C7570654-8DAC-4B31-A2DC-67F8196A3D62}"/>
            </a:ext>
          </a:extLst>
        </xdr:cNvPr>
        <xdr:cNvCxnSpPr/>
      </xdr:nvCxnSpPr>
      <xdr:spPr>
        <a:xfrm flipV="1">
          <a:off x="7889240" y="708869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9055</xdr:rowOff>
    </xdr:from>
    <xdr:to>
      <xdr:col>41</xdr:col>
      <xdr:colOff>101600</xdr:colOff>
      <xdr:row>41</xdr:row>
      <xdr:rowOff>110655</xdr:rowOff>
    </xdr:to>
    <xdr:sp macro="" textlink="">
      <xdr:nvSpPr>
        <xdr:cNvPr id="136" name="楕円 135">
          <a:extLst>
            <a:ext uri="{FF2B5EF4-FFF2-40B4-BE49-F238E27FC236}">
              <a16:creationId xmlns:a16="http://schemas.microsoft.com/office/drawing/2014/main" id="{DB0E819A-A839-4D34-A9A1-D507BFB07BC3}"/>
            </a:ext>
          </a:extLst>
        </xdr:cNvPr>
        <xdr:cNvSpPr/>
      </xdr:nvSpPr>
      <xdr:spPr>
        <a:xfrm>
          <a:off x="7029450" y="704041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57569</xdr:rowOff>
    </xdr:from>
    <xdr:to>
      <xdr:col>45</xdr:col>
      <xdr:colOff>177800</xdr:colOff>
      <xdr:row>41</xdr:row>
      <xdr:rowOff>59855</xdr:rowOff>
    </xdr:to>
    <xdr:cxnSp macro="">
      <xdr:nvCxnSpPr>
        <xdr:cNvPr id="137" name="直線コネクタ 136">
          <a:extLst>
            <a:ext uri="{FF2B5EF4-FFF2-40B4-BE49-F238E27FC236}">
              <a16:creationId xmlns:a16="http://schemas.microsoft.com/office/drawing/2014/main" id="{3858685C-BC4C-4DC7-B29D-865EA7BA8207}"/>
            </a:ext>
          </a:extLst>
        </xdr:cNvPr>
        <xdr:cNvCxnSpPr/>
      </xdr:nvCxnSpPr>
      <xdr:spPr>
        <a:xfrm flipV="1">
          <a:off x="7084060" y="7083209"/>
          <a:ext cx="80518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11303</xdr:rowOff>
    </xdr:from>
    <xdr:to>
      <xdr:col>36</xdr:col>
      <xdr:colOff>165100</xdr:colOff>
      <xdr:row>41</xdr:row>
      <xdr:rowOff>112903</xdr:rowOff>
    </xdr:to>
    <xdr:sp macro="" textlink="">
      <xdr:nvSpPr>
        <xdr:cNvPr id="138" name="楕円 137">
          <a:extLst>
            <a:ext uri="{FF2B5EF4-FFF2-40B4-BE49-F238E27FC236}">
              <a16:creationId xmlns:a16="http://schemas.microsoft.com/office/drawing/2014/main" id="{9765F415-0C56-4CA3-A1B4-63F0C1B953B7}"/>
            </a:ext>
          </a:extLst>
        </xdr:cNvPr>
        <xdr:cNvSpPr/>
      </xdr:nvSpPr>
      <xdr:spPr>
        <a:xfrm>
          <a:off x="6231890" y="7042658"/>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59855</xdr:rowOff>
    </xdr:from>
    <xdr:to>
      <xdr:col>41</xdr:col>
      <xdr:colOff>50800</xdr:colOff>
      <xdr:row>41</xdr:row>
      <xdr:rowOff>62103</xdr:rowOff>
    </xdr:to>
    <xdr:cxnSp macro="">
      <xdr:nvCxnSpPr>
        <xdr:cNvPr id="139" name="直線コネクタ 138">
          <a:extLst>
            <a:ext uri="{FF2B5EF4-FFF2-40B4-BE49-F238E27FC236}">
              <a16:creationId xmlns:a16="http://schemas.microsoft.com/office/drawing/2014/main" id="{72893C1C-2228-436C-98BC-97A76DBFF93C}"/>
            </a:ext>
          </a:extLst>
        </xdr:cNvPr>
        <xdr:cNvCxnSpPr/>
      </xdr:nvCxnSpPr>
      <xdr:spPr>
        <a:xfrm flipV="1">
          <a:off x="6286500" y="7085495"/>
          <a:ext cx="79756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5917C223-3937-4EC7-AA43-906FB5C73315}"/>
            </a:ext>
          </a:extLst>
        </xdr:cNvPr>
        <xdr:cNvSpPr txBox="1"/>
      </xdr:nvSpPr>
      <xdr:spPr>
        <a:xfrm>
          <a:off x="8454467" y="6684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23866697-8340-4CD3-AE76-B32BEDEB454F}"/>
            </a:ext>
          </a:extLst>
        </xdr:cNvPr>
        <xdr:cNvSpPr txBox="1"/>
      </xdr:nvSpPr>
      <xdr:spPr>
        <a:xfrm>
          <a:off x="7673417" y="668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93DE3FB6-B49C-40E9-A228-6B01F4637A3F}"/>
            </a:ext>
          </a:extLst>
        </xdr:cNvPr>
        <xdr:cNvSpPr txBox="1"/>
      </xdr:nvSpPr>
      <xdr:spPr>
        <a:xfrm>
          <a:off x="6866332" y="670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354DBC6C-CB94-41E1-8A2D-DD3ABC202129}"/>
            </a:ext>
          </a:extLst>
        </xdr:cNvPr>
        <xdr:cNvSpPr txBox="1"/>
      </xdr:nvSpPr>
      <xdr:spPr>
        <a:xfrm>
          <a:off x="6068772" y="670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97362</xdr:rowOff>
    </xdr:from>
    <xdr:ext cx="469744" cy="259045"/>
    <xdr:sp macro="" textlink="">
      <xdr:nvSpPr>
        <xdr:cNvPr id="144" name="n_1mainValue【道路】&#10;一人当たり延長">
          <a:extLst>
            <a:ext uri="{FF2B5EF4-FFF2-40B4-BE49-F238E27FC236}">
              <a16:creationId xmlns:a16="http://schemas.microsoft.com/office/drawing/2014/main" id="{C7184AA9-9C06-41A4-9865-B9F02A475DC6}"/>
            </a:ext>
          </a:extLst>
        </xdr:cNvPr>
        <xdr:cNvSpPr txBox="1"/>
      </xdr:nvSpPr>
      <xdr:spPr>
        <a:xfrm>
          <a:off x="8454467" y="7123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99496</xdr:rowOff>
    </xdr:from>
    <xdr:ext cx="469744" cy="259045"/>
    <xdr:sp macro="" textlink="">
      <xdr:nvSpPr>
        <xdr:cNvPr id="145" name="n_2mainValue【道路】&#10;一人当たり延長">
          <a:extLst>
            <a:ext uri="{FF2B5EF4-FFF2-40B4-BE49-F238E27FC236}">
              <a16:creationId xmlns:a16="http://schemas.microsoft.com/office/drawing/2014/main" id="{32255493-4F9F-446A-B726-590C6A3B79EF}"/>
            </a:ext>
          </a:extLst>
        </xdr:cNvPr>
        <xdr:cNvSpPr txBox="1"/>
      </xdr:nvSpPr>
      <xdr:spPr>
        <a:xfrm>
          <a:off x="7673417" y="712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101782</xdr:rowOff>
    </xdr:from>
    <xdr:ext cx="469744" cy="259045"/>
    <xdr:sp macro="" textlink="">
      <xdr:nvSpPr>
        <xdr:cNvPr id="146" name="n_3mainValue【道路】&#10;一人当たり延長">
          <a:extLst>
            <a:ext uri="{FF2B5EF4-FFF2-40B4-BE49-F238E27FC236}">
              <a16:creationId xmlns:a16="http://schemas.microsoft.com/office/drawing/2014/main" id="{59DC3D25-B418-4874-86AE-FEDD25538DEC}"/>
            </a:ext>
          </a:extLst>
        </xdr:cNvPr>
        <xdr:cNvSpPr txBox="1"/>
      </xdr:nvSpPr>
      <xdr:spPr>
        <a:xfrm>
          <a:off x="6866332" y="7127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104030</xdr:rowOff>
    </xdr:from>
    <xdr:ext cx="469744" cy="259045"/>
    <xdr:sp macro="" textlink="">
      <xdr:nvSpPr>
        <xdr:cNvPr id="147" name="n_4mainValue【道路】&#10;一人当たり延長">
          <a:extLst>
            <a:ext uri="{FF2B5EF4-FFF2-40B4-BE49-F238E27FC236}">
              <a16:creationId xmlns:a16="http://schemas.microsoft.com/office/drawing/2014/main" id="{236C5DEA-FBA6-44FE-AD57-DC8215708E42}"/>
            </a:ext>
          </a:extLst>
        </xdr:cNvPr>
        <xdr:cNvSpPr txBox="1"/>
      </xdr:nvSpPr>
      <xdr:spPr>
        <a:xfrm>
          <a:off x="6068772" y="713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CA5DEB24-8529-44D0-907D-BD56A2232AE2}"/>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A9F62606-A83A-4253-8D92-6EDDC13CE39F}"/>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975756B3-CA4B-48DB-B05D-BE44707A60D1}"/>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5EAC60C3-99DA-4A89-82DC-4F3BE5C57E27}"/>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C0261049-8D7D-4E5C-9661-5F8B910DB623}"/>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F55FD46C-AA09-4A45-8BE6-C283B9FC099B}"/>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1F31D9FA-41BC-4E6F-B8A0-CAFFBCD9F1C5}"/>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A8042768-8E56-46B4-B11C-7C49200CE50F}"/>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94F2C95B-8E10-4D9C-AB8D-E1A0C2ECFC18}"/>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B058EC1C-EE0D-4657-9C42-4538DFABE7DD}"/>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712A855B-8694-4502-8EBC-9AE92477C170}"/>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973E0F7B-8DE6-45E5-BEFC-72D8DC7FB3F3}"/>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40B3C011-7BE3-4286-B8B6-81EC30B932A6}"/>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C028BC64-1F9A-4DEC-A33F-A5AAA506EE7B}"/>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C55B5649-92D6-4BEA-B86B-3323EA61D8D7}"/>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C5DC1B9A-F333-4A49-A109-0E75D66E998F}"/>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05C79744-FE45-4A2F-BE11-CAFC9F797AD6}"/>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235CA121-0A0D-4A9A-B288-850519222954}"/>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7185F484-112F-4FB6-845F-D3FE81DE8333}"/>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CC0734D3-63D6-4284-805F-F74943F16C80}"/>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B775A01E-BE5D-4FC5-928E-B79AF6955555}"/>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3296B546-6935-4B02-8736-0952E7459998}"/>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8AC02AB5-D8A6-4AF4-A764-465AC13B7952}"/>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4C3FA9AE-0511-4782-B953-EB600704A1F0}"/>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7371DAC-3EB0-49FB-8DDA-527D0628E6CB}"/>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39A6C5F3-09E0-4572-9423-2C79A6B6FD5D}"/>
            </a:ext>
          </a:extLst>
        </xdr:cNvPr>
        <xdr:cNvCxnSpPr/>
      </xdr:nvCxnSpPr>
      <xdr:spPr>
        <a:xfrm flipV="1">
          <a:off x="4173855" y="9630319"/>
          <a:ext cx="0" cy="1345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C4DB16A4-66AE-4CCA-8EA2-919A4CF085FA}"/>
            </a:ext>
          </a:extLst>
        </xdr:cNvPr>
        <xdr:cNvSpPr txBox="1"/>
      </xdr:nvSpPr>
      <xdr:spPr>
        <a:xfrm>
          <a:off x="4212590" y="10981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BB0B8D5E-0815-4572-B08B-A67887BDEB43}"/>
            </a:ext>
          </a:extLst>
        </xdr:cNvPr>
        <xdr:cNvCxnSpPr/>
      </xdr:nvCxnSpPr>
      <xdr:spPr>
        <a:xfrm>
          <a:off x="4112260" y="109760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99AA374A-0023-481D-A410-F6A7A0CE3474}"/>
            </a:ext>
          </a:extLst>
        </xdr:cNvPr>
        <xdr:cNvSpPr txBox="1"/>
      </xdr:nvSpPr>
      <xdr:spPr>
        <a:xfrm>
          <a:off x="4212590" y="940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F3DAAFC8-BB54-4A67-971C-9ACB901AD23C}"/>
            </a:ext>
          </a:extLst>
        </xdr:cNvPr>
        <xdr:cNvCxnSpPr/>
      </xdr:nvCxnSpPr>
      <xdr:spPr>
        <a:xfrm>
          <a:off x="4112260" y="96303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135000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E8CA84E6-A445-4893-8CED-CF95C75B08D0}"/>
            </a:ext>
          </a:extLst>
        </xdr:cNvPr>
        <xdr:cNvSpPr txBox="1"/>
      </xdr:nvSpPr>
      <xdr:spPr>
        <a:xfrm>
          <a:off x="4212590" y="10418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996F5E5D-8AC6-4DB5-8C36-D6621BB46EC4}"/>
            </a:ext>
          </a:extLst>
        </xdr:cNvPr>
        <xdr:cNvSpPr/>
      </xdr:nvSpPr>
      <xdr:spPr>
        <a:xfrm>
          <a:off x="4131310" y="1044547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9D3BF257-364E-41D4-8ED6-B9012607BEED}"/>
            </a:ext>
          </a:extLst>
        </xdr:cNvPr>
        <xdr:cNvSpPr/>
      </xdr:nvSpPr>
      <xdr:spPr>
        <a:xfrm>
          <a:off x="3388360" y="1042180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2BEC6096-3EF8-4CF6-8AEC-8CB4BD16C3BA}"/>
            </a:ext>
          </a:extLst>
        </xdr:cNvPr>
        <xdr:cNvSpPr/>
      </xdr:nvSpPr>
      <xdr:spPr>
        <a:xfrm>
          <a:off x="2571750" y="10417991"/>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a:extLst>
            <a:ext uri="{FF2B5EF4-FFF2-40B4-BE49-F238E27FC236}">
              <a16:creationId xmlns:a16="http://schemas.microsoft.com/office/drawing/2014/main" id="{0A40005F-8511-491E-950C-D3F7F91FBD87}"/>
            </a:ext>
          </a:extLst>
        </xdr:cNvPr>
        <xdr:cNvSpPr/>
      </xdr:nvSpPr>
      <xdr:spPr>
        <a:xfrm>
          <a:off x="1774190" y="1039104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3" name="フローチャート: 判断 182">
          <a:extLst>
            <a:ext uri="{FF2B5EF4-FFF2-40B4-BE49-F238E27FC236}">
              <a16:creationId xmlns:a16="http://schemas.microsoft.com/office/drawing/2014/main" id="{E330515F-D0E3-4E3A-8AB5-9515E4C76624}"/>
            </a:ext>
          </a:extLst>
        </xdr:cNvPr>
        <xdr:cNvSpPr/>
      </xdr:nvSpPr>
      <xdr:spPr>
        <a:xfrm>
          <a:off x="988060" y="1037199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6AE86DE-B94E-4949-AD1B-038E4B85F1D8}"/>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E69C470D-0072-47D8-B556-76DEE58D9628}"/>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D9B0387-29C3-49C3-9E40-D3B1C9ABCA43}"/>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DB5A639-8BB8-477E-AAF6-D1AF90548D54}"/>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5295F207-FCFA-43E9-B859-C144313A057F}"/>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189" name="楕円 188">
          <a:extLst>
            <a:ext uri="{FF2B5EF4-FFF2-40B4-BE49-F238E27FC236}">
              <a16:creationId xmlns:a16="http://schemas.microsoft.com/office/drawing/2014/main" id="{47BEDE98-D6E7-4086-99B3-1D0CF1F53613}"/>
            </a:ext>
          </a:extLst>
        </xdr:cNvPr>
        <xdr:cNvSpPr/>
      </xdr:nvSpPr>
      <xdr:spPr>
        <a:xfrm>
          <a:off x="4131310" y="1041445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148426</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5DBAAC37-4F16-4FCD-B2EF-C6348408E587}"/>
            </a:ext>
          </a:extLst>
        </xdr:cNvPr>
        <xdr:cNvSpPr txBox="1"/>
      </xdr:nvSpPr>
      <xdr:spPr>
        <a:xfrm>
          <a:off x="4212590" y="10262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104322</xdr:rowOff>
    </xdr:from>
    <xdr:to>
      <xdr:col>20</xdr:col>
      <xdr:colOff>38100</xdr:colOff>
      <xdr:row>61</xdr:row>
      <xdr:rowOff>34472</xdr:rowOff>
    </xdr:to>
    <xdr:sp macro="" textlink="">
      <xdr:nvSpPr>
        <xdr:cNvPr id="191" name="楕円 190">
          <a:extLst>
            <a:ext uri="{FF2B5EF4-FFF2-40B4-BE49-F238E27FC236}">
              <a16:creationId xmlns:a16="http://schemas.microsoft.com/office/drawing/2014/main" id="{D0B2960A-5A8E-407F-BEA8-41B4124A070B}"/>
            </a:ext>
          </a:extLst>
        </xdr:cNvPr>
        <xdr:cNvSpPr/>
      </xdr:nvSpPr>
      <xdr:spPr>
        <a:xfrm>
          <a:off x="3388360" y="1038941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155122</xdr:rowOff>
    </xdr:from>
    <xdr:to>
      <xdr:col>24</xdr:col>
      <xdr:colOff>63500</xdr:colOff>
      <xdr:row>61</xdr:row>
      <xdr:rowOff>4899</xdr:rowOff>
    </xdr:to>
    <xdr:cxnSp macro="">
      <xdr:nvCxnSpPr>
        <xdr:cNvPr id="192" name="直線コネクタ 191">
          <a:extLst>
            <a:ext uri="{FF2B5EF4-FFF2-40B4-BE49-F238E27FC236}">
              <a16:creationId xmlns:a16="http://schemas.microsoft.com/office/drawing/2014/main" id="{AF27C2CB-51D6-4404-B99B-9C08BC249961}"/>
            </a:ext>
          </a:extLst>
        </xdr:cNvPr>
        <xdr:cNvCxnSpPr/>
      </xdr:nvCxnSpPr>
      <xdr:spPr>
        <a:xfrm>
          <a:off x="3431540" y="10442122"/>
          <a:ext cx="742950" cy="2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89626</xdr:rowOff>
    </xdr:from>
    <xdr:to>
      <xdr:col>15</xdr:col>
      <xdr:colOff>101600</xdr:colOff>
      <xdr:row>61</xdr:row>
      <xdr:rowOff>19776</xdr:rowOff>
    </xdr:to>
    <xdr:sp macro="" textlink="">
      <xdr:nvSpPr>
        <xdr:cNvPr id="193" name="楕円 192">
          <a:extLst>
            <a:ext uri="{FF2B5EF4-FFF2-40B4-BE49-F238E27FC236}">
              <a16:creationId xmlns:a16="http://schemas.microsoft.com/office/drawing/2014/main" id="{45C31B49-CFE7-404F-80FB-5A76343F6B05}"/>
            </a:ext>
          </a:extLst>
        </xdr:cNvPr>
        <xdr:cNvSpPr/>
      </xdr:nvSpPr>
      <xdr:spPr>
        <a:xfrm>
          <a:off x="2571750" y="10380436"/>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140426</xdr:rowOff>
    </xdr:from>
    <xdr:to>
      <xdr:col>19</xdr:col>
      <xdr:colOff>177800</xdr:colOff>
      <xdr:row>60</xdr:row>
      <xdr:rowOff>155122</xdr:rowOff>
    </xdr:to>
    <xdr:cxnSp macro="">
      <xdr:nvCxnSpPr>
        <xdr:cNvPr id="194" name="直線コネクタ 193">
          <a:extLst>
            <a:ext uri="{FF2B5EF4-FFF2-40B4-BE49-F238E27FC236}">
              <a16:creationId xmlns:a16="http://schemas.microsoft.com/office/drawing/2014/main" id="{202BA4A8-DEF4-4896-A0E2-6CC496BF5476}"/>
            </a:ext>
          </a:extLst>
        </xdr:cNvPr>
        <xdr:cNvCxnSpPr/>
      </xdr:nvCxnSpPr>
      <xdr:spPr>
        <a:xfrm>
          <a:off x="2626360" y="10423616"/>
          <a:ext cx="80518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61867</xdr:rowOff>
    </xdr:from>
    <xdr:to>
      <xdr:col>10</xdr:col>
      <xdr:colOff>165100</xdr:colOff>
      <xdr:row>60</xdr:row>
      <xdr:rowOff>163467</xdr:rowOff>
    </xdr:to>
    <xdr:sp macro="" textlink="">
      <xdr:nvSpPr>
        <xdr:cNvPr id="195" name="楕円 194">
          <a:extLst>
            <a:ext uri="{FF2B5EF4-FFF2-40B4-BE49-F238E27FC236}">
              <a16:creationId xmlns:a16="http://schemas.microsoft.com/office/drawing/2014/main" id="{1FB8887A-59CA-4AC9-A95A-ED7248F3043D}"/>
            </a:ext>
          </a:extLst>
        </xdr:cNvPr>
        <xdr:cNvSpPr/>
      </xdr:nvSpPr>
      <xdr:spPr>
        <a:xfrm>
          <a:off x="1774190" y="10345057"/>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112667</xdr:rowOff>
    </xdr:from>
    <xdr:to>
      <xdr:col>15</xdr:col>
      <xdr:colOff>50800</xdr:colOff>
      <xdr:row>60</xdr:row>
      <xdr:rowOff>140426</xdr:rowOff>
    </xdr:to>
    <xdr:cxnSp macro="">
      <xdr:nvCxnSpPr>
        <xdr:cNvPr id="196" name="直線コネクタ 195">
          <a:extLst>
            <a:ext uri="{FF2B5EF4-FFF2-40B4-BE49-F238E27FC236}">
              <a16:creationId xmlns:a16="http://schemas.microsoft.com/office/drawing/2014/main" id="{C920277C-84D5-44DB-A219-BC871FBC17E3}"/>
            </a:ext>
          </a:extLst>
        </xdr:cNvPr>
        <xdr:cNvCxnSpPr/>
      </xdr:nvCxnSpPr>
      <xdr:spPr>
        <a:xfrm>
          <a:off x="1828800" y="10399667"/>
          <a:ext cx="797560" cy="23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34109</xdr:rowOff>
    </xdr:from>
    <xdr:to>
      <xdr:col>6</xdr:col>
      <xdr:colOff>38100</xdr:colOff>
      <xdr:row>60</xdr:row>
      <xdr:rowOff>135709</xdr:rowOff>
    </xdr:to>
    <xdr:sp macro="" textlink="">
      <xdr:nvSpPr>
        <xdr:cNvPr id="197" name="楕円 196">
          <a:extLst>
            <a:ext uri="{FF2B5EF4-FFF2-40B4-BE49-F238E27FC236}">
              <a16:creationId xmlns:a16="http://schemas.microsoft.com/office/drawing/2014/main" id="{50390E71-DBD8-4FE3-92E7-9C7806354394}"/>
            </a:ext>
          </a:extLst>
        </xdr:cNvPr>
        <xdr:cNvSpPr/>
      </xdr:nvSpPr>
      <xdr:spPr>
        <a:xfrm>
          <a:off x="988060" y="10319204"/>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84909</xdr:rowOff>
    </xdr:from>
    <xdr:to>
      <xdr:col>10</xdr:col>
      <xdr:colOff>114300</xdr:colOff>
      <xdr:row>60</xdr:row>
      <xdr:rowOff>112667</xdr:rowOff>
    </xdr:to>
    <xdr:cxnSp macro="">
      <xdr:nvCxnSpPr>
        <xdr:cNvPr id="198" name="直線コネクタ 197">
          <a:extLst>
            <a:ext uri="{FF2B5EF4-FFF2-40B4-BE49-F238E27FC236}">
              <a16:creationId xmlns:a16="http://schemas.microsoft.com/office/drawing/2014/main" id="{AF1CF84D-52E0-4689-8B20-E63903B3403E}"/>
            </a:ext>
          </a:extLst>
        </xdr:cNvPr>
        <xdr:cNvCxnSpPr/>
      </xdr:nvCxnSpPr>
      <xdr:spPr>
        <a:xfrm>
          <a:off x="1031240" y="10373814"/>
          <a:ext cx="797560" cy="2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59889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31D41B69-35BA-4392-9105-66B46524014B}"/>
            </a:ext>
          </a:extLst>
        </xdr:cNvPr>
        <xdr:cNvSpPr txBox="1"/>
      </xdr:nvSpPr>
      <xdr:spPr>
        <a:xfrm>
          <a:off x="3239144" y="10514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48458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A3E14DE0-E945-424C-86B8-7CB53375A441}"/>
            </a:ext>
          </a:extLst>
        </xdr:cNvPr>
        <xdr:cNvSpPr txBox="1"/>
      </xdr:nvSpPr>
      <xdr:spPr>
        <a:xfrm>
          <a:off x="2439044" y="10508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27231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8E58669A-0B94-4D6A-AF87-A7AFE5D1F66C}"/>
            </a:ext>
          </a:extLst>
        </xdr:cNvPr>
        <xdr:cNvSpPr txBox="1"/>
      </xdr:nvSpPr>
      <xdr:spPr>
        <a:xfrm>
          <a:off x="1641484" y="10483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4371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C785D1F4-BC6B-4C64-8D47-57B658E99944}"/>
            </a:ext>
          </a:extLst>
        </xdr:cNvPr>
        <xdr:cNvSpPr txBox="1"/>
      </xdr:nvSpPr>
      <xdr:spPr>
        <a:xfrm>
          <a:off x="855354" y="10464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50999</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F23B94C3-A8C2-4F96-98F6-519C8030A2F0}"/>
            </a:ext>
          </a:extLst>
        </xdr:cNvPr>
        <xdr:cNvSpPr txBox="1"/>
      </xdr:nvSpPr>
      <xdr:spPr>
        <a:xfrm>
          <a:off x="3239144" y="10170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36303</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2E14EA73-96F7-40D2-965F-C173646FB543}"/>
            </a:ext>
          </a:extLst>
        </xdr:cNvPr>
        <xdr:cNvSpPr txBox="1"/>
      </xdr:nvSpPr>
      <xdr:spPr>
        <a:xfrm>
          <a:off x="2439044" y="1015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8544</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34A7253B-A2AA-4B6F-832C-970CAF8C7E78}"/>
            </a:ext>
          </a:extLst>
        </xdr:cNvPr>
        <xdr:cNvSpPr txBox="1"/>
      </xdr:nvSpPr>
      <xdr:spPr>
        <a:xfrm>
          <a:off x="1641484" y="1012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152236</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D25C7F83-47C5-41F0-97D5-BE0965D00AAC}"/>
            </a:ext>
          </a:extLst>
        </xdr:cNvPr>
        <xdr:cNvSpPr txBox="1"/>
      </xdr:nvSpPr>
      <xdr:spPr>
        <a:xfrm>
          <a:off x="85535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AB0C59B3-6EA5-4552-9047-8ED67393124E}"/>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F4139B3-0A4C-4DF5-BBBF-6879FC77F8D4}"/>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E64A4258-3A57-4205-9C92-E8C921F8F1B0}"/>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CF32B011-177D-49DD-9165-E1701F17C774}"/>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26A1B0D7-142E-42F7-8027-F364645F4A9A}"/>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CABD734D-BAF5-4004-AEB4-96328D266177}"/>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3685E7A8-2DFC-40C9-AA9B-54DD13895700}"/>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10923FE9-7137-4CC6-9D22-6E51F774BE04}"/>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1A8999AE-3CD7-4219-B264-83F6F536B100}"/>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C463C46A-671E-46E0-8969-F866A247F434}"/>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573B2D32-2B31-4193-A059-F9E501F8E2BE}"/>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87F34448-CC1D-4674-ADF9-69CAA2EE33D5}"/>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BFD96E1A-2150-4345-AEA7-BC4E73F052B5}"/>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5985F73-1EE7-4EB8-9698-E3C7DCBAA988}"/>
            </a:ext>
          </a:extLst>
        </xdr:cNvPr>
        <xdr:cNvSpPr txBox="1"/>
      </xdr:nvSpPr>
      <xdr:spPr>
        <a:xfrm>
          <a:off x="5416126" y="1052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12784FB8-E22A-415C-859B-848A4F7F8D8A}"/>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0B08F449-3259-4670-B4DA-7CC2C50A3B69}"/>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B3B78F43-BD44-47CA-94F1-7A5E8110DA7F}"/>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7AB0B2F4-644E-4E40-8AD1-3965FBCD5989}"/>
            </a:ext>
          </a:extLst>
        </xdr:cNvPr>
        <xdr:cNvSpPr txBox="1"/>
      </xdr:nvSpPr>
      <xdr:spPr>
        <a:xfrm>
          <a:off x="5416126" y="976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E2C185E6-B25B-43F2-8220-C1CF95557AC0}"/>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8723C974-547C-4FD0-8FA7-C165472E40D4}"/>
            </a:ext>
          </a:extLst>
        </xdr:cNvPr>
        <xdr:cNvSpPr txBox="1"/>
      </xdr:nvSpPr>
      <xdr:spPr>
        <a:xfrm>
          <a:off x="5331688" y="9384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2DE28AF1-B494-4D50-92DE-40B2649CD3BF}"/>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B8C4270C-AB2C-44AB-AC0A-7B3D9D322FE7}"/>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B05860D8-2C8D-4BAB-93A3-BCC93F791007}"/>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909E9B88-ABE9-4B3B-8BD6-7043DFD1C2A2}"/>
            </a:ext>
          </a:extLst>
        </xdr:cNvPr>
        <xdr:cNvCxnSpPr/>
      </xdr:nvCxnSpPr>
      <xdr:spPr>
        <a:xfrm flipV="1">
          <a:off x="9429115" y="9604022"/>
          <a:ext cx="0" cy="1438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CF67B0F-155D-48A0-951A-4EB0B6E43EC6}"/>
            </a:ext>
          </a:extLst>
        </xdr:cNvPr>
        <xdr:cNvSpPr txBox="1"/>
      </xdr:nvSpPr>
      <xdr:spPr>
        <a:xfrm>
          <a:off x="9467850" y="1104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65C63B3E-C735-4853-A577-1EE3325C2E06}"/>
            </a:ext>
          </a:extLst>
        </xdr:cNvPr>
        <xdr:cNvCxnSpPr/>
      </xdr:nvCxnSpPr>
      <xdr:spPr>
        <a:xfrm>
          <a:off x="9356090" y="1104299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A71E1B26-9177-4D97-AA9B-A77DA577721D}"/>
            </a:ext>
          </a:extLst>
        </xdr:cNvPr>
        <xdr:cNvSpPr txBox="1"/>
      </xdr:nvSpPr>
      <xdr:spPr>
        <a:xfrm>
          <a:off x="9467850" y="93754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7FE3D529-1684-45F8-AF7E-197FFC28ADC0}"/>
            </a:ext>
          </a:extLst>
        </xdr:cNvPr>
        <xdr:cNvCxnSpPr/>
      </xdr:nvCxnSpPr>
      <xdr:spPr>
        <a:xfrm>
          <a:off x="9356090" y="960402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52C7D268-BB39-4CDE-9E97-05D4DBB1E061}"/>
            </a:ext>
          </a:extLst>
        </xdr:cNvPr>
        <xdr:cNvSpPr txBox="1"/>
      </xdr:nvSpPr>
      <xdr:spPr>
        <a:xfrm>
          <a:off x="9467850" y="107129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4655CC81-6C18-4911-979B-72AB1EA771A3}"/>
            </a:ext>
          </a:extLst>
        </xdr:cNvPr>
        <xdr:cNvSpPr/>
      </xdr:nvSpPr>
      <xdr:spPr>
        <a:xfrm>
          <a:off x="9394190" y="10855850"/>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89C618B9-25F7-4F73-B137-B10575F09AEF}"/>
            </a:ext>
          </a:extLst>
        </xdr:cNvPr>
        <xdr:cNvSpPr/>
      </xdr:nvSpPr>
      <xdr:spPr>
        <a:xfrm>
          <a:off x="8632190" y="10859787"/>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57AE2CB3-B22F-48FB-BDF9-C6810A1217E0}"/>
            </a:ext>
          </a:extLst>
        </xdr:cNvPr>
        <xdr:cNvSpPr/>
      </xdr:nvSpPr>
      <xdr:spPr>
        <a:xfrm>
          <a:off x="7846060" y="1085972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58793</xdr:rowOff>
    </xdr:from>
    <xdr:to>
      <xdr:col>41</xdr:col>
      <xdr:colOff>101600</xdr:colOff>
      <xdr:row>63</xdr:row>
      <xdr:rowOff>160393</xdr:rowOff>
    </xdr:to>
    <xdr:sp macro="" textlink="">
      <xdr:nvSpPr>
        <xdr:cNvPr id="239" name="フローチャート: 判断 238">
          <a:extLst>
            <a:ext uri="{FF2B5EF4-FFF2-40B4-BE49-F238E27FC236}">
              <a16:creationId xmlns:a16="http://schemas.microsoft.com/office/drawing/2014/main" id="{44F0D932-5FB8-4D2B-BACD-595E6CF99646}"/>
            </a:ext>
          </a:extLst>
        </xdr:cNvPr>
        <xdr:cNvSpPr/>
      </xdr:nvSpPr>
      <xdr:spPr>
        <a:xfrm>
          <a:off x="7029450" y="1085633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61275</xdr:rowOff>
    </xdr:from>
    <xdr:to>
      <xdr:col>36</xdr:col>
      <xdr:colOff>165100</xdr:colOff>
      <xdr:row>63</xdr:row>
      <xdr:rowOff>162875</xdr:rowOff>
    </xdr:to>
    <xdr:sp macro="" textlink="">
      <xdr:nvSpPr>
        <xdr:cNvPr id="240" name="フローチャート: 判断 239">
          <a:extLst>
            <a:ext uri="{FF2B5EF4-FFF2-40B4-BE49-F238E27FC236}">
              <a16:creationId xmlns:a16="http://schemas.microsoft.com/office/drawing/2014/main" id="{9ED6F915-AB4D-4085-861B-47E35F3C1542}"/>
            </a:ext>
          </a:extLst>
        </xdr:cNvPr>
        <xdr:cNvSpPr/>
      </xdr:nvSpPr>
      <xdr:spPr>
        <a:xfrm>
          <a:off x="6231890" y="10858815"/>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4BE0E952-8E51-46E9-9812-409ACF3D62E3}"/>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353A7E3-95A4-4442-86F8-9A3DE70AA4CB}"/>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DD19F39-A64B-4A16-AF41-AFC8854D4BB5}"/>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F682BE8A-1AD2-401A-813B-A4DD832715AD}"/>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5D1D55E9-2C2F-4C9E-BA73-5BD22DF70937}"/>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127695</xdr:rowOff>
    </xdr:from>
    <xdr:to>
      <xdr:col>55</xdr:col>
      <xdr:colOff>50800</xdr:colOff>
      <xdr:row>64</xdr:row>
      <xdr:rowOff>57845</xdr:rowOff>
    </xdr:to>
    <xdr:sp macro="" textlink="">
      <xdr:nvSpPr>
        <xdr:cNvPr id="246" name="楕円 245">
          <a:extLst>
            <a:ext uri="{FF2B5EF4-FFF2-40B4-BE49-F238E27FC236}">
              <a16:creationId xmlns:a16="http://schemas.microsoft.com/office/drawing/2014/main" id="{60098D0F-C8B7-4590-9E72-B429EA474553}"/>
            </a:ext>
          </a:extLst>
        </xdr:cNvPr>
        <xdr:cNvSpPr/>
      </xdr:nvSpPr>
      <xdr:spPr>
        <a:xfrm>
          <a:off x="9394190" y="10932855"/>
          <a:ext cx="9017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42622</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E7E46342-D541-4E59-8ADC-3FED259CF498}"/>
            </a:ext>
          </a:extLst>
        </xdr:cNvPr>
        <xdr:cNvSpPr txBox="1"/>
      </xdr:nvSpPr>
      <xdr:spPr>
        <a:xfrm>
          <a:off x="9467850" y="1084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129017</xdr:rowOff>
    </xdr:from>
    <xdr:to>
      <xdr:col>50</xdr:col>
      <xdr:colOff>165100</xdr:colOff>
      <xdr:row>64</xdr:row>
      <xdr:rowOff>59167</xdr:rowOff>
    </xdr:to>
    <xdr:sp macro="" textlink="">
      <xdr:nvSpPr>
        <xdr:cNvPr id="248" name="楕円 247">
          <a:extLst>
            <a:ext uri="{FF2B5EF4-FFF2-40B4-BE49-F238E27FC236}">
              <a16:creationId xmlns:a16="http://schemas.microsoft.com/office/drawing/2014/main" id="{D613764B-0BC9-4C4B-B7AB-F6545EAB24FA}"/>
            </a:ext>
          </a:extLst>
        </xdr:cNvPr>
        <xdr:cNvSpPr/>
      </xdr:nvSpPr>
      <xdr:spPr>
        <a:xfrm>
          <a:off x="8632190" y="10934177"/>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7045</xdr:rowOff>
    </xdr:from>
    <xdr:to>
      <xdr:col>55</xdr:col>
      <xdr:colOff>0</xdr:colOff>
      <xdr:row>64</xdr:row>
      <xdr:rowOff>8367</xdr:rowOff>
    </xdr:to>
    <xdr:cxnSp macro="">
      <xdr:nvCxnSpPr>
        <xdr:cNvPr id="249" name="直線コネクタ 248">
          <a:extLst>
            <a:ext uri="{FF2B5EF4-FFF2-40B4-BE49-F238E27FC236}">
              <a16:creationId xmlns:a16="http://schemas.microsoft.com/office/drawing/2014/main" id="{135EB000-AE07-4150-A325-BD2FD0857044}"/>
            </a:ext>
          </a:extLst>
        </xdr:cNvPr>
        <xdr:cNvCxnSpPr/>
      </xdr:nvCxnSpPr>
      <xdr:spPr>
        <a:xfrm flipV="1">
          <a:off x="8686800" y="10981750"/>
          <a:ext cx="742950" cy="1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130848</xdr:rowOff>
    </xdr:from>
    <xdr:to>
      <xdr:col>46</xdr:col>
      <xdr:colOff>38100</xdr:colOff>
      <xdr:row>64</xdr:row>
      <xdr:rowOff>60998</xdr:rowOff>
    </xdr:to>
    <xdr:sp macro="" textlink="">
      <xdr:nvSpPr>
        <xdr:cNvPr id="250" name="楕円 249">
          <a:extLst>
            <a:ext uri="{FF2B5EF4-FFF2-40B4-BE49-F238E27FC236}">
              <a16:creationId xmlns:a16="http://schemas.microsoft.com/office/drawing/2014/main" id="{12B7D831-E708-4EED-ACB3-24E0FEF493B4}"/>
            </a:ext>
          </a:extLst>
        </xdr:cNvPr>
        <xdr:cNvSpPr/>
      </xdr:nvSpPr>
      <xdr:spPr>
        <a:xfrm>
          <a:off x="7846060" y="10936008"/>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8367</xdr:rowOff>
    </xdr:from>
    <xdr:to>
      <xdr:col>50</xdr:col>
      <xdr:colOff>114300</xdr:colOff>
      <xdr:row>64</xdr:row>
      <xdr:rowOff>10198</xdr:rowOff>
    </xdr:to>
    <xdr:cxnSp macro="">
      <xdr:nvCxnSpPr>
        <xdr:cNvPr id="251" name="直線コネクタ 250">
          <a:extLst>
            <a:ext uri="{FF2B5EF4-FFF2-40B4-BE49-F238E27FC236}">
              <a16:creationId xmlns:a16="http://schemas.microsoft.com/office/drawing/2014/main" id="{3F7A7F8B-ADC0-43B1-BEAE-20E852EF9F95}"/>
            </a:ext>
          </a:extLst>
        </xdr:cNvPr>
        <xdr:cNvCxnSpPr/>
      </xdr:nvCxnSpPr>
      <xdr:spPr>
        <a:xfrm flipV="1">
          <a:off x="7889240" y="10983072"/>
          <a:ext cx="797560" cy="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131846</xdr:rowOff>
    </xdr:from>
    <xdr:to>
      <xdr:col>41</xdr:col>
      <xdr:colOff>101600</xdr:colOff>
      <xdr:row>64</xdr:row>
      <xdr:rowOff>61996</xdr:rowOff>
    </xdr:to>
    <xdr:sp macro="" textlink="">
      <xdr:nvSpPr>
        <xdr:cNvPr id="252" name="楕円 251">
          <a:extLst>
            <a:ext uri="{FF2B5EF4-FFF2-40B4-BE49-F238E27FC236}">
              <a16:creationId xmlns:a16="http://schemas.microsoft.com/office/drawing/2014/main" id="{E57CEDD7-6934-49E2-AF8E-66DE9450DC44}"/>
            </a:ext>
          </a:extLst>
        </xdr:cNvPr>
        <xdr:cNvSpPr/>
      </xdr:nvSpPr>
      <xdr:spPr>
        <a:xfrm>
          <a:off x="7029450" y="10937006"/>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10198</xdr:rowOff>
    </xdr:from>
    <xdr:to>
      <xdr:col>45</xdr:col>
      <xdr:colOff>177800</xdr:colOff>
      <xdr:row>64</xdr:row>
      <xdr:rowOff>11196</xdr:rowOff>
    </xdr:to>
    <xdr:cxnSp macro="">
      <xdr:nvCxnSpPr>
        <xdr:cNvPr id="253" name="直線コネクタ 252">
          <a:extLst>
            <a:ext uri="{FF2B5EF4-FFF2-40B4-BE49-F238E27FC236}">
              <a16:creationId xmlns:a16="http://schemas.microsoft.com/office/drawing/2014/main" id="{A36FE04E-AE37-4219-945B-5F749B724C32}"/>
            </a:ext>
          </a:extLst>
        </xdr:cNvPr>
        <xdr:cNvCxnSpPr/>
      </xdr:nvCxnSpPr>
      <xdr:spPr>
        <a:xfrm flipV="1">
          <a:off x="7084060" y="10984903"/>
          <a:ext cx="805180" cy="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132785</xdr:rowOff>
    </xdr:from>
    <xdr:to>
      <xdr:col>36</xdr:col>
      <xdr:colOff>165100</xdr:colOff>
      <xdr:row>64</xdr:row>
      <xdr:rowOff>62935</xdr:rowOff>
    </xdr:to>
    <xdr:sp macro="" textlink="">
      <xdr:nvSpPr>
        <xdr:cNvPr id="254" name="楕円 253">
          <a:extLst>
            <a:ext uri="{FF2B5EF4-FFF2-40B4-BE49-F238E27FC236}">
              <a16:creationId xmlns:a16="http://schemas.microsoft.com/office/drawing/2014/main" id="{01FB1EE7-A48E-44D3-BC34-D53C48A81D54}"/>
            </a:ext>
          </a:extLst>
        </xdr:cNvPr>
        <xdr:cNvSpPr/>
      </xdr:nvSpPr>
      <xdr:spPr>
        <a:xfrm>
          <a:off x="6231890" y="10937945"/>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11196</xdr:rowOff>
    </xdr:from>
    <xdr:to>
      <xdr:col>41</xdr:col>
      <xdr:colOff>50800</xdr:colOff>
      <xdr:row>64</xdr:row>
      <xdr:rowOff>12135</xdr:rowOff>
    </xdr:to>
    <xdr:cxnSp macro="">
      <xdr:nvCxnSpPr>
        <xdr:cNvPr id="255" name="直線コネクタ 254">
          <a:extLst>
            <a:ext uri="{FF2B5EF4-FFF2-40B4-BE49-F238E27FC236}">
              <a16:creationId xmlns:a16="http://schemas.microsoft.com/office/drawing/2014/main" id="{9E327301-3BA3-4F13-91B7-D1010203A775}"/>
            </a:ext>
          </a:extLst>
        </xdr:cNvPr>
        <xdr:cNvCxnSpPr/>
      </xdr:nvCxnSpPr>
      <xdr:spPr>
        <a:xfrm flipV="1">
          <a:off x="6286500" y="10985901"/>
          <a:ext cx="797560" cy="2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57D45E12-449D-4731-93E5-9918F5A27CC1}"/>
            </a:ext>
          </a:extLst>
        </xdr:cNvPr>
        <xdr:cNvSpPr txBox="1"/>
      </xdr:nvSpPr>
      <xdr:spPr>
        <a:xfrm>
          <a:off x="8401265" y="10640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99E4CB25-0903-43B0-B1ED-EF629D37309F}"/>
            </a:ext>
          </a:extLst>
        </xdr:cNvPr>
        <xdr:cNvSpPr txBox="1"/>
      </xdr:nvSpPr>
      <xdr:spPr>
        <a:xfrm>
          <a:off x="7610690" y="1064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5470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21A68B76-F69E-4594-94EA-64B9667175C1}"/>
            </a:ext>
          </a:extLst>
        </xdr:cNvPr>
        <xdr:cNvSpPr txBox="1"/>
      </xdr:nvSpPr>
      <xdr:spPr>
        <a:xfrm>
          <a:off x="6822655" y="10637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7952</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9F4C7E89-720B-45AC-AC19-58DC66BE8AA5}"/>
            </a:ext>
          </a:extLst>
        </xdr:cNvPr>
        <xdr:cNvSpPr txBox="1"/>
      </xdr:nvSpPr>
      <xdr:spPr>
        <a:xfrm>
          <a:off x="6007950" y="1063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50294</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78EBE91E-19D0-48D2-8CD9-ACC2D136AF79}"/>
            </a:ext>
          </a:extLst>
        </xdr:cNvPr>
        <xdr:cNvSpPr txBox="1"/>
      </xdr:nvSpPr>
      <xdr:spPr>
        <a:xfrm>
          <a:off x="8422151" y="1102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52125</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E39FF5D5-289D-475F-918D-82DAAE213065}"/>
            </a:ext>
          </a:extLst>
        </xdr:cNvPr>
        <xdr:cNvSpPr txBox="1"/>
      </xdr:nvSpPr>
      <xdr:spPr>
        <a:xfrm>
          <a:off x="7641101" y="11028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53123</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8FBB22B3-DD0C-4075-868F-C3A5E1C562FB}"/>
            </a:ext>
          </a:extLst>
        </xdr:cNvPr>
        <xdr:cNvSpPr txBox="1"/>
      </xdr:nvSpPr>
      <xdr:spPr>
        <a:xfrm>
          <a:off x="6854971" y="11029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54062</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5F5F2F04-D0CE-49F3-BC80-EAABA91B6BBE}"/>
            </a:ext>
          </a:extLst>
        </xdr:cNvPr>
        <xdr:cNvSpPr txBox="1"/>
      </xdr:nvSpPr>
      <xdr:spPr>
        <a:xfrm>
          <a:off x="6038361" y="1103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69BDC39D-11F7-49CF-827B-625B1915B24B}"/>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7CFB3B47-A6D7-4D2F-8F69-E4A948B66511}"/>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52ADFFF2-E259-45FB-9E93-4992CBCF2DD5}"/>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650143D0-F462-4B1B-824C-3B153639C5B6}"/>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C60C36C5-91D2-40A7-B669-C8FDDB57335D}"/>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EEB37753-84F8-42C7-9A22-3CEA0986C7EB}"/>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B68D54C4-0A9D-4363-B1FD-7397F54EF0A7}"/>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7340911-84B3-4A60-864A-163B66D34675}"/>
            </a:ext>
          </a:extLst>
        </xdr:cNvPr>
        <xdr:cNvSpPr/>
      </xdr:nvSpPr>
      <xdr:spPr>
        <a:xfrm>
          <a:off x="6858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a:extLst>
            <a:ext uri="{FF2B5EF4-FFF2-40B4-BE49-F238E27FC236}">
              <a16:creationId xmlns:a16="http://schemas.microsoft.com/office/drawing/2014/main" id="{88705FDD-4782-4556-9A2E-FB163BA727A4}"/>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a:extLst>
            <a:ext uri="{FF2B5EF4-FFF2-40B4-BE49-F238E27FC236}">
              <a16:creationId xmlns:a16="http://schemas.microsoft.com/office/drawing/2014/main" id="{35E4CB20-F8B5-46E4-A820-A6833C111204}"/>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a:extLst>
            <a:ext uri="{FF2B5EF4-FFF2-40B4-BE49-F238E27FC236}">
              <a16:creationId xmlns:a16="http://schemas.microsoft.com/office/drawing/2014/main" id="{A4F6E97E-7F83-4762-893E-80F8CEAC13EC}"/>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a:extLst>
            <a:ext uri="{FF2B5EF4-FFF2-40B4-BE49-F238E27FC236}">
              <a16:creationId xmlns:a16="http://schemas.microsoft.com/office/drawing/2014/main" id="{4D5E59B3-1C48-4ACB-9E24-672B11EB9E46}"/>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a:extLst>
            <a:ext uri="{FF2B5EF4-FFF2-40B4-BE49-F238E27FC236}">
              <a16:creationId xmlns:a16="http://schemas.microsoft.com/office/drawing/2014/main" id="{F86CD5E6-B3E0-4328-A07F-0BA86B06D491}"/>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a:extLst>
            <a:ext uri="{FF2B5EF4-FFF2-40B4-BE49-F238E27FC236}">
              <a16:creationId xmlns:a16="http://schemas.microsoft.com/office/drawing/2014/main" id="{B0EC5599-5965-43AC-B354-FF33536F1A83}"/>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a:extLst>
            <a:ext uri="{FF2B5EF4-FFF2-40B4-BE49-F238E27FC236}">
              <a16:creationId xmlns:a16="http://schemas.microsoft.com/office/drawing/2014/main" id="{70CDFCDC-993E-42A5-A63A-CE48134ED62C}"/>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a:extLst>
            <a:ext uri="{FF2B5EF4-FFF2-40B4-BE49-F238E27FC236}">
              <a16:creationId xmlns:a16="http://schemas.microsoft.com/office/drawing/2014/main" id="{0EE6ADC6-1F5C-45BA-B7B8-D478BC658608}"/>
            </a:ext>
          </a:extLst>
        </xdr:cNvPr>
        <xdr:cNvSpPr/>
      </xdr:nvSpPr>
      <xdr:spPr>
        <a:xfrm>
          <a:off x="596011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a:extLst>
            <a:ext uri="{FF2B5EF4-FFF2-40B4-BE49-F238E27FC236}">
              <a16:creationId xmlns:a16="http://schemas.microsoft.com/office/drawing/2014/main" id="{2F082C06-F5F8-45EE-9D3B-5A44AEADCF9F}"/>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a:extLst>
            <a:ext uri="{FF2B5EF4-FFF2-40B4-BE49-F238E27FC236}">
              <a16:creationId xmlns:a16="http://schemas.microsoft.com/office/drawing/2014/main" id="{27BE0D61-23E7-46C3-B108-1ED12153C90E}"/>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a:extLst>
            <a:ext uri="{FF2B5EF4-FFF2-40B4-BE49-F238E27FC236}">
              <a16:creationId xmlns:a16="http://schemas.microsoft.com/office/drawing/2014/main" id="{BDCA8B09-C93C-49C0-BA84-8746E60A6AB2}"/>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a:extLst>
            <a:ext uri="{FF2B5EF4-FFF2-40B4-BE49-F238E27FC236}">
              <a16:creationId xmlns:a16="http://schemas.microsoft.com/office/drawing/2014/main" id="{063362F4-1B6B-42EB-BE4D-2718E73B86B4}"/>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a:extLst>
            <a:ext uri="{FF2B5EF4-FFF2-40B4-BE49-F238E27FC236}">
              <a16:creationId xmlns:a16="http://schemas.microsoft.com/office/drawing/2014/main" id="{97CD3E41-7918-4571-A715-8C2B0A406D7D}"/>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a:extLst>
            <a:ext uri="{FF2B5EF4-FFF2-40B4-BE49-F238E27FC236}">
              <a16:creationId xmlns:a16="http://schemas.microsoft.com/office/drawing/2014/main" id="{0BE58B83-0B8D-4FB8-892B-013988F92B6D}"/>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a:extLst>
            <a:ext uri="{FF2B5EF4-FFF2-40B4-BE49-F238E27FC236}">
              <a16:creationId xmlns:a16="http://schemas.microsoft.com/office/drawing/2014/main" id="{8C3D857F-F9E8-4D0F-8B4B-8C11BD2A08C1}"/>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a:extLst>
            <a:ext uri="{FF2B5EF4-FFF2-40B4-BE49-F238E27FC236}">
              <a16:creationId xmlns:a16="http://schemas.microsoft.com/office/drawing/2014/main" id="{75573C65-4198-4671-BF4A-BC89EF23D989}"/>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a:extLst>
            <a:ext uri="{FF2B5EF4-FFF2-40B4-BE49-F238E27FC236}">
              <a16:creationId xmlns:a16="http://schemas.microsoft.com/office/drawing/2014/main" id="{D9FAC7C6-82F3-46B5-843F-59CCA89FCFCC}"/>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a:extLst>
            <a:ext uri="{FF2B5EF4-FFF2-40B4-BE49-F238E27FC236}">
              <a16:creationId xmlns:a16="http://schemas.microsoft.com/office/drawing/2014/main" id="{91FCF430-DA9B-425B-A2E1-4EBDD02A6952}"/>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a:extLst>
            <a:ext uri="{FF2B5EF4-FFF2-40B4-BE49-F238E27FC236}">
              <a16:creationId xmlns:a16="http://schemas.microsoft.com/office/drawing/2014/main" id="{45C2BA4C-B717-4319-8111-24DB94B8F14F}"/>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a:extLst>
            <a:ext uri="{FF2B5EF4-FFF2-40B4-BE49-F238E27FC236}">
              <a16:creationId xmlns:a16="http://schemas.microsoft.com/office/drawing/2014/main" id="{46F9D2D6-01B2-4938-80A2-195DE6F8A306}"/>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a:extLst>
            <a:ext uri="{FF2B5EF4-FFF2-40B4-BE49-F238E27FC236}">
              <a16:creationId xmlns:a16="http://schemas.microsoft.com/office/drawing/2014/main" id="{6E5BBCAC-8552-44F0-9CCD-12E4CC043A04}"/>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a:extLst>
            <a:ext uri="{FF2B5EF4-FFF2-40B4-BE49-F238E27FC236}">
              <a16:creationId xmlns:a16="http://schemas.microsoft.com/office/drawing/2014/main" id="{7A309094-F7B7-40F9-BF64-76E3B01B6E2C}"/>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a:extLst>
            <a:ext uri="{FF2B5EF4-FFF2-40B4-BE49-F238E27FC236}">
              <a16:creationId xmlns:a16="http://schemas.microsoft.com/office/drawing/2014/main" id="{6BEBC7AE-846E-4300-A716-DDA9CC131252}"/>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a:extLst>
            <a:ext uri="{FF2B5EF4-FFF2-40B4-BE49-F238E27FC236}">
              <a16:creationId xmlns:a16="http://schemas.microsoft.com/office/drawing/2014/main" id="{80330813-02D0-4BBF-A03D-502F4F29F206}"/>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a:extLst>
            <a:ext uri="{FF2B5EF4-FFF2-40B4-BE49-F238E27FC236}">
              <a16:creationId xmlns:a16="http://schemas.microsoft.com/office/drawing/2014/main" id="{81EC2073-50FF-46A7-8A90-115EFAE5981F}"/>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a:extLst>
            <a:ext uri="{FF2B5EF4-FFF2-40B4-BE49-F238E27FC236}">
              <a16:creationId xmlns:a16="http://schemas.microsoft.com/office/drawing/2014/main" id="{410C41CB-9ABC-42D9-9EF6-9896461FFC90}"/>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a:extLst>
            <a:ext uri="{FF2B5EF4-FFF2-40B4-BE49-F238E27FC236}">
              <a16:creationId xmlns:a16="http://schemas.microsoft.com/office/drawing/2014/main" id="{4C6CC1A6-CB0E-4438-B662-381975C1CEEB}"/>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a:extLst>
            <a:ext uri="{FF2B5EF4-FFF2-40B4-BE49-F238E27FC236}">
              <a16:creationId xmlns:a16="http://schemas.microsoft.com/office/drawing/2014/main" id="{8C3606AC-7E9A-408E-A5C5-BA9E4024DBD5}"/>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a:extLst>
            <a:ext uri="{FF2B5EF4-FFF2-40B4-BE49-F238E27FC236}">
              <a16:creationId xmlns:a16="http://schemas.microsoft.com/office/drawing/2014/main" id="{C1F38972-2822-4AB4-90BE-1FE94CF60B6E}"/>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a:extLst>
            <a:ext uri="{FF2B5EF4-FFF2-40B4-BE49-F238E27FC236}">
              <a16:creationId xmlns:a16="http://schemas.microsoft.com/office/drawing/2014/main" id="{9C58A010-BB92-4A90-BF48-309A170CD126}"/>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a:extLst>
            <a:ext uri="{FF2B5EF4-FFF2-40B4-BE49-F238E27FC236}">
              <a16:creationId xmlns:a16="http://schemas.microsoft.com/office/drawing/2014/main" id="{F5B554CC-7072-4574-99A5-8EC30C1DD08A}"/>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a:extLst>
            <a:ext uri="{FF2B5EF4-FFF2-40B4-BE49-F238E27FC236}">
              <a16:creationId xmlns:a16="http://schemas.microsoft.com/office/drawing/2014/main" id="{6C9207BC-6BBE-4BE2-AFB6-8427EA46B9F1}"/>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a:extLst>
            <a:ext uri="{FF2B5EF4-FFF2-40B4-BE49-F238E27FC236}">
              <a16:creationId xmlns:a16="http://schemas.microsoft.com/office/drawing/2014/main" id="{794FC940-BAD6-4E31-AAA2-5C583C7C9CF6}"/>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a:extLst>
            <a:ext uri="{FF2B5EF4-FFF2-40B4-BE49-F238E27FC236}">
              <a16:creationId xmlns:a16="http://schemas.microsoft.com/office/drawing/2014/main" id="{46CE80A4-57E4-48E0-9A5E-4F64379E7B5B}"/>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6" name="テキスト ボックス 305">
          <a:extLst>
            <a:ext uri="{FF2B5EF4-FFF2-40B4-BE49-F238E27FC236}">
              <a16:creationId xmlns:a16="http://schemas.microsoft.com/office/drawing/2014/main" id="{3C2B00D2-591B-4F3B-B7C9-98EE99EA8655}"/>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7" name="直線コネクタ 306">
          <a:extLst>
            <a:ext uri="{FF2B5EF4-FFF2-40B4-BE49-F238E27FC236}">
              <a16:creationId xmlns:a16="http://schemas.microsoft.com/office/drawing/2014/main" id="{3FD2B8FB-F60D-4336-9065-3154ABBF1A86}"/>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8" name="テキスト ボックス 307">
          <a:extLst>
            <a:ext uri="{FF2B5EF4-FFF2-40B4-BE49-F238E27FC236}">
              <a16:creationId xmlns:a16="http://schemas.microsoft.com/office/drawing/2014/main" id="{4E6D404B-4C12-4E37-B3DA-5B9ACA5FF370}"/>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9" name="直線コネクタ 308">
          <a:extLst>
            <a:ext uri="{FF2B5EF4-FFF2-40B4-BE49-F238E27FC236}">
              <a16:creationId xmlns:a16="http://schemas.microsoft.com/office/drawing/2014/main" id="{30AD2554-12EB-4DED-9749-2B52FEF055B6}"/>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0" name="テキスト ボックス 309">
          <a:extLst>
            <a:ext uri="{FF2B5EF4-FFF2-40B4-BE49-F238E27FC236}">
              <a16:creationId xmlns:a16="http://schemas.microsoft.com/office/drawing/2014/main" id="{60A78BEB-D93B-4DC0-99F1-AFDFE9506D47}"/>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1" name="直線コネクタ 310">
          <a:extLst>
            <a:ext uri="{FF2B5EF4-FFF2-40B4-BE49-F238E27FC236}">
              <a16:creationId xmlns:a16="http://schemas.microsoft.com/office/drawing/2014/main" id="{F4014A2C-2353-46E6-B1ED-BA0C1D5DD8CE}"/>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2" name="テキスト ボックス 311">
          <a:extLst>
            <a:ext uri="{FF2B5EF4-FFF2-40B4-BE49-F238E27FC236}">
              <a16:creationId xmlns:a16="http://schemas.microsoft.com/office/drawing/2014/main" id="{B1E26542-65FB-42EC-82F5-0106CB7684F8}"/>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3" name="直線コネクタ 312">
          <a:extLst>
            <a:ext uri="{FF2B5EF4-FFF2-40B4-BE49-F238E27FC236}">
              <a16:creationId xmlns:a16="http://schemas.microsoft.com/office/drawing/2014/main" id="{02D3A7E9-557D-4EEC-83A3-DB84D1618416}"/>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4" name="テキスト ボックス 313">
          <a:extLst>
            <a:ext uri="{FF2B5EF4-FFF2-40B4-BE49-F238E27FC236}">
              <a16:creationId xmlns:a16="http://schemas.microsoft.com/office/drawing/2014/main" id="{0C7744F1-73A7-414A-8627-E5DC41FA5240}"/>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5" name="直線コネクタ 314">
          <a:extLst>
            <a:ext uri="{FF2B5EF4-FFF2-40B4-BE49-F238E27FC236}">
              <a16:creationId xmlns:a16="http://schemas.microsoft.com/office/drawing/2014/main" id="{D843C748-020F-453E-98FF-0E3909C11CD7}"/>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6" name="テキスト ボックス 315">
          <a:extLst>
            <a:ext uri="{FF2B5EF4-FFF2-40B4-BE49-F238E27FC236}">
              <a16:creationId xmlns:a16="http://schemas.microsoft.com/office/drawing/2014/main" id="{A7226FD2-C89D-4A1A-BFC1-5B651B15E161}"/>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7" name="直線コネクタ 316">
          <a:extLst>
            <a:ext uri="{FF2B5EF4-FFF2-40B4-BE49-F238E27FC236}">
              <a16:creationId xmlns:a16="http://schemas.microsoft.com/office/drawing/2014/main" id="{B63DDFC7-E1AE-4E32-B22E-74E6308E78F2}"/>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8" name="テキスト ボックス 317">
          <a:extLst>
            <a:ext uri="{FF2B5EF4-FFF2-40B4-BE49-F238E27FC236}">
              <a16:creationId xmlns:a16="http://schemas.microsoft.com/office/drawing/2014/main" id="{D2AF1C99-3555-42E6-9466-0E47052728A6}"/>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9" name="【認定こども園・幼稚園・保育所】&#10;有形固定資産減価償却率グラフ枠">
          <a:extLst>
            <a:ext uri="{FF2B5EF4-FFF2-40B4-BE49-F238E27FC236}">
              <a16:creationId xmlns:a16="http://schemas.microsoft.com/office/drawing/2014/main" id="{5DEEDAA0-9183-4E2A-8B92-77F5221329CC}"/>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320" name="直線コネクタ 319">
          <a:extLst>
            <a:ext uri="{FF2B5EF4-FFF2-40B4-BE49-F238E27FC236}">
              <a16:creationId xmlns:a16="http://schemas.microsoft.com/office/drawing/2014/main" id="{85EE6DFB-9935-4DED-8249-12F26D8F80B2}"/>
            </a:ext>
          </a:extLst>
        </xdr:cNvPr>
        <xdr:cNvCxnSpPr/>
      </xdr:nvCxnSpPr>
      <xdr:spPr>
        <a:xfrm flipV="1">
          <a:off x="14703424" y="5793105"/>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321" name="【認定こども園・幼稚園・保育所】&#10;有形固定資産減価償却率最小値テキスト">
          <a:extLst>
            <a:ext uri="{FF2B5EF4-FFF2-40B4-BE49-F238E27FC236}">
              <a16:creationId xmlns:a16="http://schemas.microsoft.com/office/drawing/2014/main" id="{7B2F096A-0A0C-4743-8221-938979B047D9}"/>
            </a:ext>
          </a:extLst>
        </xdr:cNvPr>
        <xdr:cNvSpPr txBox="1"/>
      </xdr:nvSpPr>
      <xdr:spPr>
        <a:xfrm>
          <a:off x="14742160" y="721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322" name="直線コネクタ 321">
          <a:extLst>
            <a:ext uri="{FF2B5EF4-FFF2-40B4-BE49-F238E27FC236}">
              <a16:creationId xmlns:a16="http://schemas.microsoft.com/office/drawing/2014/main" id="{2B27BEC0-0B32-4942-9E2C-06BA7E103D4F}"/>
            </a:ext>
          </a:extLst>
        </xdr:cNvPr>
        <xdr:cNvCxnSpPr/>
      </xdr:nvCxnSpPr>
      <xdr:spPr>
        <a:xfrm>
          <a:off x="14611350" y="7216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323" name="【認定こども園・幼稚園・保育所】&#10;有形固定資産減価償却率最大値テキスト">
          <a:extLst>
            <a:ext uri="{FF2B5EF4-FFF2-40B4-BE49-F238E27FC236}">
              <a16:creationId xmlns:a16="http://schemas.microsoft.com/office/drawing/2014/main" id="{C056C302-014D-4EFA-B2E8-2E916B2644A5}"/>
            </a:ext>
          </a:extLst>
        </xdr:cNvPr>
        <xdr:cNvSpPr txBox="1"/>
      </xdr:nvSpPr>
      <xdr:spPr>
        <a:xfrm>
          <a:off x="1474216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324" name="直線コネクタ 323">
          <a:extLst>
            <a:ext uri="{FF2B5EF4-FFF2-40B4-BE49-F238E27FC236}">
              <a16:creationId xmlns:a16="http://schemas.microsoft.com/office/drawing/2014/main" id="{F83BD5F2-F2B7-42A5-B44C-C4959512E8D7}"/>
            </a:ext>
          </a:extLst>
        </xdr:cNvPr>
        <xdr:cNvCxnSpPr/>
      </xdr:nvCxnSpPr>
      <xdr:spPr>
        <a:xfrm>
          <a:off x="14611350" y="5793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90187</xdr:rowOff>
    </xdr:from>
    <xdr:ext cx="405111" cy="259045"/>
    <xdr:sp macro="" textlink="">
      <xdr:nvSpPr>
        <xdr:cNvPr id="325" name="【認定こども園・幼稚園・保育所】&#10;有形固定資産減価償却率平均値テキスト">
          <a:extLst>
            <a:ext uri="{FF2B5EF4-FFF2-40B4-BE49-F238E27FC236}">
              <a16:creationId xmlns:a16="http://schemas.microsoft.com/office/drawing/2014/main" id="{671825B4-119A-4732-BA97-C7A4540EDB2A}"/>
            </a:ext>
          </a:extLst>
        </xdr:cNvPr>
        <xdr:cNvSpPr txBox="1"/>
      </xdr:nvSpPr>
      <xdr:spPr>
        <a:xfrm>
          <a:off x="14742160" y="626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326" name="フローチャート: 判断 325">
          <a:extLst>
            <a:ext uri="{FF2B5EF4-FFF2-40B4-BE49-F238E27FC236}">
              <a16:creationId xmlns:a16="http://schemas.microsoft.com/office/drawing/2014/main" id="{076B8B56-B938-4D17-94B9-9854E0E3D8D2}"/>
            </a:ext>
          </a:extLst>
        </xdr:cNvPr>
        <xdr:cNvSpPr/>
      </xdr:nvSpPr>
      <xdr:spPr>
        <a:xfrm>
          <a:off x="14649450" y="640905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327" name="フローチャート: 判断 326">
          <a:extLst>
            <a:ext uri="{FF2B5EF4-FFF2-40B4-BE49-F238E27FC236}">
              <a16:creationId xmlns:a16="http://schemas.microsoft.com/office/drawing/2014/main" id="{56E91AEE-29BB-4540-9EF5-DA531228099B}"/>
            </a:ext>
          </a:extLst>
        </xdr:cNvPr>
        <xdr:cNvSpPr/>
      </xdr:nvSpPr>
      <xdr:spPr>
        <a:xfrm>
          <a:off x="13887450" y="64014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328" name="フローチャート: 判断 327">
          <a:extLst>
            <a:ext uri="{FF2B5EF4-FFF2-40B4-BE49-F238E27FC236}">
              <a16:creationId xmlns:a16="http://schemas.microsoft.com/office/drawing/2014/main" id="{1136A3A5-B112-4BE3-A75D-ECE8F9AC66DE}"/>
            </a:ext>
          </a:extLst>
        </xdr:cNvPr>
        <xdr:cNvSpPr/>
      </xdr:nvSpPr>
      <xdr:spPr>
        <a:xfrm>
          <a:off x="13089890" y="639762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329" name="フローチャート: 判断 328">
          <a:extLst>
            <a:ext uri="{FF2B5EF4-FFF2-40B4-BE49-F238E27FC236}">
              <a16:creationId xmlns:a16="http://schemas.microsoft.com/office/drawing/2014/main" id="{91BA64B0-B1C8-4E19-A92C-861A38A9AD9A}"/>
            </a:ext>
          </a:extLst>
        </xdr:cNvPr>
        <xdr:cNvSpPr/>
      </xdr:nvSpPr>
      <xdr:spPr>
        <a:xfrm>
          <a:off x="12303760" y="63881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330" name="フローチャート: 判断 329">
          <a:extLst>
            <a:ext uri="{FF2B5EF4-FFF2-40B4-BE49-F238E27FC236}">
              <a16:creationId xmlns:a16="http://schemas.microsoft.com/office/drawing/2014/main" id="{8F94038C-B027-44E3-946F-D7EF79A35BA9}"/>
            </a:ext>
          </a:extLst>
        </xdr:cNvPr>
        <xdr:cNvSpPr/>
      </xdr:nvSpPr>
      <xdr:spPr>
        <a:xfrm>
          <a:off x="11487150" y="63995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89081D9-EBC6-4860-998C-FC258D0FDA5A}"/>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60572551-6FEF-4C18-8B05-00641ED6859D}"/>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7508E020-655A-456A-A172-940AC972E7CB}"/>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1C49F5E2-7BDC-4CF4-91EA-0A534FDCBD26}"/>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11240566-91A7-44B7-8DE5-6C861336C83D}"/>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160655</xdr:rowOff>
    </xdr:from>
    <xdr:to>
      <xdr:col>85</xdr:col>
      <xdr:colOff>177800</xdr:colOff>
      <xdr:row>41</xdr:row>
      <xdr:rowOff>90805</xdr:rowOff>
    </xdr:to>
    <xdr:sp macro="" textlink="">
      <xdr:nvSpPr>
        <xdr:cNvPr id="336" name="楕円 335">
          <a:extLst>
            <a:ext uri="{FF2B5EF4-FFF2-40B4-BE49-F238E27FC236}">
              <a16:creationId xmlns:a16="http://schemas.microsoft.com/office/drawing/2014/main" id="{9F7357C0-104E-4CEF-A3A1-B7D051EE2348}"/>
            </a:ext>
          </a:extLst>
        </xdr:cNvPr>
        <xdr:cNvSpPr/>
      </xdr:nvSpPr>
      <xdr:spPr>
        <a:xfrm>
          <a:off x="14649450" y="702056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139082</xdr:rowOff>
    </xdr:from>
    <xdr:ext cx="405111" cy="259045"/>
    <xdr:sp macro="" textlink="">
      <xdr:nvSpPr>
        <xdr:cNvPr id="337" name="【認定こども園・幼稚園・保育所】&#10;有形固定資産減価償却率該当値テキスト">
          <a:extLst>
            <a:ext uri="{FF2B5EF4-FFF2-40B4-BE49-F238E27FC236}">
              <a16:creationId xmlns:a16="http://schemas.microsoft.com/office/drawing/2014/main" id="{9D921D8E-B37E-473E-BF84-8649DEC31AC2}"/>
            </a:ext>
          </a:extLst>
        </xdr:cNvPr>
        <xdr:cNvSpPr txBox="1"/>
      </xdr:nvSpPr>
      <xdr:spPr>
        <a:xfrm>
          <a:off x="14742160" y="699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130175</xdr:rowOff>
    </xdr:from>
    <xdr:to>
      <xdr:col>81</xdr:col>
      <xdr:colOff>101600</xdr:colOff>
      <xdr:row>41</xdr:row>
      <xdr:rowOff>60325</xdr:rowOff>
    </xdr:to>
    <xdr:sp macro="" textlink="">
      <xdr:nvSpPr>
        <xdr:cNvPr id="338" name="楕円 337">
          <a:extLst>
            <a:ext uri="{FF2B5EF4-FFF2-40B4-BE49-F238E27FC236}">
              <a16:creationId xmlns:a16="http://schemas.microsoft.com/office/drawing/2014/main" id="{929D56DC-3ECB-4CE7-A7E1-732A0A61015B}"/>
            </a:ext>
          </a:extLst>
        </xdr:cNvPr>
        <xdr:cNvSpPr/>
      </xdr:nvSpPr>
      <xdr:spPr>
        <a:xfrm>
          <a:off x="13887450" y="699198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9525</xdr:rowOff>
    </xdr:from>
    <xdr:to>
      <xdr:col>85</xdr:col>
      <xdr:colOff>127000</xdr:colOff>
      <xdr:row>41</xdr:row>
      <xdr:rowOff>40005</xdr:rowOff>
    </xdr:to>
    <xdr:cxnSp macro="">
      <xdr:nvCxnSpPr>
        <xdr:cNvPr id="339" name="直線コネクタ 338">
          <a:extLst>
            <a:ext uri="{FF2B5EF4-FFF2-40B4-BE49-F238E27FC236}">
              <a16:creationId xmlns:a16="http://schemas.microsoft.com/office/drawing/2014/main" id="{4A304E14-F27F-4A02-9D46-5741D1DFC633}"/>
            </a:ext>
          </a:extLst>
        </xdr:cNvPr>
        <xdr:cNvCxnSpPr/>
      </xdr:nvCxnSpPr>
      <xdr:spPr>
        <a:xfrm>
          <a:off x="13942060" y="7040880"/>
          <a:ext cx="762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88265</xdr:rowOff>
    </xdr:from>
    <xdr:to>
      <xdr:col>76</xdr:col>
      <xdr:colOff>165100</xdr:colOff>
      <xdr:row>41</xdr:row>
      <xdr:rowOff>18415</xdr:rowOff>
    </xdr:to>
    <xdr:sp macro="" textlink="">
      <xdr:nvSpPr>
        <xdr:cNvPr id="340" name="楕円 339">
          <a:extLst>
            <a:ext uri="{FF2B5EF4-FFF2-40B4-BE49-F238E27FC236}">
              <a16:creationId xmlns:a16="http://schemas.microsoft.com/office/drawing/2014/main" id="{0098157B-3011-4A0B-8275-E97DACE685D5}"/>
            </a:ext>
          </a:extLst>
        </xdr:cNvPr>
        <xdr:cNvSpPr/>
      </xdr:nvSpPr>
      <xdr:spPr>
        <a:xfrm>
          <a:off x="13089890" y="695007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139065</xdr:rowOff>
    </xdr:from>
    <xdr:to>
      <xdr:col>81</xdr:col>
      <xdr:colOff>50800</xdr:colOff>
      <xdr:row>41</xdr:row>
      <xdr:rowOff>9525</xdr:rowOff>
    </xdr:to>
    <xdr:cxnSp macro="">
      <xdr:nvCxnSpPr>
        <xdr:cNvPr id="341" name="直線コネクタ 340">
          <a:extLst>
            <a:ext uri="{FF2B5EF4-FFF2-40B4-BE49-F238E27FC236}">
              <a16:creationId xmlns:a16="http://schemas.microsoft.com/office/drawing/2014/main" id="{DD8C4DD2-0DDF-4A1F-A563-93FC40BE6966}"/>
            </a:ext>
          </a:extLst>
        </xdr:cNvPr>
        <xdr:cNvCxnSpPr/>
      </xdr:nvCxnSpPr>
      <xdr:spPr>
        <a:xfrm>
          <a:off x="13144500" y="6993255"/>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69215</xdr:rowOff>
    </xdr:from>
    <xdr:to>
      <xdr:col>72</xdr:col>
      <xdr:colOff>38100</xdr:colOff>
      <xdr:row>40</xdr:row>
      <xdr:rowOff>170815</xdr:rowOff>
    </xdr:to>
    <xdr:sp macro="" textlink="">
      <xdr:nvSpPr>
        <xdr:cNvPr id="342" name="楕円 341">
          <a:extLst>
            <a:ext uri="{FF2B5EF4-FFF2-40B4-BE49-F238E27FC236}">
              <a16:creationId xmlns:a16="http://schemas.microsoft.com/office/drawing/2014/main" id="{76E8981D-0432-464B-8E32-A77AC7C46AD0}"/>
            </a:ext>
          </a:extLst>
        </xdr:cNvPr>
        <xdr:cNvSpPr/>
      </xdr:nvSpPr>
      <xdr:spPr>
        <a:xfrm>
          <a:off x="12303760" y="692531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120015</xdr:rowOff>
    </xdr:from>
    <xdr:to>
      <xdr:col>76</xdr:col>
      <xdr:colOff>114300</xdr:colOff>
      <xdr:row>40</xdr:row>
      <xdr:rowOff>139065</xdr:rowOff>
    </xdr:to>
    <xdr:cxnSp macro="">
      <xdr:nvCxnSpPr>
        <xdr:cNvPr id="343" name="直線コネクタ 342">
          <a:extLst>
            <a:ext uri="{FF2B5EF4-FFF2-40B4-BE49-F238E27FC236}">
              <a16:creationId xmlns:a16="http://schemas.microsoft.com/office/drawing/2014/main" id="{98A015E9-EBE4-4C29-89F9-106AC9E1D04F}"/>
            </a:ext>
          </a:extLst>
        </xdr:cNvPr>
        <xdr:cNvCxnSpPr/>
      </xdr:nvCxnSpPr>
      <xdr:spPr>
        <a:xfrm>
          <a:off x="12346940" y="6979920"/>
          <a:ext cx="7975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8255</xdr:rowOff>
    </xdr:from>
    <xdr:to>
      <xdr:col>67</xdr:col>
      <xdr:colOff>101600</xdr:colOff>
      <xdr:row>41</xdr:row>
      <xdr:rowOff>109855</xdr:rowOff>
    </xdr:to>
    <xdr:sp macro="" textlink="">
      <xdr:nvSpPr>
        <xdr:cNvPr id="344" name="楕円 343">
          <a:extLst>
            <a:ext uri="{FF2B5EF4-FFF2-40B4-BE49-F238E27FC236}">
              <a16:creationId xmlns:a16="http://schemas.microsoft.com/office/drawing/2014/main" id="{51FB661A-5958-45D0-A547-A26072D52B9E}"/>
            </a:ext>
          </a:extLst>
        </xdr:cNvPr>
        <xdr:cNvSpPr/>
      </xdr:nvSpPr>
      <xdr:spPr>
        <a:xfrm>
          <a:off x="11487150" y="703961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120015</xdr:rowOff>
    </xdr:from>
    <xdr:to>
      <xdr:col>71</xdr:col>
      <xdr:colOff>177800</xdr:colOff>
      <xdr:row>41</xdr:row>
      <xdr:rowOff>59055</xdr:rowOff>
    </xdr:to>
    <xdr:cxnSp macro="">
      <xdr:nvCxnSpPr>
        <xdr:cNvPr id="345" name="直線コネクタ 344">
          <a:extLst>
            <a:ext uri="{FF2B5EF4-FFF2-40B4-BE49-F238E27FC236}">
              <a16:creationId xmlns:a16="http://schemas.microsoft.com/office/drawing/2014/main" id="{1F7680D9-4ED2-437C-8A8E-E43CAE985F72}"/>
            </a:ext>
          </a:extLst>
        </xdr:cNvPr>
        <xdr:cNvCxnSpPr/>
      </xdr:nvCxnSpPr>
      <xdr:spPr>
        <a:xfrm flipV="1">
          <a:off x="11541760" y="6979920"/>
          <a:ext cx="80518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652</xdr:rowOff>
    </xdr:from>
    <xdr:ext cx="405111" cy="259045"/>
    <xdr:sp macro="" textlink="">
      <xdr:nvSpPr>
        <xdr:cNvPr id="346" name="n_1aveValue【認定こども園・幼稚園・保育所】&#10;有形固定資産減価償却率">
          <a:extLst>
            <a:ext uri="{FF2B5EF4-FFF2-40B4-BE49-F238E27FC236}">
              <a16:creationId xmlns:a16="http://schemas.microsoft.com/office/drawing/2014/main" id="{A088C0B9-DFAB-493A-A2D2-9EC32C8A75F8}"/>
            </a:ext>
          </a:extLst>
        </xdr:cNvPr>
        <xdr:cNvSpPr txBox="1"/>
      </xdr:nvSpPr>
      <xdr:spPr>
        <a:xfrm>
          <a:off x="1373823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347" name="n_2aveValue【認定こども園・幼稚園・保育所】&#10;有形固定資産減価償却率">
          <a:extLst>
            <a:ext uri="{FF2B5EF4-FFF2-40B4-BE49-F238E27FC236}">
              <a16:creationId xmlns:a16="http://schemas.microsoft.com/office/drawing/2014/main" id="{6E2CD59D-8E06-4821-A02D-9636F76B2D69}"/>
            </a:ext>
          </a:extLst>
        </xdr:cNvPr>
        <xdr:cNvSpPr txBox="1"/>
      </xdr:nvSpPr>
      <xdr:spPr>
        <a:xfrm>
          <a:off x="1295718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348" name="n_3aveValue【認定こども園・幼稚園・保育所】&#10;有形固定資産減価償却率">
          <a:extLst>
            <a:ext uri="{FF2B5EF4-FFF2-40B4-BE49-F238E27FC236}">
              <a16:creationId xmlns:a16="http://schemas.microsoft.com/office/drawing/2014/main" id="{09E26856-79BE-480D-A87D-3160CAC3253C}"/>
            </a:ext>
          </a:extLst>
        </xdr:cNvPr>
        <xdr:cNvSpPr txBox="1"/>
      </xdr:nvSpPr>
      <xdr:spPr>
        <a:xfrm>
          <a:off x="1217105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349" name="n_4aveValue【認定こども園・幼稚園・保育所】&#10;有形固定資産減価償却率">
          <a:extLst>
            <a:ext uri="{FF2B5EF4-FFF2-40B4-BE49-F238E27FC236}">
              <a16:creationId xmlns:a16="http://schemas.microsoft.com/office/drawing/2014/main" id="{63882899-457B-410B-8D43-3F3FBFA57B09}"/>
            </a:ext>
          </a:extLst>
        </xdr:cNvPr>
        <xdr:cNvSpPr txBox="1"/>
      </xdr:nvSpPr>
      <xdr:spPr>
        <a:xfrm>
          <a:off x="11354444"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51452</xdr:rowOff>
    </xdr:from>
    <xdr:ext cx="405111" cy="259045"/>
    <xdr:sp macro="" textlink="">
      <xdr:nvSpPr>
        <xdr:cNvPr id="350" name="n_1mainValue【認定こども園・幼稚園・保育所】&#10;有形固定資産減価償却率">
          <a:extLst>
            <a:ext uri="{FF2B5EF4-FFF2-40B4-BE49-F238E27FC236}">
              <a16:creationId xmlns:a16="http://schemas.microsoft.com/office/drawing/2014/main" id="{8C1019E9-4849-4BC0-957B-39EF4D9A14ED}"/>
            </a:ext>
          </a:extLst>
        </xdr:cNvPr>
        <xdr:cNvSpPr txBox="1"/>
      </xdr:nvSpPr>
      <xdr:spPr>
        <a:xfrm>
          <a:off x="13738234" y="708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9542</xdr:rowOff>
    </xdr:from>
    <xdr:ext cx="405111" cy="259045"/>
    <xdr:sp macro="" textlink="">
      <xdr:nvSpPr>
        <xdr:cNvPr id="351" name="n_2mainValue【認定こども園・幼稚園・保育所】&#10;有形固定資産減価償却率">
          <a:extLst>
            <a:ext uri="{FF2B5EF4-FFF2-40B4-BE49-F238E27FC236}">
              <a16:creationId xmlns:a16="http://schemas.microsoft.com/office/drawing/2014/main" id="{74F9F222-15DD-4011-8053-4FE143EC4966}"/>
            </a:ext>
          </a:extLst>
        </xdr:cNvPr>
        <xdr:cNvSpPr txBox="1"/>
      </xdr:nvSpPr>
      <xdr:spPr>
        <a:xfrm>
          <a:off x="12957184" y="704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161942</xdr:rowOff>
    </xdr:from>
    <xdr:ext cx="405111" cy="259045"/>
    <xdr:sp macro="" textlink="">
      <xdr:nvSpPr>
        <xdr:cNvPr id="352" name="n_3mainValue【認定こども園・幼稚園・保育所】&#10;有形固定資産減価償却率">
          <a:extLst>
            <a:ext uri="{FF2B5EF4-FFF2-40B4-BE49-F238E27FC236}">
              <a16:creationId xmlns:a16="http://schemas.microsoft.com/office/drawing/2014/main" id="{5600507F-33C0-411A-81E9-CAC0AC55E4ED}"/>
            </a:ext>
          </a:extLst>
        </xdr:cNvPr>
        <xdr:cNvSpPr txBox="1"/>
      </xdr:nvSpPr>
      <xdr:spPr>
        <a:xfrm>
          <a:off x="12171054"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100982</xdr:rowOff>
    </xdr:from>
    <xdr:ext cx="405111" cy="259045"/>
    <xdr:sp macro="" textlink="">
      <xdr:nvSpPr>
        <xdr:cNvPr id="353" name="n_4mainValue【認定こども園・幼稚園・保育所】&#10;有形固定資産減価償却率">
          <a:extLst>
            <a:ext uri="{FF2B5EF4-FFF2-40B4-BE49-F238E27FC236}">
              <a16:creationId xmlns:a16="http://schemas.microsoft.com/office/drawing/2014/main" id="{881B4099-A8CE-46A6-B9CB-73C47786F9FF}"/>
            </a:ext>
          </a:extLst>
        </xdr:cNvPr>
        <xdr:cNvSpPr txBox="1"/>
      </xdr:nvSpPr>
      <xdr:spPr>
        <a:xfrm>
          <a:off x="11354444" y="712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4" name="正方形/長方形 353">
          <a:extLst>
            <a:ext uri="{FF2B5EF4-FFF2-40B4-BE49-F238E27FC236}">
              <a16:creationId xmlns:a16="http://schemas.microsoft.com/office/drawing/2014/main" id="{73C29866-F38D-432F-966F-A2A4B2FC12E4}"/>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5" name="正方形/長方形 354">
          <a:extLst>
            <a:ext uri="{FF2B5EF4-FFF2-40B4-BE49-F238E27FC236}">
              <a16:creationId xmlns:a16="http://schemas.microsoft.com/office/drawing/2014/main" id="{2B6EB975-9EC2-479A-8330-7CCC3E6B8690}"/>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6" name="正方形/長方形 355">
          <a:extLst>
            <a:ext uri="{FF2B5EF4-FFF2-40B4-BE49-F238E27FC236}">
              <a16:creationId xmlns:a16="http://schemas.microsoft.com/office/drawing/2014/main" id="{0E348FF8-D2A1-45E1-8EB5-BA5E0BBEF464}"/>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7" name="正方形/長方形 356">
          <a:extLst>
            <a:ext uri="{FF2B5EF4-FFF2-40B4-BE49-F238E27FC236}">
              <a16:creationId xmlns:a16="http://schemas.microsoft.com/office/drawing/2014/main" id="{1B170628-6270-4C1D-8E06-7A093B5A8A87}"/>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8" name="正方形/長方形 357">
          <a:extLst>
            <a:ext uri="{FF2B5EF4-FFF2-40B4-BE49-F238E27FC236}">
              <a16:creationId xmlns:a16="http://schemas.microsoft.com/office/drawing/2014/main" id="{A67CB6DB-1B85-4080-8195-6B1736D7BEE9}"/>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9" name="正方形/長方形 358">
          <a:extLst>
            <a:ext uri="{FF2B5EF4-FFF2-40B4-BE49-F238E27FC236}">
              <a16:creationId xmlns:a16="http://schemas.microsoft.com/office/drawing/2014/main" id="{516BDB78-1B38-4D90-A667-2862CE57214A}"/>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0" name="正方形/長方形 359">
          <a:extLst>
            <a:ext uri="{FF2B5EF4-FFF2-40B4-BE49-F238E27FC236}">
              <a16:creationId xmlns:a16="http://schemas.microsoft.com/office/drawing/2014/main" id="{293DA657-BA6B-41C9-85DB-D2950A7C340E}"/>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1" name="正方形/長方形 360">
          <a:extLst>
            <a:ext uri="{FF2B5EF4-FFF2-40B4-BE49-F238E27FC236}">
              <a16:creationId xmlns:a16="http://schemas.microsoft.com/office/drawing/2014/main" id="{806EEECB-DDCF-4099-B1E8-D68EF3984F54}"/>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2" name="テキスト ボックス 361">
          <a:extLst>
            <a:ext uri="{FF2B5EF4-FFF2-40B4-BE49-F238E27FC236}">
              <a16:creationId xmlns:a16="http://schemas.microsoft.com/office/drawing/2014/main" id="{AE8E874A-D73C-45BB-9D26-987A6993C51C}"/>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3" name="直線コネクタ 362">
          <a:extLst>
            <a:ext uri="{FF2B5EF4-FFF2-40B4-BE49-F238E27FC236}">
              <a16:creationId xmlns:a16="http://schemas.microsoft.com/office/drawing/2014/main" id="{680BCA96-78CE-4F98-B8C5-77B2F32E8EDA}"/>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4" name="直線コネクタ 363">
          <a:extLst>
            <a:ext uri="{FF2B5EF4-FFF2-40B4-BE49-F238E27FC236}">
              <a16:creationId xmlns:a16="http://schemas.microsoft.com/office/drawing/2014/main" id="{3D431F2C-21BD-4A84-BE2B-A59403EFCD7A}"/>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5" name="テキスト ボックス 364">
          <a:extLst>
            <a:ext uri="{FF2B5EF4-FFF2-40B4-BE49-F238E27FC236}">
              <a16:creationId xmlns:a16="http://schemas.microsoft.com/office/drawing/2014/main" id="{109E3532-0C86-43D1-8740-4F363FD7CC84}"/>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6" name="直線コネクタ 365">
          <a:extLst>
            <a:ext uri="{FF2B5EF4-FFF2-40B4-BE49-F238E27FC236}">
              <a16:creationId xmlns:a16="http://schemas.microsoft.com/office/drawing/2014/main" id="{CBC3F4A1-4E1A-44FE-9A9A-45DDD457E298}"/>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7" name="テキスト ボックス 366">
          <a:extLst>
            <a:ext uri="{FF2B5EF4-FFF2-40B4-BE49-F238E27FC236}">
              <a16:creationId xmlns:a16="http://schemas.microsoft.com/office/drawing/2014/main" id="{216B0DC7-100B-43EB-95F2-BA0EADC3A34A}"/>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8" name="直線コネクタ 367">
          <a:extLst>
            <a:ext uri="{FF2B5EF4-FFF2-40B4-BE49-F238E27FC236}">
              <a16:creationId xmlns:a16="http://schemas.microsoft.com/office/drawing/2014/main" id="{7016171E-2138-4092-9E09-C53FCA77EF7A}"/>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9" name="テキスト ボックス 368">
          <a:extLst>
            <a:ext uri="{FF2B5EF4-FFF2-40B4-BE49-F238E27FC236}">
              <a16:creationId xmlns:a16="http://schemas.microsoft.com/office/drawing/2014/main" id="{68AD0050-3830-4989-A5B6-A089C9BEAFFD}"/>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0" name="直線コネクタ 369">
          <a:extLst>
            <a:ext uri="{FF2B5EF4-FFF2-40B4-BE49-F238E27FC236}">
              <a16:creationId xmlns:a16="http://schemas.microsoft.com/office/drawing/2014/main" id="{0C2FC4B3-2D8B-4B47-ACA0-9BDD016606A6}"/>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1" name="テキスト ボックス 370">
          <a:extLst>
            <a:ext uri="{FF2B5EF4-FFF2-40B4-BE49-F238E27FC236}">
              <a16:creationId xmlns:a16="http://schemas.microsoft.com/office/drawing/2014/main" id="{288AA219-AE95-4E02-99D5-B66D1BE3047F}"/>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2" name="直線コネクタ 371">
          <a:extLst>
            <a:ext uri="{FF2B5EF4-FFF2-40B4-BE49-F238E27FC236}">
              <a16:creationId xmlns:a16="http://schemas.microsoft.com/office/drawing/2014/main" id="{5AD18FB2-F873-428B-B297-2E54285310C3}"/>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3" name="テキスト ボックス 372">
          <a:extLst>
            <a:ext uri="{FF2B5EF4-FFF2-40B4-BE49-F238E27FC236}">
              <a16:creationId xmlns:a16="http://schemas.microsoft.com/office/drawing/2014/main" id="{2B168275-7EA9-418C-B81A-F27B90E5413D}"/>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4" name="直線コネクタ 373">
          <a:extLst>
            <a:ext uri="{FF2B5EF4-FFF2-40B4-BE49-F238E27FC236}">
              <a16:creationId xmlns:a16="http://schemas.microsoft.com/office/drawing/2014/main" id="{9484CE34-2B5C-4686-87D3-6590719C5F94}"/>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5" name="テキスト ボックス 374">
          <a:extLst>
            <a:ext uri="{FF2B5EF4-FFF2-40B4-BE49-F238E27FC236}">
              <a16:creationId xmlns:a16="http://schemas.microsoft.com/office/drawing/2014/main" id="{0A07A8E0-5667-4DDF-A927-0152E019D362}"/>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6" name="【認定こども園・幼稚園・保育所】&#10;一人当たり面積グラフ枠">
          <a:extLst>
            <a:ext uri="{FF2B5EF4-FFF2-40B4-BE49-F238E27FC236}">
              <a16:creationId xmlns:a16="http://schemas.microsoft.com/office/drawing/2014/main" id="{1065A12D-7D56-49C3-AC1C-D77DE7B209BB}"/>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377" name="直線コネクタ 376">
          <a:extLst>
            <a:ext uri="{FF2B5EF4-FFF2-40B4-BE49-F238E27FC236}">
              <a16:creationId xmlns:a16="http://schemas.microsoft.com/office/drawing/2014/main" id="{3BD7B3FC-BD95-4832-A393-E2ECAAF840BF}"/>
            </a:ext>
          </a:extLst>
        </xdr:cNvPr>
        <xdr:cNvCxnSpPr/>
      </xdr:nvCxnSpPr>
      <xdr:spPr>
        <a:xfrm flipV="1">
          <a:off x="19947254" y="58674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378" name="【認定こども園・幼稚園・保育所】&#10;一人当たり面積最小値テキスト">
          <a:extLst>
            <a:ext uri="{FF2B5EF4-FFF2-40B4-BE49-F238E27FC236}">
              <a16:creationId xmlns:a16="http://schemas.microsoft.com/office/drawing/2014/main" id="{D9235092-8BE7-4C31-BAD0-9DB8576CE3B4}"/>
            </a:ext>
          </a:extLst>
        </xdr:cNvPr>
        <xdr:cNvSpPr txBox="1"/>
      </xdr:nvSpPr>
      <xdr:spPr>
        <a:xfrm>
          <a:off x="19985990" y="722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379" name="直線コネクタ 378">
          <a:extLst>
            <a:ext uri="{FF2B5EF4-FFF2-40B4-BE49-F238E27FC236}">
              <a16:creationId xmlns:a16="http://schemas.microsoft.com/office/drawing/2014/main" id="{37DD6E80-6227-4812-99B2-0E1A70C85BF7}"/>
            </a:ext>
          </a:extLst>
        </xdr:cNvPr>
        <xdr:cNvCxnSpPr/>
      </xdr:nvCxnSpPr>
      <xdr:spPr>
        <a:xfrm>
          <a:off x="19885660" y="721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380" name="【認定こども園・幼稚園・保育所】&#10;一人当たり面積最大値テキスト">
          <a:extLst>
            <a:ext uri="{FF2B5EF4-FFF2-40B4-BE49-F238E27FC236}">
              <a16:creationId xmlns:a16="http://schemas.microsoft.com/office/drawing/2014/main" id="{8A728E32-5EDE-4691-A7AA-DE6F3B8F6678}"/>
            </a:ext>
          </a:extLst>
        </xdr:cNvPr>
        <xdr:cNvSpPr txBox="1"/>
      </xdr:nvSpPr>
      <xdr:spPr>
        <a:xfrm>
          <a:off x="19985990" y="5644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381" name="直線コネクタ 380">
          <a:extLst>
            <a:ext uri="{FF2B5EF4-FFF2-40B4-BE49-F238E27FC236}">
              <a16:creationId xmlns:a16="http://schemas.microsoft.com/office/drawing/2014/main" id="{0DE8220A-848E-40FD-8D14-DD76231B7A55}"/>
            </a:ext>
          </a:extLst>
        </xdr:cNvPr>
        <xdr:cNvCxnSpPr/>
      </xdr:nvCxnSpPr>
      <xdr:spPr>
        <a:xfrm>
          <a:off x="19885660" y="5867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152417</xdr:rowOff>
    </xdr:from>
    <xdr:ext cx="469744" cy="259045"/>
    <xdr:sp macro="" textlink="">
      <xdr:nvSpPr>
        <xdr:cNvPr id="382" name="【認定こども園・幼稚園・保育所】&#10;一人当たり面積平均値テキスト">
          <a:extLst>
            <a:ext uri="{FF2B5EF4-FFF2-40B4-BE49-F238E27FC236}">
              <a16:creationId xmlns:a16="http://schemas.microsoft.com/office/drawing/2014/main" id="{1EFC85BA-BFB4-42DF-9800-989764EBF9DF}"/>
            </a:ext>
          </a:extLst>
        </xdr:cNvPr>
        <xdr:cNvSpPr txBox="1"/>
      </xdr:nvSpPr>
      <xdr:spPr>
        <a:xfrm>
          <a:off x="19985990" y="6838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383" name="フローチャート: 判断 382">
          <a:extLst>
            <a:ext uri="{FF2B5EF4-FFF2-40B4-BE49-F238E27FC236}">
              <a16:creationId xmlns:a16="http://schemas.microsoft.com/office/drawing/2014/main" id="{37CEFF6B-13E4-4182-BF94-3F7341E8B2D0}"/>
            </a:ext>
          </a:extLst>
        </xdr:cNvPr>
        <xdr:cNvSpPr/>
      </xdr:nvSpPr>
      <xdr:spPr>
        <a:xfrm>
          <a:off x="19904710" y="68605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384" name="フローチャート: 判断 383">
          <a:extLst>
            <a:ext uri="{FF2B5EF4-FFF2-40B4-BE49-F238E27FC236}">
              <a16:creationId xmlns:a16="http://schemas.microsoft.com/office/drawing/2014/main" id="{7F57796E-D784-46F1-A162-C0749BDFD5BE}"/>
            </a:ext>
          </a:extLst>
        </xdr:cNvPr>
        <xdr:cNvSpPr/>
      </xdr:nvSpPr>
      <xdr:spPr>
        <a:xfrm>
          <a:off x="19161760" y="68605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385" name="フローチャート: 判断 384">
          <a:extLst>
            <a:ext uri="{FF2B5EF4-FFF2-40B4-BE49-F238E27FC236}">
              <a16:creationId xmlns:a16="http://schemas.microsoft.com/office/drawing/2014/main" id="{603CECE7-16AD-4266-A8F4-547E6E0413E8}"/>
            </a:ext>
          </a:extLst>
        </xdr:cNvPr>
        <xdr:cNvSpPr/>
      </xdr:nvSpPr>
      <xdr:spPr>
        <a:xfrm>
          <a:off x="18345150" y="68510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386" name="フローチャート: 判断 385">
          <a:extLst>
            <a:ext uri="{FF2B5EF4-FFF2-40B4-BE49-F238E27FC236}">
              <a16:creationId xmlns:a16="http://schemas.microsoft.com/office/drawing/2014/main" id="{57DF0151-FDEB-4A57-BF42-533A16D9C1BA}"/>
            </a:ext>
          </a:extLst>
        </xdr:cNvPr>
        <xdr:cNvSpPr/>
      </xdr:nvSpPr>
      <xdr:spPr>
        <a:xfrm>
          <a:off x="17547590" y="686054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387" name="フローチャート: 判断 386">
          <a:extLst>
            <a:ext uri="{FF2B5EF4-FFF2-40B4-BE49-F238E27FC236}">
              <a16:creationId xmlns:a16="http://schemas.microsoft.com/office/drawing/2014/main" id="{803BFEBE-6705-4FD3-B81D-97BB99D2172B}"/>
            </a:ext>
          </a:extLst>
        </xdr:cNvPr>
        <xdr:cNvSpPr/>
      </xdr:nvSpPr>
      <xdr:spPr>
        <a:xfrm>
          <a:off x="16761460" y="68605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9A7D3B6E-629A-4923-9CAC-2BDC7776A859}"/>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B33ED351-07B7-4BE6-9FF0-8D2AC1BF2FC4}"/>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0DB67C1B-F6A1-41CB-8095-3A14736975E5}"/>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D92607F3-61FF-49D7-BF0B-8D1564F99DD3}"/>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134708B2-254A-498E-BC9F-9EC0FB3CD100}"/>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139700</xdr:rowOff>
    </xdr:from>
    <xdr:to>
      <xdr:col>116</xdr:col>
      <xdr:colOff>114300</xdr:colOff>
      <xdr:row>40</xdr:row>
      <xdr:rowOff>69850</xdr:rowOff>
    </xdr:to>
    <xdr:sp macro="" textlink="">
      <xdr:nvSpPr>
        <xdr:cNvPr id="393" name="楕円 392">
          <a:extLst>
            <a:ext uri="{FF2B5EF4-FFF2-40B4-BE49-F238E27FC236}">
              <a16:creationId xmlns:a16="http://schemas.microsoft.com/office/drawing/2014/main" id="{77CBD85B-73AC-453E-B9FB-662F560D7FCF}"/>
            </a:ext>
          </a:extLst>
        </xdr:cNvPr>
        <xdr:cNvSpPr/>
      </xdr:nvSpPr>
      <xdr:spPr>
        <a:xfrm>
          <a:off x="19904710" y="68224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162577</xdr:rowOff>
    </xdr:from>
    <xdr:ext cx="469744" cy="259045"/>
    <xdr:sp macro="" textlink="">
      <xdr:nvSpPr>
        <xdr:cNvPr id="394" name="【認定こども園・幼稚園・保育所】&#10;一人当たり面積該当値テキスト">
          <a:extLst>
            <a:ext uri="{FF2B5EF4-FFF2-40B4-BE49-F238E27FC236}">
              <a16:creationId xmlns:a16="http://schemas.microsoft.com/office/drawing/2014/main" id="{CD8E0991-8CA6-4B5D-B6C0-4670B770AF8E}"/>
            </a:ext>
          </a:extLst>
        </xdr:cNvPr>
        <xdr:cNvSpPr txBox="1"/>
      </xdr:nvSpPr>
      <xdr:spPr>
        <a:xfrm>
          <a:off x="19985990" y="667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135890</xdr:rowOff>
    </xdr:from>
    <xdr:to>
      <xdr:col>112</xdr:col>
      <xdr:colOff>38100</xdr:colOff>
      <xdr:row>40</xdr:row>
      <xdr:rowOff>66040</xdr:rowOff>
    </xdr:to>
    <xdr:sp macro="" textlink="">
      <xdr:nvSpPr>
        <xdr:cNvPr id="395" name="楕円 394">
          <a:extLst>
            <a:ext uri="{FF2B5EF4-FFF2-40B4-BE49-F238E27FC236}">
              <a16:creationId xmlns:a16="http://schemas.microsoft.com/office/drawing/2014/main" id="{C50263BA-1C1E-4F1D-844F-379E3254C0A7}"/>
            </a:ext>
          </a:extLst>
        </xdr:cNvPr>
        <xdr:cNvSpPr/>
      </xdr:nvSpPr>
      <xdr:spPr>
        <a:xfrm>
          <a:off x="19161760" y="681863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15240</xdr:rowOff>
    </xdr:from>
    <xdr:to>
      <xdr:col>116</xdr:col>
      <xdr:colOff>63500</xdr:colOff>
      <xdr:row>40</xdr:row>
      <xdr:rowOff>19050</xdr:rowOff>
    </xdr:to>
    <xdr:cxnSp macro="">
      <xdr:nvCxnSpPr>
        <xdr:cNvPr id="396" name="直線コネクタ 395">
          <a:extLst>
            <a:ext uri="{FF2B5EF4-FFF2-40B4-BE49-F238E27FC236}">
              <a16:creationId xmlns:a16="http://schemas.microsoft.com/office/drawing/2014/main" id="{9682B32B-1E74-49CC-A730-2C08A63574D1}"/>
            </a:ext>
          </a:extLst>
        </xdr:cNvPr>
        <xdr:cNvCxnSpPr/>
      </xdr:nvCxnSpPr>
      <xdr:spPr>
        <a:xfrm>
          <a:off x="19204940" y="68770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93980</xdr:rowOff>
    </xdr:from>
    <xdr:to>
      <xdr:col>107</xdr:col>
      <xdr:colOff>101600</xdr:colOff>
      <xdr:row>40</xdr:row>
      <xdr:rowOff>24130</xdr:rowOff>
    </xdr:to>
    <xdr:sp macro="" textlink="">
      <xdr:nvSpPr>
        <xdr:cNvPr id="397" name="楕円 396">
          <a:extLst>
            <a:ext uri="{FF2B5EF4-FFF2-40B4-BE49-F238E27FC236}">
              <a16:creationId xmlns:a16="http://schemas.microsoft.com/office/drawing/2014/main" id="{6774FCB3-7049-4E9B-B848-6CC122C8ED10}"/>
            </a:ext>
          </a:extLst>
        </xdr:cNvPr>
        <xdr:cNvSpPr/>
      </xdr:nvSpPr>
      <xdr:spPr>
        <a:xfrm>
          <a:off x="18345150" y="678434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144780</xdr:rowOff>
    </xdr:from>
    <xdr:to>
      <xdr:col>111</xdr:col>
      <xdr:colOff>177800</xdr:colOff>
      <xdr:row>40</xdr:row>
      <xdr:rowOff>15240</xdr:rowOff>
    </xdr:to>
    <xdr:cxnSp macro="">
      <xdr:nvCxnSpPr>
        <xdr:cNvPr id="398" name="直線コネクタ 397">
          <a:extLst>
            <a:ext uri="{FF2B5EF4-FFF2-40B4-BE49-F238E27FC236}">
              <a16:creationId xmlns:a16="http://schemas.microsoft.com/office/drawing/2014/main" id="{165FBCF1-B7C8-40B6-BD71-C7CBA1D7E2EC}"/>
            </a:ext>
          </a:extLst>
        </xdr:cNvPr>
        <xdr:cNvCxnSpPr/>
      </xdr:nvCxnSpPr>
      <xdr:spPr>
        <a:xfrm>
          <a:off x="18399760" y="6829425"/>
          <a:ext cx="80518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399" name="楕円 398">
          <a:extLst>
            <a:ext uri="{FF2B5EF4-FFF2-40B4-BE49-F238E27FC236}">
              <a16:creationId xmlns:a16="http://schemas.microsoft.com/office/drawing/2014/main" id="{17B308A3-195B-410A-B559-3156448587D0}"/>
            </a:ext>
          </a:extLst>
        </xdr:cNvPr>
        <xdr:cNvSpPr/>
      </xdr:nvSpPr>
      <xdr:spPr>
        <a:xfrm>
          <a:off x="17547590" y="673290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95250</xdr:rowOff>
    </xdr:from>
    <xdr:to>
      <xdr:col>107</xdr:col>
      <xdr:colOff>50800</xdr:colOff>
      <xdr:row>39</xdr:row>
      <xdr:rowOff>144780</xdr:rowOff>
    </xdr:to>
    <xdr:cxnSp macro="">
      <xdr:nvCxnSpPr>
        <xdr:cNvPr id="400" name="直線コネクタ 399">
          <a:extLst>
            <a:ext uri="{FF2B5EF4-FFF2-40B4-BE49-F238E27FC236}">
              <a16:creationId xmlns:a16="http://schemas.microsoft.com/office/drawing/2014/main" id="{447E8075-8DE7-4904-BAA5-4C05322437A5}"/>
            </a:ext>
          </a:extLst>
        </xdr:cNvPr>
        <xdr:cNvCxnSpPr/>
      </xdr:nvCxnSpPr>
      <xdr:spPr>
        <a:xfrm>
          <a:off x="17602200" y="6777990"/>
          <a:ext cx="79756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48260</xdr:rowOff>
    </xdr:from>
    <xdr:to>
      <xdr:col>98</xdr:col>
      <xdr:colOff>38100</xdr:colOff>
      <xdr:row>39</xdr:row>
      <xdr:rowOff>149860</xdr:rowOff>
    </xdr:to>
    <xdr:sp macro="" textlink="">
      <xdr:nvSpPr>
        <xdr:cNvPr id="401" name="楕円 400">
          <a:extLst>
            <a:ext uri="{FF2B5EF4-FFF2-40B4-BE49-F238E27FC236}">
              <a16:creationId xmlns:a16="http://schemas.microsoft.com/office/drawing/2014/main" id="{5BA5C72F-017C-44B2-AF45-CE26A4595B82}"/>
            </a:ext>
          </a:extLst>
        </xdr:cNvPr>
        <xdr:cNvSpPr/>
      </xdr:nvSpPr>
      <xdr:spPr>
        <a:xfrm>
          <a:off x="16761460" y="673671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95250</xdr:rowOff>
    </xdr:from>
    <xdr:to>
      <xdr:col>102</xdr:col>
      <xdr:colOff>114300</xdr:colOff>
      <xdr:row>39</xdr:row>
      <xdr:rowOff>99060</xdr:rowOff>
    </xdr:to>
    <xdr:cxnSp macro="">
      <xdr:nvCxnSpPr>
        <xdr:cNvPr id="402" name="直線コネクタ 401">
          <a:extLst>
            <a:ext uri="{FF2B5EF4-FFF2-40B4-BE49-F238E27FC236}">
              <a16:creationId xmlns:a16="http://schemas.microsoft.com/office/drawing/2014/main" id="{2E886B2A-E46C-42D2-BC0A-EFC963386514}"/>
            </a:ext>
          </a:extLst>
        </xdr:cNvPr>
        <xdr:cNvCxnSpPr/>
      </xdr:nvCxnSpPr>
      <xdr:spPr>
        <a:xfrm flipV="1">
          <a:off x="16804640" y="6777990"/>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95267</xdr:rowOff>
    </xdr:from>
    <xdr:ext cx="469744" cy="259045"/>
    <xdr:sp macro="" textlink="">
      <xdr:nvSpPr>
        <xdr:cNvPr id="403" name="n_1aveValue【認定こども園・幼稚園・保育所】&#10;一人当たり面積">
          <a:extLst>
            <a:ext uri="{FF2B5EF4-FFF2-40B4-BE49-F238E27FC236}">
              <a16:creationId xmlns:a16="http://schemas.microsoft.com/office/drawing/2014/main" id="{EB0BF872-2844-4E7D-BF25-A85B3BA36B22}"/>
            </a:ext>
          </a:extLst>
        </xdr:cNvPr>
        <xdr:cNvSpPr txBox="1"/>
      </xdr:nvSpPr>
      <xdr:spPr>
        <a:xfrm>
          <a:off x="18982132" y="694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83837</xdr:rowOff>
    </xdr:from>
    <xdr:ext cx="469744" cy="259045"/>
    <xdr:sp macro="" textlink="">
      <xdr:nvSpPr>
        <xdr:cNvPr id="404" name="n_2aveValue【認定こども園・幼稚園・保育所】&#10;一人当たり面積">
          <a:extLst>
            <a:ext uri="{FF2B5EF4-FFF2-40B4-BE49-F238E27FC236}">
              <a16:creationId xmlns:a16="http://schemas.microsoft.com/office/drawing/2014/main" id="{E6EBA28B-7D7A-4E35-89D7-70BBABE074E0}"/>
            </a:ext>
          </a:extLst>
        </xdr:cNvPr>
        <xdr:cNvSpPr txBox="1"/>
      </xdr:nvSpPr>
      <xdr:spPr>
        <a:xfrm>
          <a:off x="18182032" y="694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91457</xdr:rowOff>
    </xdr:from>
    <xdr:ext cx="469744" cy="259045"/>
    <xdr:sp macro="" textlink="">
      <xdr:nvSpPr>
        <xdr:cNvPr id="405" name="n_3aveValue【認定こども園・幼稚園・保育所】&#10;一人当たり面積">
          <a:extLst>
            <a:ext uri="{FF2B5EF4-FFF2-40B4-BE49-F238E27FC236}">
              <a16:creationId xmlns:a16="http://schemas.microsoft.com/office/drawing/2014/main" id="{F06B0F5A-A3CF-44B7-952A-EA89389FEEFB}"/>
            </a:ext>
          </a:extLst>
        </xdr:cNvPr>
        <xdr:cNvSpPr txBox="1"/>
      </xdr:nvSpPr>
      <xdr:spPr>
        <a:xfrm>
          <a:off x="17384472"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91457</xdr:rowOff>
    </xdr:from>
    <xdr:ext cx="469744" cy="259045"/>
    <xdr:sp macro="" textlink="">
      <xdr:nvSpPr>
        <xdr:cNvPr id="406" name="n_4aveValue【認定こども園・幼稚園・保育所】&#10;一人当たり面積">
          <a:extLst>
            <a:ext uri="{FF2B5EF4-FFF2-40B4-BE49-F238E27FC236}">
              <a16:creationId xmlns:a16="http://schemas.microsoft.com/office/drawing/2014/main" id="{158CCD08-FA51-490C-838D-E6FF9068DFD1}"/>
            </a:ext>
          </a:extLst>
        </xdr:cNvPr>
        <xdr:cNvSpPr txBox="1"/>
      </xdr:nvSpPr>
      <xdr:spPr>
        <a:xfrm>
          <a:off x="16588817"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82567</xdr:rowOff>
    </xdr:from>
    <xdr:ext cx="469744" cy="259045"/>
    <xdr:sp macro="" textlink="">
      <xdr:nvSpPr>
        <xdr:cNvPr id="407" name="n_1mainValue【認定こども園・幼稚園・保育所】&#10;一人当たり面積">
          <a:extLst>
            <a:ext uri="{FF2B5EF4-FFF2-40B4-BE49-F238E27FC236}">
              <a16:creationId xmlns:a16="http://schemas.microsoft.com/office/drawing/2014/main" id="{6CD8CEE4-82C2-4D74-AA5A-A2361721F9EC}"/>
            </a:ext>
          </a:extLst>
        </xdr:cNvPr>
        <xdr:cNvSpPr txBox="1"/>
      </xdr:nvSpPr>
      <xdr:spPr>
        <a:xfrm>
          <a:off x="18982132" y="659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40657</xdr:rowOff>
    </xdr:from>
    <xdr:ext cx="469744" cy="259045"/>
    <xdr:sp macro="" textlink="">
      <xdr:nvSpPr>
        <xdr:cNvPr id="408" name="n_2mainValue【認定こども園・幼稚園・保育所】&#10;一人当たり面積">
          <a:extLst>
            <a:ext uri="{FF2B5EF4-FFF2-40B4-BE49-F238E27FC236}">
              <a16:creationId xmlns:a16="http://schemas.microsoft.com/office/drawing/2014/main" id="{C575E7B4-4C55-482E-BE31-F71B2248696E}"/>
            </a:ext>
          </a:extLst>
        </xdr:cNvPr>
        <xdr:cNvSpPr txBox="1"/>
      </xdr:nvSpPr>
      <xdr:spPr>
        <a:xfrm>
          <a:off x="18182032" y="655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09" name="n_3mainValue【認定こども園・幼稚園・保育所】&#10;一人当たり面積">
          <a:extLst>
            <a:ext uri="{FF2B5EF4-FFF2-40B4-BE49-F238E27FC236}">
              <a16:creationId xmlns:a16="http://schemas.microsoft.com/office/drawing/2014/main" id="{3588B171-E388-4B58-8252-36A9A34DC77E}"/>
            </a:ext>
          </a:extLst>
        </xdr:cNvPr>
        <xdr:cNvSpPr txBox="1"/>
      </xdr:nvSpPr>
      <xdr:spPr>
        <a:xfrm>
          <a:off x="17384472" y="6508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166387</xdr:rowOff>
    </xdr:from>
    <xdr:ext cx="469744" cy="259045"/>
    <xdr:sp macro="" textlink="">
      <xdr:nvSpPr>
        <xdr:cNvPr id="410" name="n_4mainValue【認定こども園・幼稚園・保育所】&#10;一人当たり面積">
          <a:extLst>
            <a:ext uri="{FF2B5EF4-FFF2-40B4-BE49-F238E27FC236}">
              <a16:creationId xmlns:a16="http://schemas.microsoft.com/office/drawing/2014/main" id="{72DD0A53-6AEA-4F49-908C-AE5C087A023A}"/>
            </a:ext>
          </a:extLst>
        </xdr:cNvPr>
        <xdr:cNvSpPr txBox="1"/>
      </xdr:nvSpPr>
      <xdr:spPr>
        <a:xfrm>
          <a:off x="1658881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84C5B586-26A8-4181-9AEA-F45D9A140576}"/>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A3A825E0-C3EA-476A-82C8-1187FEB0B024}"/>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B5C776B3-9663-4B3B-9E21-58A7CB39D520}"/>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7314DBBC-1B0C-47DC-A4EA-B8CE909E3127}"/>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D2BC54D1-2C14-443F-ABE3-CAC6F523CE2B}"/>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691AFE4D-5A36-494B-8DE5-EE7203910AD2}"/>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27BB912C-3855-4D19-934B-562D1B666B6A}"/>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E2AB403E-596F-4159-8CE2-58F744F3B454}"/>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18F6CBCE-AD82-4249-98C0-88347A34B293}"/>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C2766E4C-52F7-4CD6-BDBA-6AD2CD5F3DBF}"/>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36C6B9AC-76FF-4BA7-80BA-9F9D62FB6230}"/>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2" name="直線コネクタ 421">
          <a:extLst>
            <a:ext uri="{FF2B5EF4-FFF2-40B4-BE49-F238E27FC236}">
              <a16:creationId xmlns:a16="http://schemas.microsoft.com/office/drawing/2014/main" id="{708D93F1-D90C-4171-9B90-A4170E9D1412}"/>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3" name="テキスト ボックス 422">
          <a:extLst>
            <a:ext uri="{FF2B5EF4-FFF2-40B4-BE49-F238E27FC236}">
              <a16:creationId xmlns:a16="http://schemas.microsoft.com/office/drawing/2014/main" id="{5D31A76A-9D1C-4773-8AD5-051EC196D4BB}"/>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4" name="直線コネクタ 423">
          <a:extLst>
            <a:ext uri="{FF2B5EF4-FFF2-40B4-BE49-F238E27FC236}">
              <a16:creationId xmlns:a16="http://schemas.microsoft.com/office/drawing/2014/main" id="{8716BA88-6E3A-44ED-B092-806BBFFC6FC1}"/>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5" name="テキスト ボックス 424">
          <a:extLst>
            <a:ext uri="{FF2B5EF4-FFF2-40B4-BE49-F238E27FC236}">
              <a16:creationId xmlns:a16="http://schemas.microsoft.com/office/drawing/2014/main" id="{904F0E15-7809-4E6C-A665-F762B37F7488}"/>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6" name="直線コネクタ 425">
          <a:extLst>
            <a:ext uri="{FF2B5EF4-FFF2-40B4-BE49-F238E27FC236}">
              <a16:creationId xmlns:a16="http://schemas.microsoft.com/office/drawing/2014/main" id="{B2CD2437-D0FB-4F4A-A2C1-44457F5A36BA}"/>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7" name="テキスト ボックス 426">
          <a:extLst>
            <a:ext uri="{FF2B5EF4-FFF2-40B4-BE49-F238E27FC236}">
              <a16:creationId xmlns:a16="http://schemas.microsoft.com/office/drawing/2014/main" id="{94C145FE-AFDD-4FB2-A32F-1FC8ECF37A77}"/>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8" name="直線コネクタ 427">
          <a:extLst>
            <a:ext uri="{FF2B5EF4-FFF2-40B4-BE49-F238E27FC236}">
              <a16:creationId xmlns:a16="http://schemas.microsoft.com/office/drawing/2014/main" id="{3C22F6BF-7227-47C5-AC94-3EEFF5AE47D0}"/>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9" name="テキスト ボックス 428">
          <a:extLst>
            <a:ext uri="{FF2B5EF4-FFF2-40B4-BE49-F238E27FC236}">
              <a16:creationId xmlns:a16="http://schemas.microsoft.com/office/drawing/2014/main" id="{BC824FB9-BD1C-4F6D-BD8C-EEEC602228A3}"/>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0" name="直線コネクタ 429">
          <a:extLst>
            <a:ext uri="{FF2B5EF4-FFF2-40B4-BE49-F238E27FC236}">
              <a16:creationId xmlns:a16="http://schemas.microsoft.com/office/drawing/2014/main" id="{2ED642D5-530D-466F-B45F-47E2E5C966FE}"/>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1" name="テキスト ボックス 430">
          <a:extLst>
            <a:ext uri="{FF2B5EF4-FFF2-40B4-BE49-F238E27FC236}">
              <a16:creationId xmlns:a16="http://schemas.microsoft.com/office/drawing/2014/main" id="{5C40075B-CD25-4206-AC40-9C66050283E8}"/>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EF427D90-7A28-4303-AE17-26061419AFEA}"/>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3" name="テキスト ボックス 432">
          <a:extLst>
            <a:ext uri="{FF2B5EF4-FFF2-40B4-BE49-F238E27FC236}">
              <a16:creationId xmlns:a16="http://schemas.microsoft.com/office/drawing/2014/main" id="{4907BCC6-F45E-4CE2-B546-031A75EBE903}"/>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a:extLst>
            <a:ext uri="{FF2B5EF4-FFF2-40B4-BE49-F238E27FC236}">
              <a16:creationId xmlns:a16="http://schemas.microsoft.com/office/drawing/2014/main" id="{6956FDE9-65ED-4D8D-B5D8-6073CE6C42C3}"/>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435" name="直線コネクタ 434">
          <a:extLst>
            <a:ext uri="{FF2B5EF4-FFF2-40B4-BE49-F238E27FC236}">
              <a16:creationId xmlns:a16="http://schemas.microsoft.com/office/drawing/2014/main" id="{7DB0D129-6F05-407D-B8DD-CFD574D8BC5F}"/>
            </a:ext>
          </a:extLst>
        </xdr:cNvPr>
        <xdr:cNvCxnSpPr/>
      </xdr:nvCxnSpPr>
      <xdr:spPr>
        <a:xfrm flipV="1">
          <a:off x="14703424" y="9753600"/>
          <a:ext cx="0" cy="116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436" name="【学校施設】&#10;有形固定資産減価償却率最小値テキスト">
          <a:extLst>
            <a:ext uri="{FF2B5EF4-FFF2-40B4-BE49-F238E27FC236}">
              <a16:creationId xmlns:a16="http://schemas.microsoft.com/office/drawing/2014/main" id="{D1AB64C1-1E95-4BF2-95EA-E50A9FEF726B}"/>
            </a:ext>
          </a:extLst>
        </xdr:cNvPr>
        <xdr:cNvSpPr txBox="1"/>
      </xdr:nvSpPr>
      <xdr:spPr>
        <a:xfrm>
          <a:off x="14742160" y="1092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437" name="直線コネクタ 436">
          <a:extLst>
            <a:ext uri="{FF2B5EF4-FFF2-40B4-BE49-F238E27FC236}">
              <a16:creationId xmlns:a16="http://schemas.microsoft.com/office/drawing/2014/main" id="{E9E3B04A-7FA4-4E4C-BD7C-54A6E62431E4}"/>
            </a:ext>
          </a:extLst>
        </xdr:cNvPr>
        <xdr:cNvCxnSpPr/>
      </xdr:nvCxnSpPr>
      <xdr:spPr>
        <a:xfrm>
          <a:off x="14611350" y="109175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438" name="【学校施設】&#10;有形固定資産減価償却率最大値テキスト">
          <a:extLst>
            <a:ext uri="{FF2B5EF4-FFF2-40B4-BE49-F238E27FC236}">
              <a16:creationId xmlns:a16="http://schemas.microsoft.com/office/drawing/2014/main" id="{6FF3D4F0-7444-491F-9307-B01AE3B4F586}"/>
            </a:ext>
          </a:extLst>
        </xdr:cNvPr>
        <xdr:cNvSpPr txBox="1"/>
      </xdr:nvSpPr>
      <xdr:spPr>
        <a:xfrm>
          <a:off x="14742160" y="9525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439" name="直線コネクタ 438">
          <a:extLst>
            <a:ext uri="{FF2B5EF4-FFF2-40B4-BE49-F238E27FC236}">
              <a16:creationId xmlns:a16="http://schemas.microsoft.com/office/drawing/2014/main" id="{590CBDBB-9213-4EE1-AC87-9D27EB5FBDD0}"/>
            </a:ext>
          </a:extLst>
        </xdr:cNvPr>
        <xdr:cNvCxnSpPr/>
      </xdr:nvCxnSpPr>
      <xdr:spPr>
        <a:xfrm>
          <a:off x="14611350" y="9753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440" name="【学校施設】&#10;有形固定資産減価償却率平均値テキスト">
          <a:extLst>
            <a:ext uri="{FF2B5EF4-FFF2-40B4-BE49-F238E27FC236}">
              <a16:creationId xmlns:a16="http://schemas.microsoft.com/office/drawing/2014/main" id="{9CF545C1-C4CF-4DF6-9EDA-FE2C20F33FD7}"/>
            </a:ext>
          </a:extLst>
        </xdr:cNvPr>
        <xdr:cNvSpPr txBox="1"/>
      </xdr:nvSpPr>
      <xdr:spPr>
        <a:xfrm>
          <a:off x="14742160" y="10217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441" name="フローチャート: 判断 440">
          <a:extLst>
            <a:ext uri="{FF2B5EF4-FFF2-40B4-BE49-F238E27FC236}">
              <a16:creationId xmlns:a16="http://schemas.microsoft.com/office/drawing/2014/main" id="{1FEBF103-A353-4036-92F3-FED87F779CC9}"/>
            </a:ext>
          </a:extLst>
        </xdr:cNvPr>
        <xdr:cNvSpPr/>
      </xdr:nvSpPr>
      <xdr:spPr>
        <a:xfrm>
          <a:off x="14649450" y="1036955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442" name="フローチャート: 判断 441">
          <a:extLst>
            <a:ext uri="{FF2B5EF4-FFF2-40B4-BE49-F238E27FC236}">
              <a16:creationId xmlns:a16="http://schemas.microsoft.com/office/drawing/2014/main" id="{9F6A1631-FE38-40EA-A2AF-8A4F0444A126}"/>
            </a:ext>
          </a:extLst>
        </xdr:cNvPr>
        <xdr:cNvSpPr/>
      </xdr:nvSpPr>
      <xdr:spPr>
        <a:xfrm>
          <a:off x="13887450" y="103562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443" name="フローチャート: 判断 442">
          <a:extLst>
            <a:ext uri="{FF2B5EF4-FFF2-40B4-BE49-F238E27FC236}">
              <a16:creationId xmlns:a16="http://schemas.microsoft.com/office/drawing/2014/main" id="{8A168956-5716-45D4-AF8C-96BD4D72EF03}"/>
            </a:ext>
          </a:extLst>
        </xdr:cNvPr>
        <xdr:cNvSpPr/>
      </xdr:nvSpPr>
      <xdr:spPr>
        <a:xfrm>
          <a:off x="13089890" y="1034288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444" name="フローチャート: 判断 443">
          <a:extLst>
            <a:ext uri="{FF2B5EF4-FFF2-40B4-BE49-F238E27FC236}">
              <a16:creationId xmlns:a16="http://schemas.microsoft.com/office/drawing/2014/main" id="{CECF811C-0041-43E9-89CF-4706DFD074DE}"/>
            </a:ext>
          </a:extLst>
        </xdr:cNvPr>
        <xdr:cNvSpPr/>
      </xdr:nvSpPr>
      <xdr:spPr>
        <a:xfrm>
          <a:off x="12303760" y="103371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445" name="フローチャート: 判断 444">
          <a:extLst>
            <a:ext uri="{FF2B5EF4-FFF2-40B4-BE49-F238E27FC236}">
              <a16:creationId xmlns:a16="http://schemas.microsoft.com/office/drawing/2014/main" id="{DFA5CD28-C86E-4267-9EFE-9C2AF0C8B848}"/>
            </a:ext>
          </a:extLst>
        </xdr:cNvPr>
        <xdr:cNvSpPr/>
      </xdr:nvSpPr>
      <xdr:spPr>
        <a:xfrm>
          <a:off x="11487150" y="103257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302E63DB-4F75-4783-8161-6D537281F02B}"/>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40D97FD8-CA05-4B4A-B964-A842BFA2D1F9}"/>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E33EA4FE-857E-49D8-8A5C-0CA980594F3F}"/>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2042275A-824B-42DC-A89A-2911DBFA7E14}"/>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F3052787-855E-40C0-9551-9381D5890AE7}"/>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34925</xdr:rowOff>
    </xdr:from>
    <xdr:to>
      <xdr:col>85</xdr:col>
      <xdr:colOff>177800</xdr:colOff>
      <xdr:row>61</xdr:row>
      <xdr:rowOff>136525</xdr:rowOff>
    </xdr:to>
    <xdr:sp macro="" textlink="">
      <xdr:nvSpPr>
        <xdr:cNvPr id="451" name="楕円 450">
          <a:extLst>
            <a:ext uri="{FF2B5EF4-FFF2-40B4-BE49-F238E27FC236}">
              <a16:creationId xmlns:a16="http://schemas.microsoft.com/office/drawing/2014/main" id="{2D6F024A-2FC2-4DDC-802C-E19A54210C02}"/>
            </a:ext>
          </a:extLst>
        </xdr:cNvPr>
        <xdr:cNvSpPr/>
      </xdr:nvSpPr>
      <xdr:spPr>
        <a:xfrm>
          <a:off x="14649450" y="1049337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13352</xdr:rowOff>
    </xdr:from>
    <xdr:ext cx="405111" cy="259045"/>
    <xdr:sp macro="" textlink="">
      <xdr:nvSpPr>
        <xdr:cNvPr id="452" name="【学校施設】&#10;有形固定資産減価償却率該当値テキスト">
          <a:extLst>
            <a:ext uri="{FF2B5EF4-FFF2-40B4-BE49-F238E27FC236}">
              <a16:creationId xmlns:a16="http://schemas.microsoft.com/office/drawing/2014/main" id="{1F4C51B6-F66F-4381-A048-9B6DF54799D7}"/>
            </a:ext>
          </a:extLst>
        </xdr:cNvPr>
        <xdr:cNvSpPr txBox="1"/>
      </xdr:nvSpPr>
      <xdr:spPr>
        <a:xfrm>
          <a:off x="14742160" y="1047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105410</xdr:rowOff>
    </xdr:from>
    <xdr:to>
      <xdr:col>81</xdr:col>
      <xdr:colOff>101600</xdr:colOff>
      <xdr:row>61</xdr:row>
      <xdr:rowOff>35560</xdr:rowOff>
    </xdr:to>
    <xdr:sp macro="" textlink="">
      <xdr:nvSpPr>
        <xdr:cNvPr id="453" name="楕円 452">
          <a:extLst>
            <a:ext uri="{FF2B5EF4-FFF2-40B4-BE49-F238E27FC236}">
              <a16:creationId xmlns:a16="http://schemas.microsoft.com/office/drawing/2014/main" id="{4E24C1B0-A2FE-4171-AF53-22DFC400360D}"/>
            </a:ext>
          </a:extLst>
        </xdr:cNvPr>
        <xdr:cNvSpPr/>
      </xdr:nvSpPr>
      <xdr:spPr>
        <a:xfrm>
          <a:off x="13887450" y="103905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156210</xdr:rowOff>
    </xdr:from>
    <xdr:to>
      <xdr:col>85</xdr:col>
      <xdr:colOff>127000</xdr:colOff>
      <xdr:row>61</xdr:row>
      <xdr:rowOff>85725</xdr:rowOff>
    </xdr:to>
    <xdr:cxnSp macro="">
      <xdr:nvCxnSpPr>
        <xdr:cNvPr id="454" name="直線コネクタ 453">
          <a:extLst>
            <a:ext uri="{FF2B5EF4-FFF2-40B4-BE49-F238E27FC236}">
              <a16:creationId xmlns:a16="http://schemas.microsoft.com/office/drawing/2014/main" id="{20409156-1008-4F1F-99A0-757B4F241374}"/>
            </a:ext>
          </a:extLst>
        </xdr:cNvPr>
        <xdr:cNvCxnSpPr/>
      </xdr:nvCxnSpPr>
      <xdr:spPr>
        <a:xfrm>
          <a:off x="13942060" y="10445115"/>
          <a:ext cx="762000" cy="10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65405</xdr:rowOff>
    </xdr:from>
    <xdr:to>
      <xdr:col>76</xdr:col>
      <xdr:colOff>165100</xdr:colOff>
      <xdr:row>60</xdr:row>
      <xdr:rowOff>167005</xdr:rowOff>
    </xdr:to>
    <xdr:sp macro="" textlink="">
      <xdr:nvSpPr>
        <xdr:cNvPr id="455" name="楕円 454">
          <a:extLst>
            <a:ext uri="{FF2B5EF4-FFF2-40B4-BE49-F238E27FC236}">
              <a16:creationId xmlns:a16="http://schemas.microsoft.com/office/drawing/2014/main" id="{1841E38E-5925-48A3-8C6B-3D4360225CBA}"/>
            </a:ext>
          </a:extLst>
        </xdr:cNvPr>
        <xdr:cNvSpPr/>
      </xdr:nvSpPr>
      <xdr:spPr>
        <a:xfrm>
          <a:off x="13089890" y="1035050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116205</xdr:rowOff>
    </xdr:from>
    <xdr:to>
      <xdr:col>81</xdr:col>
      <xdr:colOff>50800</xdr:colOff>
      <xdr:row>60</xdr:row>
      <xdr:rowOff>156210</xdr:rowOff>
    </xdr:to>
    <xdr:cxnSp macro="">
      <xdr:nvCxnSpPr>
        <xdr:cNvPr id="456" name="直線コネクタ 455">
          <a:extLst>
            <a:ext uri="{FF2B5EF4-FFF2-40B4-BE49-F238E27FC236}">
              <a16:creationId xmlns:a16="http://schemas.microsoft.com/office/drawing/2014/main" id="{7ED3580E-D6BA-4A1D-A0E5-E74017D770F7}"/>
            </a:ext>
          </a:extLst>
        </xdr:cNvPr>
        <xdr:cNvCxnSpPr/>
      </xdr:nvCxnSpPr>
      <xdr:spPr>
        <a:xfrm>
          <a:off x="13144500" y="10403205"/>
          <a:ext cx="7975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25400</xdr:rowOff>
    </xdr:from>
    <xdr:to>
      <xdr:col>72</xdr:col>
      <xdr:colOff>38100</xdr:colOff>
      <xdr:row>60</xdr:row>
      <xdr:rowOff>127000</xdr:rowOff>
    </xdr:to>
    <xdr:sp macro="" textlink="">
      <xdr:nvSpPr>
        <xdr:cNvPr id="457" name="楕円 456">
          <a:extLst>
            <a:ext uri="{FF2B5EF4-FFF2-40B4-BE49-F238E27FC236}">
              <a16:creationId xmlns:a16="http://schemas.microsoft.com/office/drawing/2014/main" id="{FC3D8637-FCB4-428D-A2F5-B0900B236AA7}"/>
            </a:ext>
          </a:extLst>
        </xdr:cNvPr>
        <xdr:cNvSpPr/>
      </xdr:nvSpPr>
      <xdr:spPr>
        <a:xfrm>
          <a:off x="12303760" y="1030859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76200</xdr:rowOff>
    </xdr:from>
    <xdr:to>
      <xdr:col>76</xdr:col>
      <xdr:colOff>114300</xdr:colOff>
      <xdr:row>60</xdr:row>
      <xdr:rowOff>116205</xdr:rowOff>
    </xdr:to>
    <xdr:cxnSp macro="">
      <xdr:nvCxnSpPr>
        <xdr:cNvPr id="458" name="直線コネクタ 457">
          <a:extLst>
            <a:ext uri="{FF2B5EF4-FFF2-40B4-BE49-F238E27FC236}">
              <a16:creationId xmlns:a16="http://schemas.microsoft.com/office/drawing/2014/main" id="{C3587625-7685-419C-9C3C-F16D92F37916}"/>
            </a:ext>
          </a:extLst>
        </xdr:cNvPr>
        <xdr:cNvCxnSpPr/>
      </xdr:nvCxnSpPr>
      <xdr:spPr>
        <a:xfrm>
          <a:off x="12346940" y="10363200"/>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17780</xdr:rowOff>
    </xdr:from>
    <xdr:to>
      <xdr:col>67</xdr:col>
      <xdr:colOff>101600</xdr:colOff>
      <xdr:row>60</xdr:row>
      <xdr:rowOff>119380</xdr:rowOff>
    </xdr:to>
    <xdr:sp macro="" textlink="">
      <xdr:nvSpPr>
        <xdr:cNvPr id="459" name="楕円 458">
          <a:extLst>
            <a:ext uri="{FF2B5EF4-FFF2-40B4-BE49-F238E27FC236}">
              <a16:creationId xmlns:a16="http://schemas.microsoft.com/office/drawing/2014/main" id="{97039938-BF80-4014-8115-B722CA1A6E5E}"/>
            </a:ext>
          </a:extLst>
        </xdr:cNvPr>
        <xdr:cNvSpPr/>
      </xdr:nvSpPr>
      <xdr:spPr>
        <a:xfrm>
          <a:off x="11487150" y="1030859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68580</xdr:rowOff>
    </xdr:from>
    <xdr:to>
      <xdr:col>71</xdr:col>
      <xdr:colOff>177800</xdr:colOff>
      <xdr:row>60</xdr:row>
      <xdr:rowOff>76200</xdr:rowOff>
    </xdr:to>
    <xdr:cxnSp macro="">
      <xdr:nvCxnSpPr>
        <xdr:cNvPr id="460" name="直線コネクタ 459">
          <a:extLst>
            <a:ext uri="{FF2B5EF4-FFF2-40B4-BE49-F238E27FC236}">
              <a16:creationId xmlns:a16="http://schemas.microsoft.com/office/drawing/2014/main" id="{7973F1D6-4D04-4D94-8C23-C3EAA2A87AC0}"/>
            </a:ext>
          </a:extLst>
        </xdr:cNvPr>
        <xdr:cNvCxnSpPr/>
      </xdr:nvCxnSpPr>
      <xdr:spPr>
        <a:xfrm>
          <a:off x="11541760" y="10353675"/>
          <a:ext cx="80518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17797</xdr:rowOff>
    </xdr:from>
    <xdr:ext cx="405111" cy="259045"/>
    <xdr:sp macro="" textlink="">
      <xdr:nvSpPr>
        <xdr:cNvPr id="461" name="n_1aveValue【学校施設】&#10;有形固定資産減価償却率">
          <a:extLst>
            <a:ext uri="{FF2B5EF4-FFF2-40B4-BE49-F238E27FC236}">
              <a16:creationId xmlns:a16="http://schemas.microsoft.com/office/drawing/2014/main" id="{96FB81CC-F1BF-4E64-B13E-973C3CEC9913}"/>
            </a:ext>
          </a:extLst>
        </xdr:cNvPr>
        <xdr:cNvSpPr txBox="1"/>
      </xdr:nvSpPr>
      <xdr:spPr>
        <a:xfrm>
          <a:off x="1373823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6367</xdr:rowOff>
    </xdr:from>
    <xdr:ext cx="405111" cy="259045"/>
    <xdr:sp macro="" textlink="">
      <xdr:nvSpPr>
        <xdr:cNvPr id="462" name="n_2aveValue【学校施設】&#10;有形固定資産減価償却率">
          <a:extLst>
            <a:ext uri="{FF2B5EF4-FFF2-40B4-BE49-F238E27FC236}">
              <a16:creationId xmlns:a16="http://schemas.microsoft.com/office/drawing/2014/main" id="{1180A16E-D834-4BBC-BD24-94B8FFE10A9E}"/>
            </a:ext>
          </a:extLst>
        </xdr:cNvPr>
        <xdr:cNvSpPr txBox="1"/>
      </xdr:nvSpPr>
      <xdr:spPr>
        <a:xfrm>
          <a:off x="12957184" y="1012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140987</xdr:rowOff>
    </xdr:from>
    <xdr:ext cx="405111" cy="259045"/>
    <xdr:sp macro="" textlink="">
      <xdr:nvSpPr>
        <xdr:cNvPr id="463" name="n_3aveValue【学校施設】&#10;有形固定資産減価償却率">
          <a:extLst>
            <a:ext uri="{FF2B5EF4-FFF2-40B4-BE49-F238E27FC236}">
              <a16:creationId xmlns:a16="http://schemas.microsoft.com/office/drawing/2014/main" id="{19CB1A3E-CE52-4D26-B246-D49CA0AE52CF}"/>
            </a:ext>
          </a:extLst>
        </xdr:cNvPr>
        <xdr:cNvSpPr txBox="1"/>
      </xdr:nvSpPr>
      <xdr:spPr>
        <a:xfrm>
          <a:off x="12171054" y="1042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131462</xdr:rowOff>
    </xdr:from>
    <xdr:ext cx="405111" cy="259045"/>
    <xdr:sp macro="" textlink="">
      <xdr:nvSpPr>
        <xdr:cNvPr id="464" name="n_4aveValue【学校施設】&#10;有形固定資産減価償却率">
          <a:extLst>
            <a:ext uri="{FF2B5EF4-FFF2-40B4-BE49-F238E27FC236}">
              <a16:creationId xmlns:a16="http://schemas.microsoft.com/office/drawing/2014/main" id="{CF8CD149-F83E-4E79-8498-C735F32FBD98}"/>
            </a:ext>
          </a:extLst>
        </xdr:cNvPr>
        <xdr:cNvSpPr txBox="1"/>
      </xdr:nvSpPr>
      <xdr:spPr>
        <a:xfrm>
          <a:off x="113544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26687</xdr:rowOff>
    </xdr:from>
    <xdr:ext cx="405111" cy="259045"/>
    <xdr:sp macro="" textlink="">
      <xdr:nvSpPr>
        <xdr:cNvPr id="465" name="n_1mainValue【学校施設】&#10;有形固定資産減価償却率">
          <a:extLst>
            <a:ext uri="{FF2B5EF4-FFF2-40B4-BE49-F238E27FC236}">
              <a16:creationId xmlns:a16="http://schemas.microsoft.com/office/drawing/2014/main" id="{DA21378A-6EE9-451F-948F-CA2ADCD4C98E}"/>
            </a:ext>
          </a:extLst>
        </xdr:cNvPr>
        <xdr:cNvSpPr txBox="1"/>
      </xdr:nvSpPr>
      <xdr:spPr>
        <a:xfrm>
          <a:off x="13738234" y="1048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158132</xdr:rowOff>
    </xdr:from>
    <xdr:ext cx="405111" cy="259045"/>
    <xdr:sp macro="" textlink="">
      <xdr:nvSpPr>
        <xdr:cNvPr id="466" name="n_2mainValue【学校施設】&#10;有形固定資産減価償却率">
          <a:extLst>
            <a:ext uri="{FF2B5EF4-FFF2-40B4-BE49-F238E27FC236}">
              <a16:creationId xmlns:a16="http://schemas.microsoft.com/office/drawing/2014/main" id="{01048AF7-0A41-469F-82B5-2B462B3F45FF}"/>
            </a:ext>
          </a:extLst>
        </xdr:cNvPr>
        <xdr:cNvSpPr txBox="1"/>
      </xdr:nvSpPr>
      <xdr:spPr>
        <a:xfrm>
          <a:off x="12957184"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143527</xdr:rowOff>
    </xdr:from>
    <xdr:ext cx="405111" cy="259045"/>
    <xdr:sp macro="" textlink="">
      <xdr:nvSpPr>
        <xdr:cNvPr id="467" name="n_3mainValue【学校施設】&#10;有形固定資産減価償却率">
          <a:extLst>
            <a:ext uri="{FF2B5EF4-FFF2-40B4-BE49-F238E27FC236}">
              <a16:creationId xmlns:a16="http://schemas.microsoft.com/office/drawing/2014/main" id="{99B5FECA-A94F-4854-9AD6-DAA3FE8B7FF5}"/>
            </a:ext>
          </a:extLst>
        </xdr:cNvPr>
        <xdr:cNvSpPr txBox="1"/>
      </xdr:nvSpPr>
      <xdr:spPr>
        <a:xfrm>
          <a:off x="12171054" y="1008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135907</xdr:rowOff>
    </xdr:from>
    <xdr:ext cx="405111" cy="259045"/>
    <xdr:sp macro="" textlink="">
      <xdr:nvSpPr>
        <xdr:cNvPr id="468" name="n_4mainValue【学校施設】&#10;有形固定資産減価償却率">
          <a:extLst>
            <a:ext uri="{FF2B5EF4-FFF2-40B4-BE49-F238E27FC236}">
              <a16:creationId xmlns:a16="http://schemas.microsoft.com/office/drawing/2014/main" id="{4149AA96-8EA1-4284-915F-C3658220243C}"/>
            </a:ext>
          </a:extLst>
        </xdr:cNvPr>
        <xdr:cNvSpPr txBox="1"/>
      </xdr:nvSpPr>
      <xdr:spPr>
        <a:xfrm>
          <a:off x="11354444" y="1007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C24E6BC3-9A7C-4638-B499-AEB5959CC2A9}"/>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DB5C0FAE-8F5B-495F-81D3-F058E80BE3C1}"/>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568AD0E7-83EC-4DBF-9394-457DCBC6BC1D}"/>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C28D13A5-FD19-4207-91F3-9C28859D84D0}"/>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94D1FA6A-AB64-4A61-A58C-A36F81E7E6B7}"/>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BE092770-2347-4980-A42F-E2153985ACB0}"/>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4DC08FB0-B516-4EE1-B6AC-D1CED4F5ED06}"/>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A4B0DC57-4B1C-4239-89F3-9460B20D62A1}"/>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63DFE4D5-1222-4F42-B5F5-9CF72B5A9FE0}"/>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8212676C-4A84-4F1B-9D43-32832F384E64}"/>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9" name="テキスト ボックス 478">
          <a:extLst>
            <a:ext uri="{FF2B5EF4-FFF2-40B4-BE49-F238E27FC236}">
              <a16:creationId xmlns:a16="http://schemas.microsoft.com/office/drawing/2014/main" id="{B42331F0-8B5F-4B3F-8C2E-36EDB668575E}"/>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80" name="直線コネクタ 479">
          <a:extLst>
            <a:ext uri="{FF2B5EF4-FFF2-40B4-BE49-F238E27FC236}">
              <a16:creationId xmlns:a16="http://schemas.microsoft.com/office/drawing/2014/main" id="{56E61223-5833-4E2E-8035-86D29B5B2FD9}"/>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1" name="テキスト ボックス 480">
          <a:extLst>
            <a:ext uri="{FF2B5EF4-FFF2-40B4-BE49-F238E27FC236}">
              <a16:creationId xmlns:a16="http://schemas.microsoft.com/office/drawing/2014/main" id="{E4BC0E94-0A5E-4B69-AC86-ACFAC719B360}"/>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2" name="直線コネクタ 481">
          <a:extLst>
            <a:ext uri="{FF2B5EF4-FFF2-40B4-BE49-F238E27FC236}">
              <a16:creationId xmlns:a16="http://schemas.microsoft.com/office/drawing/2014/main" id="{625622BB-4C0E-46BF-BFC9-299401DD73C1}"/>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3" name="テキスト ボックス 482">
          <a:extLst>
            <a:ext uri="{FF2B5EF4-FFF2-40B4-BE49-F238E27FC236}">
              <a16:creationId xmlns:a16="http://schemas.microsoft.com/office/drawing/2014/main" id="{AC265F58-0B91-498B-9673-BEA2A44C5A76}"/>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4" name="直線コネクタ 483">
          <a:extLst>
            <a:ext uri="{FF2B5EF4-FFF2-40B4-BE49-F238E27FC236}">
              <a16:creationId xmlns:a16="http://schemas.microsoft.com/office/drawing/2014/main" id="{C32CBDEB-8CDA-4D09-ADC7-9B5E4992BA8C}"/>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5" name="テキスト ボックス 484">
          <a:extLst>
            <a:ext uri="{FF2B5EF4-FFF2-40B4-BE49-F238E27FC236}">
              <a16:creationId xmlns:a16="http://schemas.microsoft.com/office/drawing/2014/main" id="{8DA053A4-3BDA-45FC-9C7C-DF7A3A3542B8}"/>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6" name="直線コネクタ 485">
          <a:extLst>
            <a:ext uri="{FF2B5EF4-FFF2-40B4-BE49-F238E27FC236}">
              <a16:creationId xmlns:a16="http://schemas.microsoft.com/office/drawing/2014/main" id="{35BCFB15-E535-481F-AF52-E06D4C286E9E}"/>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7" name="テキスト ボックス 486">
          <a:extLst>
            <a:ext uri="{FF2B5EF4-FFF2-40B4-BE49-F238E27FC236}">
              <a16:creationId xmlns:a16="http://schemas.microsoft.com/office/drawing/2014/main" id="{AE896A2A-C0E0-4600-90B0-2E9443B2E9A3}"/>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a:extLst>
            <a:ext uri="{FF2B5EF4-FFF2-40B4-BE49-F238E27FC236}">
              <a16:creationId xmlns:a16="http://schemas.microsoft.com/office/drawing/2014/main" id="{769FB203-A460-40BE-AAB6-95AF3143F74A}"/>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9" name="テキスト ボックス 488">
          <a:extLst>
            <a:ext uri="{FF2B5EF4-FFF2-40B4-BE49-F238E27FC236}">
              <a16:creationId xmlns:a16="http://schemas.microsoft.com/office/drawing/2014/main" id="{23243D76-0061-409B-AF0D-E18F073EE18B}"/>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学校施設】&#10;一人当たり面積グラフ枠">
          <a:extLst>
            <a:ext uri="{FF2B5EF4-FFF2-40B4-BE49-F238E27FC236}">
              <a16:creationId xmlns:a16="http://schemas.microsoft.com/office/drawing/2014/main" id="{020F964F-345F-4E46-8EB5-CABA42C37AC7}"/>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491" name="直線コネクタ 490">
          <a:extLst>
            <a:ext uri="{FF2B5EF4-FFF2-40B4-BE49-F238E27FC236}">
              <a16:creationId xmlns:a16="http://schemas.microsoft.com/office/drawing/2014/main" id="{2926D381-F1C8-49E6-B941-B19905B14EC2}"/>
            </a:ext>
          </a:extLst>
        </xdr:cNvPr>
        <xdr:cNvCxnSpPr/>
      </xdr:nvCxnSpPr>
      <xdr:spPr>
        <a:xfrm flipV="1">
          <a:off x="19947254" y="9511665"/>
          <a:ext cx="0" cy="155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492" name="【学校施設】&#10;一人当たり面積最小値テキスト">
          <a:extLst>
            <a:ext uri="{FF2B5EF4-FFF2-40B4-BE49-F238E27FC236}">
              <a16:creationId xmlns:a16="http://schemas.microsoft.com/office/drawing/2014/main" id="{1E2801FA-629B-4D50-BDF1-A0C246EF73CD}"/>
            </a:ext>
          </a:extLst>
        </xdr:cNvPr>
        <xdr:cNvSpPr txBox="1"/>
      </xdr:nvSpPr>
      <xdr:spPr>
        <a:xfrm>
          <a:off x="19985990" y="1107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493" name="直線コネクタ 492">
          <a:extLst>
            <a:ext uri="{FF2B5EF4-FFF2-40B4-BE49-F238E27FC236}">
              <a16:creationId xmlns:a16="http://schemas.microsoft.com/office/drawing/2014/main" id="{9EBB767D-8244-4C1F-A40C-0B120D267F39}"/>
            </a:ext>
          </a:extLst>
        </xdr:cNvPr>
        <xdr:cNvCxnSpPr/>
      </xdr:nvCxnSpPr>
      <xdr:spPr>
        <a:xfrm>
          <a:off x="19885660" y="110672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494" name="【学校施設】&#10;一人当たり面積最大値テキスト">
          <a:extLst>
            <a:ext uri="{FF2B5EF4-FFF2-40B4-BE49-F238E27FC236}">
              <a16:creationId xmlns:a16="http://schemas.microsoft.com/office/drawing/2014/main" id="{A6F58337-A5ED-497E-AC22-12489C40F1F9}"/>
            </a:ext>
          </a:extLst>
        </xdr:cNvPr>
        <xdr:cNvSpPr txBox="1"/>
      </xdr:nvSpPr>
      <xdr:spPr>
        <a:xfrm>
          <a:off x="19985990" y="9283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495" name="直線コネクタ 494">
          <a:extLst>
            <a:ext uri="{FF2B5EF4-FFF2-40B4-BE49-F238E27FC236}">
              <a16:creationId xmlns:a16="http://schemas.microsoft.com/office/drawing/2014/main" id="{63BB5842-EC0E-415E-991B-8D22598E5A1D}"/>
            </a:ext>
          </a:extLst>
        </xdr:cNvPr>
        <xdr:cNvCxnSpPr/>
      </xdr:nvCxnSpPr>
      <xdr:spPr>
        <a:xfrm>
          <a:off x="19885660" y="9511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496" name="【学校施設】&#10;一人当たり面積平均値テキスト">
          <a:extLst>
            <a:ext uri="{FF2B5EF4-FFF2-40B4-BE49-F238E27FC236}">
              <a16:creationId xmlns:a16="http://schemas.microsoft.com/office/drawing/2014/main" id="{B5E19F91-B4B0-4A3B-A735-F7888596806F}"/>
            </a:ext>
          </a:extLst>
        </xdr:cNvPr>
        <xdr:cNvSpPr txBox="1"/>
      </xdr:nvSpPr>
      <xdr:spPr>
        <a:xfrm>
          <a:off x="19985990" y="105657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497" name="フローチャート: 判断 496">
          <a:extLst>
            <a:ext uri="{FF2B5EF4-FFF2-40B4-BE49-F238E27FC236}">
              <a16:creationId xmlns:a16="http://schemas.microsoft.com/office/drawing/2014/main" id="{C9A7F25B-8DC5-4FF8-B787-46007654D852}"/>
            </a:ext>
          </a:extLst>
        </xdr:cNvPr>
        <xdr:cNvSpPr/>
      </xdr:nvSpPr>
      <xdr:spPr>
        <a:xfrm>
          <a:off x="19904710" y="107181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498" name="フローチャート: 判断 497">
          <a:extLst>
            <a:ext uri="{FF2B5EF4-FFF2-40B4-BE49-F238E27FC236}">
              <a16:creationId xmlns:a16="http://schemas.microsoft.com/office/drawing/2014/main" id="{592DD0F7-FE72-4A68-A4F0-B8B53767138A}"/>
            </a:ext>
          </a:extLst>
        </xdr:cNvPr>
        <xdr:cNvSpPr/>
      </xdr:nvSpPr>
      <xdr:spPr>
        <a:xfrm>
          <a:off x="19161760" y="10728757"/>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499" name="フローチャート: 判断 498">
          <a:extLst>
            <a:ext uri="{FF2B5EF4-FFF2-40B4-BE49-F238E27FC236}">
              <a16:creationId xmlns:a16="http://schemas.microsoft.com/office/drawing/2014/main" id="{9A781D63-39AE-43F5-B70C-0EF86CC62207}"/>
            </a:ext>
          </a:extLst>
        </xdr:cNvPr>
        <xdr:cNvSpPr/>
      </xdr:nvSpPr>
      <xdr:spPr>
        <a:xfrm>
          <a:off x="18345150" y="1072159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500" name="フローチャート: 判断 499">
          <a:extLst>
            <a:ext uri="{FF2B5EF4-FFF2-40B4-BE49-F238E27FC236}">
              <a16:creationId xmlns:a16="http://schemas.microsoft.com/office/drawing/2014/main" id="{2EE4C0E6-AF1B-4538-9B1C-46FF9766C0A4}"/>
            </a:ext>
          </a:extLst>
        </xdr:cNvPr>
        <xdr:cNvSpPr/>
      </xdr:nvSpPr>
      <xdr:spPr>
        <a:xfrm>
          <a:off x="17547590" y="1071862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501" name="フローチャート: 判断 500">
          <a:extLst>
            <a:ext uri="{FF2B5EF4-FFF2-40B4-BE49-F238E27FC236}">
              <a16:creationId xmlns:a16="http://schemas.microsoft.com/office/drawing/2014/main" id="{A0030D80-2483-4CB2-BB9B-0E3AA30E3219}"/>
            </a:ext>
          </a:extLst>
        </xdr:cNvPr>
        <xdr:cNvSpPr/>
      </xdr:nvSpPr>
      <xdr:spPr>
        <a:xfrm>
          <a:off x="16761460" y="1072601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3AC4EEC2-BCE0-47C0-A6CA-CEEA3588E194}"/>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F595111B-D821-4A27-9B56-FCD46869C4A5}"/>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44E85681-5681-460D-B4A1-943A862A3C19}"/>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A75A5B65-1B92-418F-8EFE-B3DD429CAC17}"/>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46535D05-808B-42FD-864F-8C8358A7FE00}"/>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139395</xdr:rowOff>
    </xdr:from>
    <xdr:to>
      <xdr:col>116</xdr:col>
      <xdr:colOff>114300</xdr:colOff>
      <xdr:row>63</xdr:row>
      <xdr:rowOff>69545</xdr:rowOff>
    </xdr:to>
    <xdr:sp macro="" textlink="">
      <xdr:nvSpPr>
        <xdr:cNvPr id="507" name="楕円 506">
          <a:extLst>
            <a:ext uri="{FF2B5EF4-FFF2-40B4-BE49-F238E27FC236}">
              <a16:creationId xmlns:a16="http://schemas.microsoft.com/office/drawing/2014/main" id="{2ABB258B-A4F7-4022-BDE8-4793D118E555}"/>
            </a:ext>
          </a:extLst>
        </xdr:cNvPr>
        <xdr:cNvSpPr/>
      </xdr:nvSpPr>
      <xdr:spPr>
        <a:xfrm>
          <a:off x="19904710" y="1076548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117822</xdr:rowOff>
    </xdr:from>
    <xdr:ext cx="469744" cy="259045"/>
    <xdr:sp macro="" textlink="">
      <xdr:nvSpPr>
        <xdr:cNvPr id="508" name="【学校施設】&#10;一人当たり面積該当値テキスト">
          <a:extLst>
            <a:ext uri="{FF2B5EF4-FFF2-40B4-BE49-F238E27FC236}">
              <a16:creationId xmlns:a16="http://schemas.microsoft.com/office/drawing/2014/main" id="{03094A98-CC52-407E-8773-D2802A483FA5}"/>
            </a:ext>
          </a:extLst>
        </xdr:cNvPr>
        <xdr:cNvSpPr txBox="1"/>
      </xdr:nvSpPr>
      <xdr:spPr>
        <a:xfrm>
          <a:off x="19985990" y="10747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121565</xdr:rowOff>
    </xdr:from>
    <xdr:to>
      <xdr:col>112</xdr:col>
      <xdr:colOff>38100</xdr:colOff>
      <xdr:row>63</xdr:row>
      <xdr:rowOff>51715</xdr:rowOff>
    </xdr:to>
    <xdr:sp macro="" textlink="">
      <xdr:nvSpPr>
        <xdr:cNvPr id="509" name="楕円 508">
          <a:extLst>
            <a:ext uri="{FF2B5EF4-FFF2-40B4-BE49-F238E27FC236}">
              <a16:creationId xmlns:a16="http://schemas.microsoft.com/office/drawing/2014/main" id="{B0CE0DEA-54C5-40D5-B9DB-4F425330B1DE}"/>
            </a:ext>
          </a:extLst>
        </xdr:cNvPr>
        <xdr:cNvSpPr/>
      </xdr:nvSpPr>
      <xdr:spPr>
        <a:xfrm>
          <a:off x="19161760" y="1075337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915</xdr:rowOff>
    </xdr:from>
    <xdr:to>
      <xdr:col>116</xdr:col>
      <xdr:colOff>63500</xdr:colOff>
      <xdr:row>63</xdr:row>
      <xdr:rowOff>18745</xdr:rowOff>
    </xdr:to>
    <xdr:cxnSp macro="">
      <xdr:nvCxnSpPr>
        <xdr:cNvPr id="510" name="直線コネクタ 509">
          <a:extLst>
            <a:ext uri="{FF2B5EF4-FFF2-40B4-BE49-F238E27FC236}">
              <a16:creationId xmlns:a16="http://schemas.microsoft.com/office/drawing/2014/main" id="{E4B952E1-AA81-4D8A-BDB3-05036AD7CA01}"/>
            </a:ext>
          </a:extLst>
        </xdr:cNvPr>
        <xdr:cNvCxnSpPr/>
      </xdr:nvCxnSpPr>
      <xdr:spPr>
        <a:xfrm>
          <a:off x="19204940" y="10802265"/>
          <a:ext cx="742950" cy="21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130251</xdr:rowOff>
    </xdr:from>
    <xdr:to>
      <xdr:col>107</xdr:col>
      <xdr:colOff>101600</xdr:colOff>
      <xdr:row>63</xdr:row>
      <xdr:rowOff>60401</xdr:rowOff>
    </xdr:to>
    <xdr:sp macro="" textlink="">
      <xdr:nvSpPr>
        <xdr:cNvPr id="511" name="楕円 510">
          <a:extLst>
            <a:ext uri="{FF2B5EF4-FFF2-40B4-BE49-F238E27FC236}">
              <a16:creationId xmlns:a16="http://schemas.microsoft.com/office/drawing/2014/main" id="{D8E0C32C-14FD-4A49-936D-0DF11C41DEBB}"/>
            </a:ext>
          </a:extLst>
        </xdr:cNvPr>
        <xdr:cNvSpPr/>
      </xdr:nvSpPr>
      <xdr:spPr>
        <a:xfrm>
          <a:off x="18345150" y="10763961"/>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915</xdr:rowOff>
    </xdr:from>
    <xdr:to>
      <xdr:col>111</xdr:col>
      <xdr:colOff>177800</xdr:colOff>
      <xdr:row>63</xdr:row>
      <xdr:rowOff>9601</xdr:rowOff>
    </xdr:to>
    <xdr:cxnSp macro="">
      <xdr:nvCxnSpPr>
        <xdr:cNvPr id="512" name="直線コネクタ 511">
          <a:extLst>
            <a:ext uri="{FF2B5EF4-FFF2-40B4-BE49-F238E27FC236}">
              <a16:creationId xmlns:a16="http://schemas.microsoft.com/office/drawing/2014/main" id="{97C0E2D6-628C-4E2A-8B0A-974B032FEAB4}"/>
            </a:ext>
          </a:extLst>
        </xdr:cNvPr>
        <xdr:cNvCxnSpPr/>
      </xdr:nvCxnSpPr>
      <xdr:spPr>
        <a:xfrm flipV="1">
          <a:off x="18399760" y="10802265"/>
          <a:ext cx="805180" cy="10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137109</xdr:rowOff>
    </xdr:from>
    <xdr:to>
      <xdr:col>102</xdr:col>
      <xdr:colOff>165100</xdr:colOff>
      <xdr:row>63</xdr:row>
      <xdr:rowOff>67259</xdr:rowOff>
    </xdr:to>
    <xdr:sp macro="" textlink="">
      <xdr:nvSpPr>
        <xdr:cNvPr id="513" name="楕円 512">
          <a:extLst>
            <a:ext uri="{FF2B5EF4-FFF2-40B4-BE49-F238E27FC236}">
              <a16:creationId xmlns:a16="http://schemas.microsoft.com/office/drawing/2014/main" id="{F0B433F7-24A3-4207-9C0E-26F72100A1D0}"/>
            </a:ext>
          </a:extLst>
        </xdr:cNvPr>
        <xdr:cNvSpPr/>
      </xdr:nvSpPr>
      <xdr:spPr>
        <a:xfrm>
          <a:off x="17547590" y="1076319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9601</xdr:rowOff>
    </xdr:from>
    <xdr:to>
      <xdr:col>107</xdr:col>
      <xdr:colOff>50800</xdr:colOff>
      <xdr:row>63</xdr:row>
      <xdr:rowOff>16459</xdr:rowOff>
    </xdr:to>
    <xdr:cxnSp macro="">
      <xdr:nvCxnSpPr>
        <xdr:cNvPr id="514" name="直線コネクタ 513">
          <a:extLst>
            <a:ext uri="{FF2B5EF4-FFF2-40B4-BE49-F238E27FC236}">
              <a16:creationId xmlns:a16="http://schemas.microsoft.com/office/drawing/2014/main" id="{7BB2833E-3C11-414D-876B-D9C054E43841}"/>
            </a:ext>
          </a:extLst>
        </xdr:cNvPr>
        <xdr:cNvCxnSpPr/>
      </xdr:nvCxnSpPr>
      <xdr:spPr>
        <a:xfrm flipV="1">
          <a:off x="17602200" y="10812856"/>
          <a:ext cx="79756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99161</xdr:rowOff>
    </xdr:from>
    <xdr:to>
      <xdr:col>98</xdr:col>
      <xdr:colOff>38100</xdr:colOff>
      <xdr:row>63</xdr:row>
      <xdr:rowOff>29311</xdr:rowOff>
    </xdr:to>
    <xdr:sp macro="" textlink="">
      <xdr:nvSpPr>
        <xdr:cNvPr id="515" name="楕円 514">
          <a:extLst>
            <a:ext uri="{FF2B5EF4-FFF2-40B4-BE49-F238E27FC236}">
              <a16:creationId xmlns:a16="http://schemas.microsoft.com/office/drawing/2014/main" id="{E9405AD3-FDF1-44F6-8DA9-4B183AB1EB1C}"/>
            </a:ext>
          </a:extLst>
        </xdr:cNvPr>
        <xdr:cNvSpPr/>
      </xdr:nvSpPr>
      <xdr:spPr>
        <a:xfrm>
          <a:off x="16761460" y="1072525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149961</xdr:rowOff>
    </xdr:from>
    <xdr:to>
      <xdr:col>102</xdr:col>
      <xdr:colOff>114300</xdr:colOff>
      <xdr:row>63</xdr:row>
      <xdr:rowOff>16459</xdr:rowOff>
    </xdr:to>
    <xdr:cxnSp macro="">
      <xdr:nvCxnSpPr>
        <xdr:cNvPr id="516" name="直線コネクタ 515">
          <a:extLst>
            <a:ext uri="{FF2B5EF4-FFF2-40B4-BE49-F238E27FC236}">
              <a16:creationId xmlns:a16="http://schemas.microsoft.com/office/drawing/2014/main" id="{32B3D951-8D2E-4400-BDFA-AA8C13556941}"/>
            </a:ext>
          </a:extLst>
        </xdr:cNvPr>
        <xdr:cNvCxnSpPr/>
      </xdr:nvCxnSpPr>
      <xdr:spPr>
        <a:xfrm>
          <a:off x="16804640" y="10779861"/>
          <a:ext cx="797560" cy="41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517" name="n_1aveValue【学校施設】&#10;一人当たり面積">
          <a:extLst>
            <a:ext uri="{FF2B5EF4-FFF2-40B4-BE49-F238E27FC236}">
              <a16:creationId xmlns:a16="http://schemas.microsoft.com/office/drawing/2014/main" id="{53F368B1-BC63-4E25-AF68-C59618C4D9FD}"/>
            </a:ext>
          </a:extLst>
        </xdr:cNvPr>
        <xdr:cNvSpPr txBox="1"/>
      </xdr:nvSpPr>
      <xdr:spPr>
        <a:xfrm>
          <a:off x="18982132" y="1050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518" name="n_2aveValue【学校施設】&#10;一人当たり面積">
          <a:extLst>
            <a:ext uri="{FF2B5EF4-FFF2-40B4-BE49-F238E27FC236}">
              <a16:creationId xmlns:a16="http://schemas.microsoft.com/office/drawing/2014/main" id="{6878AAED-3DE7-4DF2-9E31-118FC1DB8F66}"/>
            </a:ext>
          </a:extLst>
        </xdr:cNvPr>
        <xdr:cNvSpPr txBox="1"/>
      </xdr:nvSpPr>
      <xdr:spPr>
        <a:xfrm>
          <a:off x="18182032" y="1050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33494</xdr:rowOff>
    </xdr:from>
    <xdr:ext cx="469744" cy="259045"/>
    <xdr:sp macro="" textlink="">
      <xdr:nvSpPr>
        <xdr:cNvPr id="519" name="n_3aveValue【学校施設】&#10;一人当たり面積">
          <a:extLst>
            <a:ext uri="{FF2B5EF4-FFF2-40B4-BE49-F238E27FC236}">
              <a16:creationId xmlns:a16="http://schemas.microsoft.com/office/drawing/2014/main" id="{EFDECC89-BD7D-449E-BB56-A65915C49E45}"/>
            </a:ext>
          </a:extLst>
        </xdr:cNvPr>
        <xdr:cNvSpPr txBox="1"/>
      </xdr:nvSpPr>
      <xdr:spPr>
        <a:xfrm>
          <a:off x="17384472" y="10490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38981</xdr:rowOff>
    </xdr:from>
    <xdr:ext cx="469744" cy="259045"/>
    <xdr:sp macro="" textlink="">
      <xdr:nvSpPr>
        <xdr:cNvPr id="520" name="n_4aveValue【学校施設】&#10;一人当たり面積">
          <a:extLst>
            <a:ext uri="{FF2B5EF4-FFF2-40B4-BE49-F238E27FC236}">
              <a16:creationId xmlns:a16="http://schemas.microsoft.com/office/drawing/2014/main" id="{C9432ADF-918D-4981-A5B9-D51AFE96F91B}"/>
            </a:ext>
          </a:extLst>
        </xdr:cNvPr>
        <xdr:cNvSpPr txBox="1"/>
      </xdr:nvSpPr>
      <xdr:spPr>
        <a:xfrm>
          <a:off x="16588817" y="1049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42842</xdr:rowOff>
    </xdr:from>
    <xdr:ext cx="469744" cy="259045"/>
    <xdr:sp macro="" textlink="">
      <xdr:nvSpPr>
        <xdr:cNvPr id="521" name="n_1mainValue【学校施設】&#10;一人当たり面積">
          <a:extLst>
            <a:ext uri="{FF2B5EF4-FFF2-40B4-BE49-F238E27FC236}">
              <a16:creationId xmlns:a16="http://schemas.microsoft.com/office/drawing/2014/main" id="{7BDF2C59-2810-49D0-9073-D4B559D08809}"/>
            </a:ext>
          </a:extLst>
        </xdr:cNvPr>
        <xdr:cNvSpPr txBox="1"/>
      </xdr:nvSpPr>
      <xdr:spPr>
        <a:xfrm>
          <a:off x="18982132" y="1084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51528</xdr:rowOff>
    </xdr:from>
    <xdr:ext cx="469744" cy="259045"/>
    <xdr:sp macro="" textlink="">
      <xdr:nvSpPr>
        <xdr:cNvPr id="522" name="n_2mainValue【学校施設】&#10;一人当たり面積">
          <a:extLst>
            <a:ext uri="{FF2B5EF4-FFF2-40B4-BE49-F238E27FC236}">
              <a16:creationId xmlns:a16="http://schemas.microsoft.com/office/drawing/2014/main" id="{1ADD3E06-92A2-439A-B225-1AAD71E7401E}"/>
            </a:ext>
          </a:extLst>
        </xdr:cNvPr>
        <xdr:cNvSpPr txBox="1"/>
      </xdr:nvSpPr>
      <xdr:spPr>
        <a:xfrm>
          <a:off x="18182032" y="10856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58386</xdr:rowOff>
    </xdr:from>
    <xdr:ext cx="469744" cy="259045"/>
    <xdr:sp macro="" textlink="">
      <xdr:nvSpPr>
        <xdr:cNvPr id="523" name="n_3mainValue【学校施設】&#10;一人当たり面積">
          <a:extLst>
            <a:ext uri="{FF2B5EF4-FFF2-40B4-BE49-F238E27FC236}">
              <a16:creationId xmlns:a16="http://schemas.microsoft.com/office/drawing/2014/main" id="{36056A62-4C29-483A-B98B-1CAD6F5B27BF}"/>
            </a:ext>
          </a:extLst>
        </xdr:cNvPr>
        <xdr:cNvSpPr txBox="1"/>
      </xdr:nvSpPr>
      <xdr:spPr>
        <a:xfrm>
          <a:off x="17384472" y="10855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20438</xdr:rowOff>
    </xdr:from>
    <xdr:ext cx="469744" cy="259045"/>
    <xdr:sp macro="" textlink="">
      <xdr:nvSpPr>
        <xdr:cNvPr id="524" name="n_4mainValue【学校施設】&#10;一人当たり面積">
          <a:extLst>
            <a:ext uri="{FF2B5EF4-FFF2-40B4-BE49-F238E27FC236}">
              <a16:creationId xmlns:a16="http://schemas.microsoft.com/office/drawing/2014/main" id="{2B72E698-9A63-40FB-BC03-552E1E390BFD}"/>
            </a:ext>
          </a:extLst>
        </xdr:cNvPr>
        <xdr:cNvSpPr txBox="1"/>
      </xdr:nvSpPr>
      <xdr:spPr>
        <a:xfrm>
          <a:off x="16588817" y="10817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4DE530D4-334F-4587-A467-CA0ACE6F5E16}"/>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0963559E-476D-44A1-A5F4-327C09E58407}"/>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9F68046C-8033-4220-BCC7-0591ED893E45}"/>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6BBEC2B7-18C2-442E-8057-D67BED6B7034}"/>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C4875563-86C4-4A4B-872E-8BABB38371B6}"/>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EA36786A-4FE4-4EA4-9523-14A9BB428BEA}"/>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C47AE961-D1E7-445C-9883-F20EB1DE9590}"/>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2E172164-640A-4157-954F-8E4EF5290CD6}"/>
            </a:ext>
          </a:extLst>
        </xdr:cNvPr>
        <xdr:cNvSpPr/>
      </xdr:nvSpPr>
      <xdr:spPr>
        <a:xfrm>
          <a:off x="1120394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3" name="正方形/長方形 532">
          <a:extLst>
            <a:ext uri="{FF2B5EF4-FFF2-40B4-BE49-F238E27FC236}">
              <a16:creationId xmlns:a16="http://schemas.microsoft.com/office/drawing/2014/main" id="{EF4F4BA5-D8AF-486D-971A-AD05BCFEF5CF}"/>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4" name="正方形/長方形 533">
          <a:extLst>
            <a:ext uri="{FF2B5EF4-FFF2-40B4-BE49-F238E27FC236}">
              <a16:creationId xmlns:a16="http://schemas.microsoft.com/office/drawing/2014/main" id="{5FA15306-2468-45E1-B7D4-E3A500304B72}"/>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5" name="正方形/長方形 534">
          <a:extLst>
            <a:ext uri="{FF2B5EF4-FFF2-40B4-BE49-F238E27FC236}">
              <a16:creationId xmlns:a16="http://schemas.microsoft.com/office/drawing/2014/main" id="{4B1C0E94-35A1-40AF-BADE-81F2A81D50AB}"/>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6" name="正方形/長方形 535">
          <a:extLst>
            <a:ext uri="{FF2B5EF4-FFF2-40B4-BE49-F238E27FC236}">
              <a16:creationId xmlns:a16="http://schemas.microsoft.com/office/drawing/2014/main" id="{DB36A82D-797D-4C77-8004-BF217231674B}"/>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7" name="正方形/長方形 536">
          <a:extLst>
            <a:ext uri="{FF2B5EF4-FFF2-40B4-BE49-F238E27FC236}">
              <a16:creationId xmlns:a16="http://schemas.microsoft.com/office/drawing/2014/main" id="{0FB51DC0-1F91-4A53-BE95-19137FF784F2}"/>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8" name="正方形/長方形 537">
          <a:extLst>
            <a:ext uri="{FF2B5EF4-FFF2-40B4-BE49-F238E27FC236}">
              <a16:creationId xmlns:a16="http://schemas.microsoft.com/office/drawing/2014/main" id="{D40E73E8-8D5E-45B9-898D-E33F0BCCE813}"/>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9" name="正方形/長方形 538">
          <a:extLst>
            <a:ext uri="{FF2B5EF4-FFF2-40B4-BE49-F238E27FC236}">
              <a16:creationId xmlns:a16="http://schemas.microsoft.com/office/drawing/2014/main" id="{5885BAB9-2FBD-461F-AC7D-E896729E2AA4}"/>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0" name="正方形/長方形 539">
          <a:extLst>
            <a:ext uri="{FF2B5EF4-FFF2-40B4-BE49-F238E27FC236}">
              <a16:creationId xmlns:a16="http://schemas.microsoft.com/office/drawing/2014/main" id="{A4CBEE85-EA37-4B00-8392-75677C0DFB0A}"/>
            </a:ext>
          </a:extLst>
        </xdr:cNvPr>
        <xdr:cNvSpPr/>
      </xdr:nvSpPr>
      <xdr:spPr>
        <a:xfrm>
          <a:off x="164592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1" name="正方形/長方形 540">
          <a:extLst>
            <a:ext uri="{FF2B5EF4-FFF2-40B4-BE49-F238E27FC236}">
              <a16:creationId xmlns:a16="http://schemas.microsoft.com/office/drawing/2014/main" id="{DA9F799E-0559-4A4B-AEE0-851F0E6FD21A}"/>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2" name="正方形/長方形 541">
          <a:extLst>
            <a:ext uri="{FF2B5EF4-FFF2-40B4-BE49-F238E27FC236}">
              <a16:creationId xmlns:a16="http://schemas.microsoft.com/office/drawing/2014/main" id="{729E1F3A-5391-46DD-A22A-EEEF44B89998}"/>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3" name="正方形/長方形 542">
          <a:extLst>
            <a:ext uri="{FF2B5EF4-FFF2-40B4-BE49-F238E27FC236}">
              <a16:creationId xmlns:a16="http://schemas.microsoft.com/office/drawing/2014/main" id="{099FD006-CE1B-49F5-86CE-A34762AF2E24}"/>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4" name="正方形/長方形 543">
          <a:extLst>
            <a:ext uri="{FF2B5EF4-FFF2-40B4-BE49-F238E27FC236}">
              <a16:creationId xmlns:a16="http://schemas.microsoft.com/office/drawing/2014/main" id="{2CF915D6-A3B3-40AF-B6B4-75DE0A43C7DD}"/>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5" name="正方形/長方形 544">
          <a:extLst>
            <a:ext uri="{FF2B5EF4-FFF2-40B4-BE49-F238E27FC236}">
              <a16:creationId xmlns:a16="http://schemas.microsoft.com/office/drawing/2014/main" id="{18E529E1-961A-4E5C-B94D-0F24F375199A}"/>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6" name="正方形/長方形 545">
          <a:extLst>
            <a:ext uri="{FF2B5EF4-FFF2-40B4-BE49-F238E27FC236}">
              <a16:creationId xmlns:a16="http://schemas.microsoft.com/office/drawing/2014/main" id="{0726A9FA-22DF-4F55-8FA4-9DAF4CE7C4CA}"/>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7" name="正方形/長方形 546">
          <a:extLst>
            <a:ext uri="{FF2B5EF4-FFF2-40B4-BE49-F238E27FC236}">
              <a16:creationId xmlns:a16="http://schemas.microsoft.com/office/drawing/2014/main" id="{991884D5-536A-481F-85B1-7846E70E4875}"/>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8" name="正方形/長方形 547">
          <a:extLst>
            <a:ext uri="{FF2B5EF4-FFF2-40B4-BE49-F238E27FC236}">
              <a16:creationId xmlns:a16="http://schemas.microsoft.com/office/drawing/2014/main" id="{B65E296A-4ABC-494A-AE09-A90915561F9C}"/>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9" name="テキスト ボックス 548">
          <a:extLst>
            <a:ext uri="{FF2B5EF4-FFF2-40B4-BE49-F238E27FC236}">
              <a16:creationId xmlns:a16="http://schemas.microsoft.com/office/drawing/2014/main" id="{9C8623D9-6DB9-4A56-B114-803685991570}"/>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0" name="直線コネクタ 549">
          <a:extLst>
            <a:ext uri="{FF2B5EF4-FFF2-40B4-BE49-F238E27FC236}">
              <a16:creationId xmlns:a16="http://schemas.microsoft.com/office/drawing/2014/main" id="{FACA6CE0-18A4-4763-BBB6-6C7607C9EA2D}"/>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1" name="テキスト ボックス 550">
          <a:extLst>
            <a:ext uri="{FF2B5EF4-FFF2-40B4-BE49-F238E27FC236}">
              <a16:creationId xmlns:a16="http://schemas.microsoft.com/office/drawing/2014/main" id="{A18BBF9A-A8AD-4BE7-AB61-DE00331B7789}"/>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52" name="直線コネクタ 551">
          <a:extLst>
            <a:ext uri="{FF2B5EF4-FFF2-40B4-BE49-F238E27FC236}">
              <a16:creationId xmlns:a16="http://schemas.microsoft.com/office/drawing/2014/main" id="{3706E386-CE25-447F-8B8F-2C3E7B3F8EBD}"/>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53" name="テキスト ボックス 552">
          <a:extLst>
            <a:ext uri="{FF2B5EF4-FFF2-40B4-BE49-F238E27FC236}">
              <a16:creationId xmlns:a16="http://schemas.microsoft.com/office/drawing/2014/main" id="{8489EDAD-A8D8-4A0A-A692-FE6059DFA61C}"/>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54" name="直線コネクタ 553">
          <a:extLst>
            <a:ext uri="{FF2B5EF4-FFF2-40B4-BE49-F238E27FC236}">
              <a16:creationId xmlns:a16="http://schemas.microsoft.com/office/drawing/2014/main" id="{DFDD31BC-4847-4F71-8FC7-E59CDCBEB9D8}"/>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5" name="テキスト ボックス 554">
          <a:extLst>
            <a:ext uri="{FF2B5EF4-FFF2-40B4-BE49-F238E27FC236}">
              <a16:creationId xmlns:a16="http://schemas.microsoft.com/office/drawing/2014/main" id="{1D5B5C94-A34E-4B12-9339-C0A4D7706D34}"/>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6" name="直線コネクタ 555">
          <a:extLst>
            <a:ext uri="{FF2B5EF4-FFF2-40B4-BE49-F238E27FC236}">
              <a16:creationId xmlns:a16="http://schemas.microsoft.com/office/drawing/2014/main" id="{9EED9508-CBF3-4C8B-86DF-1BE07AEF64DF}"/>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7" name="テキスト ボックス 556">
          <a:extLst>
            <a:ext uri="{FF2B5EF4-FFF2-40B4-BE49-F238E27FC236}">
              <a16:creationId xmlns:a16="http://schemas.microsoft.com/office/drawing/2014/main" id="{7F8EB639-549D-467F-B962-236AF677DDF0}"/>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58" name="直線コネクタ 557">
          <a:extLst>
            <a:ext uri="{FF2B5EF4-FFF2-40B4-BE49-F238E27FC236}">
              <a16:creationId xmlns:a16="http://schemas.microsoft.com/office/drawing/2014/main" id="{256EDB56-1D11-4E75-86DA-9278C089AFC2}"/>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59" name="テキスト ボックス 558">
          <a:extLst>
            <a:ext uri="{FF2B5EF4-FFF2-40B4-BE49-F238E27FC236}">
              <a16:creationId xmlns:a16="http://schemas.microsoft.com/office/drawing/2014/main" id="{A29FCB87-71EC-4951-8B59-243CDCB6D4FB}"/>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60" name="直線コネクタ 559">
          <a:extLst>
            <a:ext uri="{FF2B5EF4-FFF2-40B4-BE49-F238E27FC236}">
              <a16:creationId xmlns:a16="http://schemas.microsoft.com/office/drawing/2014/main" id="{1D3FC2F7-F2EE-4AB2-8BA9-FA9FB363AEC9}"/>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561" name="テキスト ボックス 560">
          <a:extLst>
            <a:ext uri="{FF2B5EF4-FFF2-40B4-BE49-F238E27FC236}">
              <a16:creationId xmlns:a16="http://schemas.microsoft.com/office/drawing/2014/main" id="{7614AB7A-535B-43C5-9F74-82E0F33BCC62}"/>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2" name="直線コネクタ 561">
          <a:extLst>
            <a:ext uri="{FF2B5EF4-FFF2-40B4-BE49-F238E27FC236}">
              <a16:creationId xmlns:a16="http://schemas.microsoft.com/office/drawing/2014/main" id="{0FA7B44D-7B53-4C93-BEB1-372F712C92DD}"/>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563" name="テキスト ボックス 562">
          <a:extLst>
            <a:ext uri="{FF2B5EF4-FFF2-40B4-BE49-F238E27FC236}">
              <a16:creationId xmlns:a16="http://schemas.microsoft.com/office/drawing/2014/main" id="{8B83DC4F-E1B9-460D-92FC-41D2FD04B966}"/>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64" name="【公民館】&#10;有形固定資産減価償却率グラフ枠">
          <a:extLst>
            <a:ext uri="{FF2B5EF4-FFF2-40B4-BE49-F238E27FC236}">
              <a16:creationId xmlns:a16="http://schemas.microsoft.com/office/drawing/2014/main" id="{129F411E-207E-4500-97DD-F3240F4BF701}"/>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152400</xdr:rowOff>
    </xdr:to>
    <xdr:cxnSp macro="">
      <xdr:nvCxnSpPr>
        <xdr:cNvPr id="565" name="直線コネクタ 564">
          <a:extLst>
            <a:ext uri="{FF2B5EF4-FFF2-40B4-BE49-F238E27FC236}">
              <a16:creationId xmlns:a16="http://schemas.microsoft.com/office/drawing/2014/main" id="{EAACE624-D69B-4AC9-81BC-F5E9306225A3}"/>
            </a:ext>
          </a:extLst>
        </xdr:cNvPr>
        <xdr:cNvCxnSpPr/>
      </xdr:nvCxnSpPr>
      <xdr:spPr>
        <a:xfrm flipV="1">
          <a:off x="14703424" y="17030701"/>
          <a:ext cx="0" cy="1638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566" name="【公民館】&#10;有形固定資産減価償却率最小値テキスト">
          <a:extLst>
            <a:ext uri="{FF2B5EF4-FFF2-40B4-BE49-F238E27FC236}">
              <a16:creationId xmlns:a16="http://schemas.microsoft.com/office/drawing/2014/main" id="{1CAAC14C-EE94-4566-B84A-A931FE2A043B}"/>
            </a:ext>
          </a:extLst>
        </xdr:cNvPr>
        <xdr:cNvSpPr txBox="1"/>
      </xdr:nvSpPr>
      <xdr:spPr>
        <a:xfrm>
          <a:off x="1474216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67" name="直線コネクタ 566">
          <a:extLst>
            <a:ext uri="{FF2B5EF4-FFF2-40B4-BE49-F238E27FC236}">
              <a16:creationId xmlns:a16="http://schemas.microsoft.com/office/drawing/2014/main" id="{68497A4B-F065-4A4C-8A6A-93AD3B4EA2E7}"/>
            </a:ext>
          </a:extLst>
        </xdr:cNvPr>
        <xdr:cNvCxnSpPr/>
      </xdr:nvCxnSpPr>
      <xdr:spPr>
        <a:xfrm>
          <a:off x="1461135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568" name="【公民館】&#10;有形固定資産減価償却率最大値テキスト">
          <a:extLst>
            <a:ext uri="{FF2B5EF4-FFF2-40B4-BE49-F238E27FC236}">
              <a16:creationId xmlns:a16="http://schemas.microsoft.com/office/drawing/2014/main" id="{CBB8BBB8-D291-4E50-851A-3D161C7BBF62}"/>
            </a:ext>
          </a:extLst>
        </xdr:cNvPr>
        <xdr:cNvSpPr txBox="1"/>
      </xdr:nvSpPr>
      <xdr:spPr>
        <a:xfrm>
          <a:off x="14742160" y="16811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569" name="直線コネクタ 568">
          <a:extLst>
            <a:ext uri="{FF2B5EF4-FFF2-40B4-BE49-F238E27FC236}">
              <a16:creationId xmlns:a16="http://schemas.microsoft.com/office/drawing/2014/main" id="{BBF54A11-FECC-44BB-B48E-28506319E815}"/>
            </a:ext>
          </a:extLst>
        </xdr:cNvPr>
        <xdr:cNvCxnSpPr/>
      </xdr:nvCxnSpPr>
      <xdr:spPr>
        <a:xfrm>
          <a:off x="14611350" y="170307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97807</xdr:rowOff>
    </xdr:from>
    <xdr:ext cx="405111" cy="259045"/>
    <xdr:sp macro="" textlink="">
      <xdr:nvSpPr>
        <xdr:cNvPr id="570" name="【公民館】&#10;有形固定資産減価償却率平均値テキスト">
          <a:extLst>
            <a:ext uri="{FF2B5EF4-FFF2-40B4-BE49-F238E27FC236}">
              <a16:creationId xmlns:a16="http://schemas.microsoft.com/office/drawing/2014/main" id="{57B5A9EC-11E0-486F-94F0-A78E66BFD2B5}"/>
            </a:ext>
          </a:extLst>
        </xdr:cNvPr>
        <xdr:cNvSpPr txBox="1"/>
      </xdr:nvSpPr>
      <xdr:spPr>
        <a:xfrm>
          <a:off x="14742160" y="1775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74930</xdr:rowOff>
    </xdr:from>
    <xdr:to>
      <xdr:col>85</xdr:col>
      <xdr:colOff>177800</xdr:colOff>
      <xdr:row>105</xdr:row>
      <xdr:rowOff>5080</xdr:rowOff>
    </xdr:to>
    <xdr:sp macro="" textlink="">
      <xdr:nvSpPr>
        <xdr:cNvPr id="571" name="フローチャート: 判断 570">
          <a:extLst>
            <a:ext uri="{FF2B5EF4-FFF2-40B4-BE49-F238E27FC236}">
              <a16:creationId xmlns:a16="http://schemas.microsoft.com/office/drawing/2014/main" id="{3389EC6B-8FE6-4C86-95B6-6A11D4F046E0}"/>
            </a:ext>
          </a:extLst>
        </xdr:cNvPr>
        <xdr:cNvSpPr/>
      </xdr:nvSpPr>
      <xdr:spPr>
        <a:xfrm>
          <a:off x="14649450" y="179057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572" name="フローチャート: 判断 571">
          <a:extLst>
            <a:ext uri="{FF2B5EF4-FFF2-40B4-BE49-F238E27FC236}">
              <a16:creationId xmlns:a16="http://schemas.microsoft.com/office/drawing/2014/main" id="{2F6FDA60-5E12-46A5-A2C6-BBB559460DFC}"/>
            </a:ext>
          </a:extLst>
        </xdr:cNvPr>
        <xdr:cNvSpPr/>
      </xdr:nvSpPr>
      <xdr:spPr>
        <a:xfrm>
          <a:off x="13887450" y="1786572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573" name="フローチャート: 判断 572">
          <a:extLst>
            <a:ext uri="{FF2B5EF4-FFF2-40B4-BE49-F238E27FC236}">
              <a16:creationId xmlns:a16="http://schemas.microsoft.com/office/drawing/2014/main" id="{283C8CBE-C04D-4052-B63B-4319DD2E9E02}"/>
            </a:ext>
          </a:extLst>
        </xdr:cNvPr>
        <xdr:cNvSpPr/>
      </xdr:nvSpPr>
      <xdr:spPr>
        <a:xfrm>
          <a:off x="13089890" y="1786572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574" name="フローチャート: 判断 573">
          <a:extLst>
            <a:ext uri="{FF2B5EF4-FFF2-40B4-BE49-F238E27FC236}">
              <a16:creationId xmlns:a16="http://schemas.microsoft.com/office/drawing/2014/main" id="{8F26F010-D6A0-4FA5-A914-2C6C5735668F}"/>
            </a:ext>
          </a:extLst>
        </xdr:cNvPr>
        <xdr:cNvSpPr/>
      </xdr:nvSpPr>
      <xdr:spPr>
        <a:xfrm>
          <a:off x="12303760" y="1788096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575" name="フローチャート: 判断 574">
          <a:extLst>
            <a:ext uri="{FF2B5EF4-FFF2-40B4-BE49-F238E27FC236}">
              <a16:creationId xmlns:a16="http://schemas.microsoft.com/office/drawing/2014/main" id="{3B5E3021-1202-490A-A7C7-4FAF69C8CC5B}"/>
            </a:ext>
          </a:extLst>
        </xdr:cNvPr>
        <xdr:cNvSpPr/>
      </xdr:nvSpPr>
      <xdr:spPr>
        <a:xfrm>
          <a:off x="11487150" y="1781428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6" name="テキスト ボックス 575">
          <a:extLst>
            <a:ext uri="{FF2B5EF4-FFF2-40B4-BE49-F238E27FC236}">
              <a16:creationId xmlns:a16="http://schemas.microsoft.com/office/drawing/2014/main" id="{C79ED3AB-114B-4DD7-ACAE-76DB08C10020}"/>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7" name="テキスト ボックス 576">
          <a:extLst>
            <a:ext uri="{FF2B5EF4-FFF2-40B4-BE49-F238E27FC236}">
              <a16:creationId xmlns:a16="http://schemas.microsoft.com/office/drawing/2014/main" id="{345CAB32-BA5F-42B9-BD67-2EB9B864978E}"/>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8" name="テキスト ボックス 577">
          <a:extLst>
            <a:ext uri="{FF2B5EF4-FFF2-40B4-BE49-F238E27FC236}">
              <a16:creationId xmlns:a16="http://schemas.microsoft.com/office/drawing/2014/main" id="{98CA732E-BC76-44C4-81F5-A01A7E36654C}"/>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9" name="テキスト ボックス 578">
          <a:extLst>
            <a:ext uri="{FF2B5EF4-FFF2-40B4-BE49-F238E27FC236}">
              <a16:creationId xmlns:a16="http://schemas.microsoft.com/office/drawing/2014/main" id="{0C828BF7-FC89-4C6A-A694-E70C8430B150}"/>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0" name="テキスト ボックス 579">
          <a:extLst>
            <a:ext uri="{FF2B5EF4-FFF2-40B4-BE49-F238E27FC236}">
              <a16:creationId xmlns:a16="http://schemas.microsoft.com/office/drawing/2014/main" id="{F21C1065-1C26-4A25-A65F-EFC2F4C087CE}"/>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65405</xdr:rowOff>
    </xdr:from>
    <xdr:to>
      <xdr:col>85</xdr:col>
      <xdr:colOff>177800</xdr:colOff>
      <xdr:row>105</xdr:row>
      <xdr:rowOff>167005</xdr:rowOff>
    </xdr:to>
    <xdr:sp macro="" textlink="">
      <xdr:nvSpPr>
        <xdr:cNvPr id="581" name="楕円 580">
          <a:extLst>
            <a:ext uri="{FF2B5EF4-FFF2-40B4-BE49-F238E27FC236}">
              <a16:creationId xmlns:a16="http://schemas.microsoft.com/office/drawing/2014/main" id="{18175D0B-32E1-436F-8FD0-B4E66B79D0C2}"/>
            </a:ext>
          </a:extLst>
        </xdr:cNvPr>
        <xdr:cNvSpPr/>
      </xdr:nvSpPr>
      <xdr:spPr>
        <a:xfrm>
          <a:off x="14649450" y="18065750"/>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43832</xdr:rowOff>
    </xdr:from>
    <xdr:ext cx="405111" cy="259045"/>
    <xdr:sp macro="" textlink="">
      <xdr:nvSpPr>
        <xdr:cNvPr id="582" name="【公民館】&#10;有形固定資産減価償却率該当値テキスト">
          <a:extLst>
            <a:ext uri="{FF2B5EF4-FFF2-40B4-BE49-F238E27FC236}">
              <a16:creationId xmlns:a16="http://schemas.microsoft.com/office/drawing/2014/main" id="{545F669D-14B5-4FE5-B62F-1D248E057966}"/>
            </a:ext>
          </a:extLst>
        </xdr:cNvPr>
        <xdr:cNvSpPr txBox="1"/>
      </xdr:nvSpPr>
      <xdr:spPr>
        <a:xfrm>
          <a:off x="14742160" y="1804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36830</xdr:rowOff>
    </xdr:from>
    <xdr:to>
      <xdr:col>81</xdr:col>
      <xdr:colOff>101600</xdr:colOff>
      <xdr:row>105</xdr:row>
      <xdr:rowOff>138430</xdr:rowOff>
    </xdr:to>
    <xdr:sp macro="" textlink="">
      <xdr:nvSpPr>
        <xdr:cNvPr id="583" name="楕円 582">
          <a:extLst>
            <a:ext uri="{FF2B5EF4-FFF2-40B4-BE49-F238E27FC236}">
              <a16:creationId xmlns:a16="http://schemas.microsoft.com/office/drawing/2014/main" id="{984228C8-EA4F-48B9-A4A2-6DE43DD4E6FB}"/>
            </a:ext>
          </a:extLst>
        </xdr:cNvPr>
        <xdr:cNvSpPr/>
      </xdr:nvSpPr>
      <xdr:spPr>
        <a:xfrm>
          <a:off x="13887450" y="180390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87630</xdr:rowOff>
    </xdr:from>
    <xdr:to>
      <xdr:col>85</xdr:col>
      <xdr:colOff>127000</xdr:colOff>
      <xdr:row>105</xdr:row>
      <xdr:rowOff>116205</xdr:rowOff>
    </xdr:to>
    <xdr:cxnSp macro="">
      <xdr:nvCxnSpPr>
        <xdr:cNvPr id="584" name="直線コネクタ 583">
          <a:extLst>
            <a:ext uri="{FF2B5EF4-FFF2-40B4-BE49-F238E27FC236}">
              <a16:creationId xmlns:a16="http://schemas.microsoft.com/office/drawing/2014/main" id="{E1DBEFD9-5867-42E8-AC15-0F493D739C33}"/>
            </a:ext>
          </a:extLst>
        </xdr:cNvPr>
        <xdr:cNvCxnSpPr/>
      </xdr:nvCxnSpPr>
      <xdr:spPr>
        <a:xfrm>
          <a:off x="13942060" y="18093690"/>
          <a:ext cx="762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27305</xdr:rowOff>
    </xdr:from>
    <xdr:to>
      <xdr:col>76</xdr:col>
      <xdr:colOff>165100</xdr:colOff>
      <xdr:row>105</xdr:row>
      <xdr:rowOff>128905</xdr:rowOff>
    </xdr:to>
    <xdr:sp macro="" textlink="">
      <xdr:nvSpPr>
        <xdr:cNvPr id="585" name="楕円 584">
          <a:extLst>
            <a:ext uri="{FF2B5EF4-FFF2-40B4-BE49-F238E27FC236}">
              <a16:creationId xmlns:a16="http://schemas.microsoft.com/office/drawing/2014/main" id="{D0150BE8-F4B1-4068-B70D-CEACE537A809}"/>
            </a:ext>
          </a:extLst>
        </xdr:cNvPr>
        <xdr:cNvSpPr/>
      </xdr:nvSpPr>
      <xdr:spPr>
        <a:xfrm>
          <a:off x="13089890" y="1802765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78105</xdr:rowOff>
    </xdr:from>
    <xdr:to>
      <xdr:col>81</xdr:col>
      <xdr:colOff>50800</xdr:colOff>
      <xdr:row>105</xdr:row>
      <xdr:rowOff>87630</xdr:rowOff>
    </xdr:to>
    <xdr:cxnSp macro="">
      <xdr:nvCxnSpPr>
        <xdr:cNvPr id="586" name="直線コネクタ 585">
          <a:extLst>
            <a:ext uri="{FF2B5EF4-FFF2-40B4-BE49-F238E27FC236}">
              <a16:creationId xmlns:a16="http://schemas.microsoft.com/office/drawing/2014/main" id="{2E225146-CFC9-4AEA-A144-BC51788B3B23}"/>
            </a:ext>
          </a:extLst>
        </xdr:cNvPr>
        <xdr:cNvCxnSpPr/>
      </xdr:nvCxnSpPr>
      <xdr:spPr>
        <a:xfrm>
          <a:off x="13144500" y="18080355"/>
          <a:ext cx="7975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17780</xdr:rowOff>
    </xdr:from>
    <xdr:to>
      <xdr:col>72</xdr:col>
      <xdr:colOff>38100</xdr:colOff>
      <xdr:row>105</xdr:row>
      <xdr:rowOff>119380</xdr:rowOff>
    </xdr:to>
    <xdr:sp macro="" textlink="">
      <xdr:nvSpPr>
        <xdr:cNvPr id="587" name="楕円 586">
          <a:extLst>
            <a:ext uri="{FF2B5EF4-FFF2-40B4-BE49-F238E27FC236}">
              <a16:creationId xmlns:a16="http://schemas.microsoft.com/office/drawing/2014/main" id="{518F8ED5-C51F-4A61-ADA6-0F3EF22EB884}"/>
            </a:ext>
          </a:extLst>
        </xdr:cNvPr>
        <xdr:cNvSpPr/>
      </xdr:nvSpPr>
      <xdr:spPr>
        <a:xfrm>
          <a:off x="12303760" y="1802384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68580</xdr:rowOff>
    </xdr:from>
    <xdr:to>
      <xdr:col>76</xdr:col>
      <xdr:colOff>114300</xdr:colOff>
      <xdr:row>105</xdr:row>
      <xdr:rowOff>78105</xdr:rowOff>
    </xdr:to>
    <xdr:cxnSp macro="">
      <xdr:nvCxnSpPr>
        <xdr:cNvPr id="588" name="直線コネクタ 587">
          <a:extLst>
            <a:ext uri="{FF2B5EF4-FFF2-40B4-BE49-F238E27FC236}">
              <a16:creationId xmlns:a16="http://schemas.microsoft.com/office/drawing/2014/main" id="{1F420596-04D3-48D4-B772-A3E0F8D2E4AD}"/>
            </a:ext>
          </a:extLst>
        </xdr:cNvPr>
        <xdr:cNvCxnSpPr/>
      </xdr:nvCxnSpPr>
      <xdr:spPr>
        <a:xfrm>
          <a:off x="12346940" y="18068925"/>
          <a:ext cx="79756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156845</xdr:rowOff>
    </xdr:from>
    <xdr:to>
      <xdr:col>67</xdr:col>
      <xdr:colOff>101600</xdr:colOff>
      <xdr:row>105</xdr:row>
      <xdr:rowOff>86995</xdr:rowOff>
    </xdr:to>
    <xdr:sp macro="" textlink="">
      <xdr:nvSpPr>
        <xdr:cNvPr id="589" name="楕円 588">
          <a:extLst>
            <a:ext uri="{FF2B5EF4-FFF2-40B4-BE49-F238E27FC236}">
              <a16:creationId xmlns:a16="http://schemas.microsoft.com/office/drawing/2014/main" id="{518C0FBD-4375-404A-8C6F-EF123C415B37}"/>
            </a:ext>
          </a:extLst>
        </xdr:cNvPr>
        <xdr:cNvSpPr/>
      </xdr:nvSpPr>
      <xdr:spPr>
        <a:xfrm>
          <a:off x="11487150" y="179895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36195</xdr:rowOff>
    </xdr:from>
    <xdr:to>
      <xdr:col>71</xdr:col>
      <xdr:colOff>177800</xdr:colOff>
      <xdr:row>105</xdr:row>
      <xdr:rowOff>68580</xdr:rowOff>
    </xdr:to>
    <xdr:cxnSp macro="">
      <xdr:nvCxnSpPr>
        <xdr:cNvPr id="590" name="直線コネクタ 589">
          <a:extLst>
            <a:ext uri="{FF2B5EF4-FFF2-40B4-BE49-F238E27FC236}">
              <a16:creationId xmlns:a16="http://schemas.microsoft.com/office/drawing/2014/main" id="{5B99B7E3-B45B-4AEF-BF7E-6DAAF6E4700E}"/>
            </a:ext>
          </a:extLst>
        </xdr:cNvPr>
        <xdr:cNvCxnSpPr/>
      </xdr:nvCxnSpPr>
      <xdr:spPr>
        <a:xfrm>
          <a:off x="11541760" y="18038445"/>
          <a:ext cx="80518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591" name="n_1aveValue【公民館】&#10;有形固定資産減価償却率">
          <a:extLst>
            <a:ext uri="{FF2B5EF4-FFF2-40B4-BE49-F238E27FC236}">
              <a16:creationId xmlns:a16="http://schemas.microsoft.com/office/drawing/2014/main" id="{04872F11-C29D-4E01-81BF-ABA47BE97B17}"/>
            </a:ext>
          </a:extLst>
        </xdr:cNvPr>
        <xdr:cNvSpPr txBox="1"/>
      </xdr:nvSpPr>
      <xdr:spPr>
        <a:xfrm>
          <a:off x="1373823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592" name="n_2aveValue【公民館】&#10;有形固定資産減価償却率">
          <a:extLst>
            <a:ext uri="{FF2B5EF4-FFF2-40B4-BE49-F238E27FC236}">
              <a16:creationId xmlns:a16="http://schemas.microsoft.com/office/drawing/2014/main" id="{14C04C98-7A1C-423B-9118-A2D27CD3E224}"/>
            </a:ext>
          </a:extLst>
        </xdr:cNvPr>
        <xdr:cNvSpPr txBox="1"/>
      </xdr:nvSpPr>
      <xdr:spPr>
        <a:xfrm>
          <a:off x="1295718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166388</xdr:rowOff>
    </xdr:from>
    <xdr:ext cx="405111" cy="259045"/>
    <xdr:sp macro="" textlink="">
      <xdr:nvSpPr>
        <xdr:cNvPr id="593" name="n_3aveValue【公民館】&#10;有形固定資産減価償却率">
          <a:extLst>
            <a:ext uri="{FF2B5EF4-FFF2-40B4-BE49-F238E27FC236}">
              <a16:creationId xmlns:a16="http://schemas.microsoft.com/office/drawing/2014/main" id="{DCFF293D-65AA-439A-A28E-3CF7EB3CEF10}"/>
            </a:ext>
          </a:extLst>
        </xdr:cNvPr>
        <xdr:cNvSpPr txBox="1"/>
      </xdr:nvSpPr>
      <xdr:spPr>
        <a:xfrm>
          <a:off x="12171054" y="17658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101616</xdr:rowOff>
    </xdr:from>
    <xdr:ext cx="405111" cy="259045"/>
    <xdr:sp macro="" textlink="">
      <xdr:nvSpPr>
        <xdr:cNvPr id="594" name="n_4aveValue【公民館】&#10;有形固定資産減価償却率">
          <a:extLst>
            <a:ext uri="{FF2B5EF4-FFF2-40B4-BE49-F238E27FC236}">
              <a16:creationId xmlns:a16="http://schemas.microsoft.com/office/drawing/2014/main" id="{069F8070-1E4D-466E-929F-3AA37E9B8E29}"/>
            </a:ext>
          </a:extLst>
        </xdr:cNvPr>
        <xdr:cNvSpPr txBox="1"/>
      </xdr:nvSpPr>
      <xdr:spPr>
        <a:xfrm>
          <a:off x="11354444" y="17585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129557</xdr:rowOff>
    </xdr:from>
    <xdr:ext cx="405111" cy="259045"/>
    <xdr:sp macro="" textlink="">
      <xdr:nvSpPr>
        <xdr:cNvPr id="595" name="n_1mainValue【公民館】&#10;有形固定資産減価償却率">
          <a:extLst>
            <a:ext uri="{FF2B5EF4-FFF2-40B4-BE49-F238E27FC236}">
              <a16:creationId xmlns:a16="http://schemas.microsoft.com/office/drawing/2014/main" id="{96E41060-57AB-49F6-BCD7-022FFBE6A2C0}"/>
            </a:ext>
          </a:extLst>
        </xdr:cNvPr>
        <xdr:cNvSpPr txBox="1"/>
      </xdr:nvSpPr>
      <xdr:spPr>
        <a:xfrm>
          <a:off x="13738234" y="1813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120032</xdr:rowOff>
    </xdr:from>
    <xdr:ext cx="405111" cy="259045"/>
    <xdr:sp macro="" textlink="">
      <xdr:nvSpPr>
        <xdr:cNvPr id="596" name="n_2mainValue【公民館】&#10;有形固定資産減価償却率">
          <a:extLst>
            <a:ext uri="{FF2B5EF4-FFF2-40B4-BE49-F238E27FC236}">
              <a16:creationId xmlns:a16="http://schemas.microsoft.com/office/drawing/2014/main" id="{7E2BA664-C41E-497F-8019-93CBA1B0FC24}"/>
            </a:ext>
          </a:extLst>
        </xdr:cNvPr>
        <xdr:cNvSpPr txBox="1"/>
      </xdr:nvSpPr>
      <xdr:spPr>
        <a:xfrm>
          <a:off x="12957184" y="1812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110507</xdr:rowOff>
    </xdr:from>
    <xdr:ext cx="405111" cy="259045"/>
    <xdr:sp macro="" textlink="">
      <xdr:nvSpPr>
        <xdr:cNvPr id="597" name="n_3mainValue【公民館】&#10;有形固定資産減価償却率">
          <a:extLst>
            <a:ext uri="{FF2B5EF4-FFF2-40B4-BE49-F238E27FC236}">
              <a16:creationId xmlns:a16="http://schemas.microsoft.com/office/drawing/2014/main" id="{86CDC386-6D73-4626-92D9-2F0497BA65B2}"/>
            </a:ext>
          </a:extLst>
        </xdr:cNvPr>
        <xdr:cNvSpPr txBox="1"/>
      </xdr:nvSpPr>
      <xdr:spPr>
        <a:xfrm>
          <a:off x="12171054" y="1811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78122</xdr:rowOff>
    </xdr:from>
    <xdr:ext cx="405111" cy="259045"/>
    <xdr:sp macro="" textlink="">
      <xdr:nvSpPr>
        <xdr:cNvPr id="598" name="n_4mainValue【公民館】&#10;有形固定資産減価償却率">
          <a:extLst>
            <a:ext uri="{FF2B5EF4-FFF2-40B4-BE49-F238E27FC236}">
              <a16:creationId xmlns:a16="http://schemas.microsoft.com/office/drawing/2014/main" id="{84980D0B-8FFA-4059-97AF-F94444793097}"/>
            </a:ext>
          </a:extLst>
        </xdr:cNvPr>
        <xdr:cNvSpPr txBox="1"/>
      </xdr:nvSpPr>
      <xdr:spPr>
        <a:xfrm>
          <a:off x="11354444" y="1808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9" name="正方形/長方形 598">
          <a:extLst>
            <a:ext uri="{FF2B5EF4-FFF2-40B4-BE49-F238E27FC236}">
              <a16:creationId xmlns:a16="http://schemas.microsoft.com/office/drawing/2014/main" id="{E1780F2C-0158-41B6-8DC8-B6FB016C0437}"/>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0" name="正方形/長方形 599">
          <a:extLst>
            <a:ext uri="{FF2B5EF4-FFF2-40B4-BE49-F238E27FC236}">
              <a16:creationId xmlns:a16="http://schemas.microsoft.com/office/drawing/2014/main" id="{15536E4F-B3CD-4DFE-A53D-18FF6C9B79CC}"/>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1" name="正方形/長方形 600">
          <a:extLst>
            <a:ext uri="{FF2B5EF4-FFF2-40B4-BE49-F238E27FC236}">
              <a16:creationId xmlns:a16="http://schemas.microsoft.com/office/drawing/2014/main" id="{F80710B2-792A-4DCD-9DDF-20270E88217C}"/>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2" name="正方形/長方形 601">
          <a:extLst>
            <a:ext uri="{FF2B5EF4-FFF2-40B4-BE49-F238E27FC236}">
              <a16:creationId xmlns:a16="http://schemas.microsoft.com/office/drawing/2014/main" id="{ABA15149-08B2-47B9-B415-E0AF221BD402}"/>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3" name="正方形/長方形 602">
          <a:extLst>
            <a:ext uri="{FF2B5EF4-FFF2-40B4-BE49-F238E27FC236}">
              <a16:creationId xmlns:a16="http://schemas.microsoft.com/office/drawing/2014/main" id="{4BE235C9-48FE-4895-97B8-CC02FB2E5076}"/>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4" name="正方形/長方形 603">
          <a:extLst>
            <a:ext uri="{FF2B5EF4-FFF2-40B4-BE49-F238E27FC236}">
              <a16:creationId xmlns:a16="http://schemas.microsoft.com/office/drawing/2014/main" id="{6230CF90-45B9-415E-93EA-13DA779BFCD6}"/>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5" name="正方形/長方形 604">
          <a:extLst>
            <a:ext uri="{FF2B5EF4-FFF2-40B4-BE49-F238E27FC236}">
              <a16:creationId xmlns:a16="http://schemas.microsoft.com/office/drawing/2014/main" id="{E1A70E9C-28CA-4F08-8903-9E67A90A42CC}"/>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6" name="正方形/長方形 605">
          <a:extLst>
            <a:ext uri="{FF2B5EF4-FFF2-40B4-BE49-F238E27FC236}">
              <a16:creationId xmlns:a16="http://schemas.microsoft.com/office/drawing/2014/main" id="{D3967AE8-8AE9-4D57-BAF2-08938CB7193D}"/>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7" name="テキスト ボックス 606">
          <a:extLst>
            <a:ext uri="{FF2B5EF4-FFF2-40B4-BE49-F238E27FC236}">
              <a16:creationId xmlns:a16="http://schemas.microsoft.com/office/drawing/2014/main" id="{09E4C824-0A3A-410E-9F16-D9947B4921FD}"/>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8" name="直線コネクタ 607">
          <a:extLst>
            <a:ext uri="{FF2B5EF4-FFF2-40B4-BE49-F238E27FC236}">
              <a16:creationId xmlns:a16="http://schemas.microsoft.com/office/drawing/2014/main" id="{EF6CD928-026D-4D3D-8A4B-10CD5C46EAD9}"/>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09" name="直線コネクタ 608">
          <a:extLst>
            <a:ext uri="{FF2B5EF4-FFF2-40B4-BE49-F238E27FC236}">
              <a16:creationId xmlns:a16="http://schemas.microsoft.com/office/drawing/2014/main" id="{6CE77A23-F262-4538-B54B-98A72A958CB0}"/>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10" name="テキスト ボックス 609">
          <a:extLst>
            <a:ext uri="{FF2B5EF4-FFF2-40B4-BE49-F238E27FC236}">
              <a16:creationId xmlns:a16="http://schemas.microsoft.com/office/drawing/2014/main" id="{9764968B-E786-44F7-BD95-4F5480578101}"/>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11" name="直線コネクタ 610">
          <a:extLst>
            <a:ext uri="{FF2B5EF4-FFF2-40B4-BE49-F238E27FC236}">
              <a16:creationId xmlns:a16="http://schemas.microsoft.com/office/drawing/2014/main" id="{08B17F37-4987-40EF-B1E8-0BB389A0E568}"/>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12" name="テキスト ボックス 611">
          <a:extLst>
            <a:ext uri="{FF2B5EF4-FFF2-40B4-BE49-F238E27FC236}">
              <a16:creationId xmlns:a16="http://schemas.microsoft.com/office/drawing/2014/main" id="{EB607D5E-5643-4AAC-AC18-60807D9D5C1B}"/>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13" name="直線コネクタ 612">
          <a:extLst>
            <a:ext uri="{FF2B5EF4-FFF2-40B4-BE49-F238E27FC236}">
              <a16:creationId xmlns:a16="http://schemas.microsoft.com/office/drawing/2014/main" id="{E6B322F8-FF03-44FF-A3CD-5BBAC55D10DD}"/>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14" name="テキスト ボックス 613">
          <a:extLst>
            <a:ext uri="{FF2B5EF4-FFF2-40B4-BE49-F238E27FC236}">
              <a16:creationId xmlns:a16="http://schemas.microsoft.com/office/drawing/2014/main" id="{A808A0C8-92BC-4AF2-A365-8B735CA45A27}"/>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15" name="直線コネクタ 614">
          <a:extLst>
            <a:ext uri="{FF2B5EF4-FFF2-40B4-BE49-F238E27FC236}">
              <a16:creationId xmlns:a16="http://schemas.microsoft.com/office/drawing/2014/main" id="{FAB78CFB-E4C1-4D11-A560-D2A68C65BDD2}"/>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16" name="テキスト ボックス 615">
          <a:extLst>
            <a:ext uri="{FF2B5EF4-FFF2-40B4-BE49-F238E27FC236}">
              <a16:creationId xmlns:a16="http://schemas.microsoft.com/office/drawing/2014/main" id="{D2909A11-AD79-4EAF-85F1-B5D118A45FE8}"/>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7" name="直線コネクタ 616">
          <a:extLst>
            <a:ext uri="{FF2B5EF4-FFF2-40B4-BE49-F238E27FC236}">
              <a16:creationId xmlns:a16="http://schemas.microsoft.com/office/drawing/2014/main" id="{9EA1C98D-CEA4-4F86-9159-A53E36D976BC}"/>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8" name="テキスト ボックス 617">
          <a:extLst>
            <a:ext uri="{FF2B5EF4-FFF2-40B4-BE49-F238E27FC236}">
              <a16:creationId xmlns:a16="http://schemas.microsoft.com/office/drawing/2014/main" id="{BD48E217-A0BC-4E2E-B0D6-8A9214C896E2}"/>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9" name="【公民館】&#10;一人当たり面積グラフ枠">
          <a:extLst>
            <a:ext uri="{FF2B5EF4-FFF2-40B4-BE49-F238E27FC236}">
              <a16:creationId xmlns:a16="http://schemas.microsoft.com/office/drawing/2014/main" id="{F5E068DC-E99E-4E93-AFA4-95D09CABA0EB}"/>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71628</xdr:rowOff>
    </xdr:to>
    <xdr:cxnSp macro="">
      <xdr:nvCxnSpPr>
        <xdr:cNvPr id="620" name="直線コネクタ 619">
          <a:extLst>
            <a:ext uri="{FF2B5EF4-FFF2-40B4-BE49-F238E27FC236}">
              <a16:creationId xmlns:a16="http://schemas.microsoft.com/office/drawing/2014/main" id="{3934B459-B6D6-4CC6-AAFC-4400B1F5B94D}"/>
            </a:ext>
          </a:extLst>
        </xdr:cNvPr>
        <xdr:cNvCxnSpPr/>
      </xdr:nvCxnSpPr>
      <xdr:spPr>
        <a:xfrm flipV="1">
          <a:off x="19947254" y="17360266"/>
          <a:ext cx="0" cy="1226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621" name="【公民館】&#10;一人当たり面積最小値テキスト">
          <a:extLst>
            <a:ext uri="{FF2B5EF4-FFF2-40B4-BE49-F238E27FC236}">
              <a16:creationId xmlns:a16="http://schemas.microsoft.com/office/drawing/2014/main" id="{13B6E3F4-9A75-4AA1-A348-C033DE4C01E1}"/>
            </a:ext>
          </a:extLst>
        </xdr:cNvPr>
        <xdr:cNvSpPr txBox="1"/>
      </xdr:nvSpPr>
      <xdr:spPr>
        <a:xfrm>
          <a:off x="1998599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622" name="直線コネクタ 621">
          <a:extLst>
            <a:ext uri="{FF2B5EF4-FFF2-40B4-BE49-F238E27FC236}">
              <a16:creationId xmlns:a16="http://schemas.microsoft.com/office/drawing/2014/main" id="{5254B523-6EB3-4312-8EA0-56C4A894BB36}"/>
            </a:ext>
          </a:extLst>
        </xdr:cNvPr>
        <xdr:cNvCxnSpPr/>
      </xdr:nvCxnSpPr>
      <xdr:spPr>
        <a:xfrm>
          <a:off x="19885660" y="185863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623" name="【公民館】&#10;一人当たり面積最大値テキスト">
          <a:extLst>
            <a:ext uri="{FF2B5EF4-FFF2-40B4-BE49-F238E27FC236}">
              <a16:creationId xmlns:a16="http://schemas.microsoft.com/office/drawing/2014/main" id="{CBA2ED9C-54C9-4D8F-BBF6-EB47EC4AF1C8}"/>
            </a:ext>
          </a:extLst>
        </xdr:cNvPr>
        <xdr:cNvSpPr txBox="1"/>
      </xdr:nvSpPr>
      <xdr:spPr>
        <a:xfrm>
          <a:off x="19985990" y="17135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624" name="直線コネクタ 623">
          <a:extLst>
            <a:ext uri="{FF2B5EF4-FFF2-40B4-BE49-F238E27FC236}">
              <a16:creationId xmlns:a16="http://schemas.microsoft.com/office/drawing/2014/main" id="{652BF560-10A0-4FED-841C-2718FE8C5DF9}"/>
            </a:ext>
          </a:extLst>
        </xdr:cNvPr>
        <xdr:cNvCxnSpPr/>
      </xdr:nvCxnSpPr>
      <xdr:spPr>
        <a:xfrm>
          <a:off x="19885660" y="17360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25416</xdr:rowOff>
    </xdr:from>
    <xdr:ext cx="469744" cy="259045"/>
    <xdr:sp macro="" textlink="">
      <xdr:nvSpPr>
        <xdr:cNvPr id="625" name="【公民館】&#10;一人当たり面積平均値テキスト">
          <a:extLst>
            <a:ext uri="{FF2B5EF4-FFF2-40B4-BE49-F238E27FC236}">
              <a16:creationId xmlns:a16="http://schemas.microsoft.com/office/drawing/2014/main" id="{B4E1DE82-A0EC-4847-B9BD-F7803BFAFC5D}"/>
            </a:ext>
          </a:extLst>
        </xdr:cNvPr>
        <xdr:cNvSpPr txBox="1"/>
      </xdr:nvSpPr>
      <xdr:spPr>
        <a:xfrm>
          <a:off x="19985990" y="18195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626" name="フローチャート: 判断 625">
          <a:extLst>
            <a:ext uri="{FF2B5EF4-FFF2-40B4-BE49-F238E27FC236}">
              <a16:creationId xmlns:a16="http://schemas.microsoft.com/office/drawing/2014/main" id="{2F164FBB-792A-45E1-9D11-F4F5190F89B8}"/>
            </a:ext>
          </a:extLst>
        </xdr:cNvPr>
        <xdr:cNvSpPr/>
      </xdr:nvSpPr>
      <xdr:spPr>
        <a:xfrm>
          <a:off x="19904710" y="18347689"/>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627" name="フローチャート: 判断 626">
          <a:extLst>
            <a:ext uri="{FF2B5EF4-FFF2-40B4-BE49-F238E27FC236}">
              <a16:creationId xmlns:a16="http://schemas.microsoft.com/office/drawing/2014/main" id="{119A4FC9-2DF9-4881-98B1-9B278FBE3A19}"/>
            </a:ext>
          </a:extLst>
        </xdr:cNvPr>
        <xdr:cNvSpPr/>
      </xdr:nvSpPr>
      <xdr:spPr>
        <a:xfrm>
          <a:off x="19161760" y="183454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4826</xdr:rowOff>
    </xdr:from>
    <xdr:to>
      <xdr:col>107</xdr:col>
      <xdr:colOff>101600</xdr:colOff>
      <xdr:row>107</xdr:row>
      <xdr:rowOff>106426</xdr:rowOff>
    </xdr:to>
    <xdr:sp macro="" textlink="">
      <xdr:nvSpPr>
        <xdr:cNvPr id="628" name="フローチャート: 判断 627">
          <a:extLst>
            <a:ext uri="{FF2B5EF4-FFF2-40B4-BE49-F238E27FC236}">
              <a16:creationId xmlns:a16="http://schemas.microsoft.com/office/drawing/2014/main" id="{440EEFB3-D4C8-4968-92A6-E21DFFF8255D}"/>
            </a:ext>
          </a:extLst>
        </xdr:cNvPr>
        <xdr:cNvSpPr/>
      </xdr:nvSpPr>
      <xdr:spPr>
        <a:xfrm>
          <a:off x="18345150" y="1835188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4826</xdr:rowOff>
    </xdr:from>
    <xdr:to>
      <xdr:col>102</xdr:col>
      <xdr:colOff>165100</xdr:colOff>
      <xdr:row>107</xdr:row>
      <xdr:rowOff>106426</xdr:rowOff>
    </xdr:to>
    <xdr:sp macro="" textlink="">
      <xdr:nvSpPr>
        <xdr:cNvPr id="629" name="フローチャート: 判断 628">
          <a:extLst>
            <a:ext uri="{FF2B5EF4-FFF2-40B4-BE49-F238E27FC236}">
              <a16:creationId xmlns:a16="http://schemas.microsoft.com/office/drawing/2014/main" id="{50262C7B-7AD5-4473-ABD5-255B3B5582ED}"/>
            </a:ext>
          </a:extLst>
        </xdr:cNvPr>
        <xdr:cNvSpPr/>
      </xdr:nvSpPr>
      <xdr:spPr>
        <a:xfrm>
          <a:off x="17547590" y="18351881"/>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254</xdr:rowOff>
    </xdr:from>
    <xdr:to>
      <xdr:col>98</xdr:col>
      <xdr:colOff>38100</xdr:colOff>
      <xdr:row>107</xdr:row>
      <xdr:rowOff>101854</xdr:rowOff>
    </xdr:to>
    <xdr:sp macro="" textlink="">
      <xdr:nvSpPr>
        <xdr:cNvPr id="630" name="フローチャート: 判断 629">
          <a:extLst>
            <a:ext uri="{FF2B5EF4-FFF2-40B4-BE49-F238E27FC236}">
              <a16:creationId xmlns:a16="http://schemas.microsoft.com/office/drawing/2014/main" id="{68AFF5F2-5133-4193-8048-28390ECE66C7}"/>
            </a:ext>
          </a:extLst>
        </xdr:cNvPr>
        <xdr:cNvSpPr/>
      </xdr:nvSpPr>
      <xdr:spPr>
        <a:xfrm>
          <a:off x="16761460" y="183454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1" name="テキスト ボックス 630">
          <a:extLst>
            <a:ext uri="{FF2B5EF4-FFF2-40B4-BE49-F238E27FC236}">
              <a16:creationId xmlns:a16="http://schemas.microsoft.com/office/drawing/2014/main" id="{528A4BA6-30D0-4537-BAEA-7013B61B21E9}"/>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2" name="テキスト ボックス 631">
          <a:extLst>
            <a:ext uri="{FF2B5EF4-FFF2-40B4-BE49-F238E27FC236}">
              <a16:creationId xmlns:a16="http://schemas.microsoft.com/office/drawing/2014/main" id="{1477DAB7-E7D5-4307-8179-A775794A5FB3}"/>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3" name="テキスト ボックス 632">
          <a:extLst>
            <a:ext uri="{FF2B5EF4-FFF2-40B4-BE49-F238E27FC236}">
              <a16:creationId xmlns:a16="http://schemas.microsoft.com/office/drawing/2014/main" id="{BBDEC2FA-5C5F-4C5B-B13C-93612F63F250}"/>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4" name="テキスト ボックス 633">
          <a:extLst>
            <a:ext uri="{FF2B5EF4-FFF2-40B4-BE49-F238E27FC236}">
              <a16:creationId xmlns:a16="http://schemas.microsoft.com/office/drawing/2014/main" id="{7671614B-BE27-4E50-BAD8-04F0AC95D90D}"/>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5" name="テキスト ボックス 634">
          <a:extLst>
            <a:ext uri="{FF2B5EF4-FFF2-40B4-BE49-F238E27FC236}">
              <a16:creationId xmlns:a16="http://schemas.microsoft.com/office/drawing/2014/main" id="{2AC45409-8964-4FB4-B4D6-0FD0D1654CE3}"/>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27687</xdr:rowOff>
    </xdr:from>
    <xdr:to>
      <xdr:col>116</xdr:col>
      <xdr:colOff>114300</xdr:colOff>
      <xdr:row>107</xdr:row>
      <xdr:rowOff>129287</xdr:rowOff>
    </xdr:to>
    <xdr:sp macro="" textlink="">
      <xdr:nvSpPr>
        <xdr:cNvPr id="636" name="楕円 635">
          <a:extLst>
            <a:ext uri="{FF2B5EF4-FFF2-40B4-BE49-F238E27FC236}">
              <a16:creationId xmlns:a16="http://schemas.microsoft.com/office/drawing/2014/main" id="{8423EF46-D577-41C4-BAE7-A7239E860848}"/>
            </a:ext>
          </a:extLst>
        </xdr:cNvPr>
        <xdr:cNvSpPr/>
      </xdr:nvSpPr>
      <xdr:spPr>
        <a:xfrm>
          <a:off x="19904710" y="18370932"/>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6114</xdr:rowOff>
    </xdr:from>
    <xdr:ext cx="469744" cy="259045"/>
    <xdr:sp macro="" textlink="">
      <xdr:nvSpPr>
        <xdr:cNvPr id="637" name="【公民館】&#10;一人当たり面積該当値テキスト">
          <a:extLst>
            <a:ext uri="{FF2B5EF4-FFF2-40B4-BE49-F238E27FC236}">
              <a16:creationId xmlns:a16="http://schemas.microsoft.com/office/drawing/2014/main" id="{33DDCF89-0DD0-4227-AE9D-D05F1DB0D3FF}"/>
            </a:ext>
          </a:extLst>
        </xdr:cNvPr>
        <xdr:cNvSpPr txBox="1"/>
      </xdr:nvSpPr>
      <xdr:spPr>
        <a:xfrm>
          <a:off x="19985990" y="18353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29972</xdr:rowOff>
    </xdr:from>
    <xdr:to>
      <xdr:col>112</xdr:col>
      <xdr:colOff>38100</xdr:colOff>
      <xdr:row>107</xdr:row>
      <xdr:rowOff>131572</xdr:rowOff>
    </xdr:to>
    <xdr:sp macro="" textlink="">
      <xdr:nvSpPr>
        <xdr:cNvPr id="638" name="楕円 637">
          <a:extLst>
            <a:ext uri="{FF2B5EF4-FFF2-40B4-BE49-F238E27FC236}">
              <a16:creationId xmlns:a16="http://schemas.microsoft.com/office/drawing/2014/main" id="{553B21D5-3B01-4937-9D4B-3825BA3FFC53}"/>
            </a:ext>
          </a:extLst>
        </xdr:cNvPr>
        <xdr:cNvSpPr/>
      </xdr:nvSpPr>
      <xdr:spPr>
        <a:xfrm>
          <a:off x="19161760" y="18373217"/>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78487</xdr:rowOff>
    </xdr:from>
    <xdr:to>
      <xdr:col>116</xdr:col>
      <xdr:colOff>63500</xdr:colOff>
      <xdr:row>107</xdr:row>
      <xdr:rowOff>80772</xdr:rowOff>
    </xdr:to>
    <xdr:cxnSp macro="">
      <xdr:nvCxnSpPr>
        <xdr:cNvPr id="639" name="直線コネクタ 638">
          <a:extLst>
            <a:ext uri="{FF2B5EF4-FFF2-40B4-BE49-F238E27FC236}">
              <a16:creationId xmlns:a16="http://schemas.microsoft.com/office/drawing/2014/main" id="{62BC1D3E-E56D-434E-A942-B7B156D34D2B}"/>
            </a:ext>
          </a:extLst>
        </xdr:cNvPr>
        <xdr:cNvCxnSpPr/>
      </xdr:nvCxnSpPr>
      <xdr:spPr>
        <a:xfrm flipV="1">
          <a:off x="19204940" y="18423637"/>
          <a:ext cx="74295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32258</xdr:rowOff>
    </xdr:from>
    <xdr:to>
      <xdr:col>107</xdr:col>
      <xdr:colOff>101600</xdr:colOff>
      <xdr:row>107</xdr:row>
      <xdr:rowOff>133858</xdr:rowOff>
    </xdr:to>
    <xdr:sp macro="" textlink="">
      <xdr:nvSpPr>
        <xdr:cNvPr id="640" name="楕円 639">
          <a:extLst>
            <a:ext uri="{FF2B5EF4-FFF2-40B4-BE49-F238E27FC236}">
              <a16:creationId xmlns:a16="http://schemas.microsoft.com/office/drawing/2014/main" id="{57FD7EB3-86F6-4BE3-8915-56D063A87624}"/>
            </a:ext>
          </a:extLst>
        </xdr:cNvPr>
        <xdr:cNvSpPr/>
      </xdr:nvSpPr>
      <xdr:spPr>
        <a:xfrm>
          <a:off x="18345150" y="18375503"/>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80772</xdr:rowOff>
    </xdr:from>
    <xdr:to>
      <xdr:col>111</xdr:col>
      <xdr:colOff>177800</xdr:colOff>
      <xdr:row>107</xdr:row>
      <xdr:rowOff>83058</xdr:rowOff>
    </xdr:to>
    <xdr:cxnSp macro="">
      <xdr:nvCxnSpPr>
        <xdr:cNvPr id="641" name="直線コネクタ 640">
          <a:extLst>
            <a:ext uri="{FF2B5EF4-FFF2-40B4-BE49-F238E27FC236}">
              <a16:creationId xmlns:a16="http://schemas.microsoft.com/office/drawing/2014/main" id="{712F32AF-E2ED-4470-AD40-B1C24DA9DC5C}"/>
            </a:ext>
          </a:extLst>
        </xdr:cNvPr>
        <xdr:cNvCxnSpPr/>
      </xdr:nvCxnSpPr>
      <xdr:spPr>
        <a:xfrm flipV="1">
          <a:off x="18399760" y="18427827"/>
          <a:ext cx="80518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34544</xdr:rowOff>
    </xdr:from>
    <xdr:to>
      <xdr:col>102</xdr:col>
      <xdr:colOff>165100</xdr:colOff>
      <xdr:row>107</xdr:row>
      <xdr:rowOff>136144</xdr:rowOff>
    </xdr:to>
    <xdr:sp macro="" textlink="">
      <xdr:nvSpPr>
        <xdr:cNvPr id="642" name="楕円 641">
          <a:extLst>
            <a:ext uri="{FF2B5EF4-FFF2-40B4-BE49-F238E27FC236}">
              <a16:creationId xmlns:a16="http://schemas.microsoft.com/office/drawing/2014/main" id="{6814BAE4-D2E6-4B44-B847-9E20435A3E60}"/>
            </a:ext>
          </a:extLst>
        </xdr:cNvPr>
        <xdr:cNvSpPr/>
      </xdr:nvSpPr>
      <xdr:spPr>
        <a:xfrm>
          <a:off x="17547590" y="18379694"/>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83058</xdr:rowOff>
    </xdr:from>
    <xdr:to>
      <xdr:col>107</xdr:col>
      <xdr:colOff>50800</xdr:colOff>
      <xdr:row>107</xdr:row>
      <xdr:rowOff>85344</xdr:rowOff>
    </xdr:to>
    <xdr:cxnSp macro="">
      <xdr:nvCxnSpPr>
        <xdr:cNvPr id="643" name="直線コネクタ 642">
          <a:extLst>
            <a:ext uri="{FF2B5EF4-FFF2-40B4-BE49-F238E27FC236}">
              <a16:creationId xmlns:a16="http://schemas.microsoft.com/office/drawing/2014/main" id="{D4E3C8DF-F1E2-4896-85CB-8CE1A1144D88}"/>
            </a:ext>
          </a:extLst>
        </xdr:cNvPr>
        <xdr:cNvCxnSpPr/>
      </xdr:nvCxnSpPr>
      <xdr:spPr>
        <a:xfrm flipV="1">
          <a:off x="17602200" y="18430113"/>
          <a:ext cx="79756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36830</xdr:rowOff>
    </xdr:from>
    <xdr:to>
      <xdr:col>98</xdr:col>
      <xdr:colOff>38100</xdr:colOff>
      <xdr:row>107</xdr:row>
      <xdr:rowOff>138430</xdr:rowOff>
    </xdr:to>
    <xdr:sp macro="" textlink="">
      <xdr:nvSpPr>
        <xdr:cNvPr id="644" name="楕円 643">
          <a:extLst>
            <a:ext uri="{FF2B5EF4-FFF2-40B4-BE49-F238E27FC236}">
              <a16:creationId xmlns:a16="http://schemas.microsoft.com/office/drawing/2014/main" id="{B25AB40E-506F-4C48-B2D9-18A7A02D909C}"/>
            </a:ext>
          </a:extLst>
        </xdr:cNvPr>
        <xdr:cNvSpPr/>
      </xdr:nvSpPr>
      <xdr:spPr>
        <a:xfrm>
          <a:off x="16761460" y="183819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85344</xdr:rowOff>
    </xdr:from>
    <xdr:to>
      <xdr:col>102</xdr:col>
      <xdr:colOff>114300</xdr:colOff>
      <xdr:row>107</xdr:row>
      <xdr:rowOff>87630</xdr:rowOff>
    </xdr:to>
    <xdr:cxnSp macro="">
      <xdr:nvCxnSpPr>
        <xdr:cNvPr id="645" name="直線コネクタ 644">
          <a:extLst>
            <a:ext uri="{FF2B5EF4-FFF2-40B4-BE49-F238E27FC236}">
              <a16:creationId xmlns:a16="http://schemas.microsoft.com/office/drawing/2014/main" id="{87AAA20F-357E-425A-A0E3-A74A999A9876}"/>
            </a:ext>
          </a:extLst>
        </xdr:cNvPr>
        <xdr:cNvCxnSpPr/>
      </xdr:nvCxnSpPr>
      <xdr:spPr>
        <a:xfrm flipV="1">
          <a:off x="16804640" y="18432399"/>
          <a:ext cx="79756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118381</xdr:rowOff>
    </xdr:from>
    <xdr:ext cx="469744" cy="259045"/>
    <xdr:sp macro="" textlink="">
      <xdr:nvSpPr>
        <xdr:cNvPr id="646" name="n_1aveValue【公民館】&#10;一人当たり面積">
          <a:extLst>
            <a:ext uri="{FF2B5EF4-FFF2-40B4-BE49-F238E27FC236}">
              <a16:creationId xmlns:a16="http://schemas.microsoft.com/office/drawing/2014/main" id="{A508FCA9-0D02-43ED-B8C2-C40A50535298}"/>
            </a:ext>
          </a:extLst>
        </xdr:cNvPr>
        <xdr:cNvSpPr txBox="1"/>
      </xdr:nvSpPr>
      <xdr:spPr>
        <a:xfrm>
          <a:off x="18982132" y="1812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122953</xdr:rowOff>
    </xdr:from>
    <xdr:ext cx="469744" cy="259045"/>
    <xdr:sp macro="" textlink="">
      <xdr:nvSpPr>
        <xdr:cNvPr id="647" name="n_2aveValue【公民館】&#10;一人当たり面積">
          <a:extLst>
            <a:ext uri="{FF2B5EF4-FFF2-40B4-BE49-F238E27FC236}">
              <a16:creationId xmlns:a16="http://schemas.microsoft.com/office/drawing/2014/main" id="{C315E490-767A-4FE8-8646-4ED755159BA0}"/>
            </a:ext>
          </a:extLst>
        </xdr:cNvPr>
        <xdr:cNvSpPr txBox="1"/>
      </xdr:nvSpPr>
      <xdr:spPr>
        <a:xfrm>
          <a:off x="18182032" y="1812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122953</xdr:rowOff>
    </xdr:from>
    <xdr:ext cx="469744" cy="259045"/>
    <xdr:sp macro="" textlink="">
      <xdr:nvSpPr>
        <xdr:cNvPr id="648" name="n_3aveValue【公民館】&#10;一人当たり面積">
          <a:extLst>
            <a:ext uri="{FF2B5EF4-FFF2-40B4-BE49-F238E27FC236}">
              <a16:creationId xmlns:a16="http://schemas.microsoft.com/office/drawing/2014/main" id="{4E28B42E-61C6-4997-A803-12FCA5256B4E}"/>
            </a:ext>
          </a:extLst>
        </xdr:cNvPr>
        <xdr:cNvSpPr txBox="1"/>
      </xdr:nvSpPr>
      <xdr:spPr>
        <a:xfrm>
          <a:off x="17384472" y="1812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118381</xdr:rowOff>
    </xdr:from>
    <xdr:ext cx="469744" cy="259045"/>
    <xdr:sp macro="" textlink="">
      <xdr:nvSpPr>
        <xdr:cNvPr id="649" name="n_4aveValue【公民館】&#10;一人当たり面積">
          <a:extLst>
            <a:ext uri="{FF2B5EF4-FFF2-40B4-BE49-F238E27FC236}">
              <a16:creationId xmlns:a16="http://schemas.microsoft.com/office/drawing/2014/main" id="{9A88D688-AE25-40E8-A819-1CE8C2085314}"/>
            </a:ext>
          </a:extLst>
        </xdr:cNvPr>
        <xdr:cNvSpPr txBox="1"/>
      </xdr:nvSpPr>
      <xdr:spPr>
        <a:xfrm>
          <a:off x="16588817" y="1812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122699</xdr:rowOff>
    </xdr:from>
    <xdr:ext cx="469744" cy="259045"/>
    <xdr:sp macro="" textlink="">
      <xdr:nvSpPr>
        <xdr:cNvPr id="650" name="n_1mainValue【公民館】&#10;一人当たり面積">
          <a:extLst>
            <a:ext uri="{FF2B5EF4-FFF2-40B4-BE49-F238E27FC236}">
              <a16:creationId xmlns:a16="http://schemas.microsoft.com/office/drawing/2014/main" id="{B618B7F2-40CB-4CD7-B891-D4FDA7B72241}"/>
            </a:ext>
          </a:extLst>
        </xdr:cNvPr>
        <xdr:cNvSpPr txBox="1"/>
      </xdr:nvSpPr>
      <xdr:spPr>
        <a:xfrm>
          <a:off x="18982132" y="18469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124985</xdr:rowOff>
    </xdr:from>
    <xdr:ext cx="469744" cy="259045"/>
    <xdr:sp macro="" textlink="">
      <xdr:nvSpPr>
        <xdr:cNvPr id="651" name="n_2mainValue【公民館】&#10;一人当たり面積">
          <a:extLst>
            <a:ext uri="{FF2B5EF4-FFF2-40B4-BE49-F238E27FC236}">
              <a16:creationId xmlns:a16="http://schemas.microsoft.com/office/drawing/2014/main" id="{D02F19DC-EDB9-4FA1-8AFB-66EFA2230016}"/>
            </a:ext>
          </a:extLst>
        </xdr:cNvPr>
        <xdr:cNvSpPr txBox="1"/>
      </xdr:nvSpPr>
      <xdr:spPr>
        <a:xfrm>
          <a:off x="18182032" y="1847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127271</xdr:rowOff>
    </xdr:from>
    <xdr:ext cx="469744" cy="259045"/>
    <xdr:sp macro="" textlink="">
      <xdr:nvSpPr>
        <xdr:cNvPr id="652" name="n_3mainValue【公民館】&#10;一人当たり面積">
          <a:extLst>
            <a:ext uri="{FF2B5EF4-FFF2-40B4-BE49-F238E27FC236}">
              <a16:creationId xmlns:a16="http://schemas.microsoft.com/office/drawing/2014/main" id="{D29269C1-AE1D-4363-96DE-2A040FD77AB0}"/>
            </a:ext>
          </a:extLst>
        </xdr:cNvPr>
        <xdr:cNvSpPr txBox="1"/>
      </xdr:nvSpPr>
      <xdr:spPr>
        <a:xfrm>
          <a:off x="17384472" y="18476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129557</xdr:rowOff>
    </xdr:from>
    <xdr:ext cx="469744" cy="259045"/>
    <xdr:sp macro="" textlink="">
      <xdr:nvSpPr>
        <xdr:cNvPr id="653" name="n_4mainValue【公民館】&#10;一人当たり面積">
          <a:extLst>
            <a:ext uri="{FF2B5EF4-FFF2-40B4-BE49-F238E27FC236}">
              <a16:creationId xmlns:a16="http://schemas.microsoft.com/office/drawing/2014/main" id="{FACCD93E-661A-4956-BE84-6B9F0EC340CE}"/>
            </a:ext>
          </a:extLst>
        </xdr:cNvPr>
        <xdr:cNvSpPr txBox="1"/>
      </xdr:nvSpPr>
      <xdr:spPr>
        <a:xfrm>
          <a:off x="16588817" y="1847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4" name="正方形/長方形 653">
          <a:extLst>
            <a:ext uri="{FF2B5EF4-FFF2-40B4-BE49-F238E27FC236}">
              <a16:creationId xmlns:a16="http://schemas.microsoft.com/office/drawing/2014/main" id="{314027D5-9490-4849-A5C9-BDA06B70BA42}"/>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5" name="正方形/長方形 654">
          <a:extLst>
            <a:ext uri="{FF2B5EF4-FFF2-40B4-BE49-F238E27FC236}">
              <a16:creationId xmlns:a16="http://schemas.microsoft.com/office/drawing/2014/main" id="{E3B8225B-5898-4F08-BDA7-790706B5B31B}"/>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6" name="テキスト ボックス 655">
          <a:extLst>
            <a:ext uri="{FF2B5EF4-FFF2-40B4-BE49-F238E27FC236}">
              <a16:creationId xmlns:a16="http://schemas.microsoft.com/office/drawing/2014/main" id="{39B2B5B6-EBB2-4684-A37D-A4C0462F7242}"/>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類似団体と比較して特に有形固定資産減価償却率が高くなっている施設は、道路、認定こども園・幼稚園・保育所、公民館、学校施設であり、同水準又は低くなっている施設は、橋りょう・トンネルである。 </a:t>
          </a:r>
        </a:p>
        <a:p>
          <a:r>
            <a:rPr kumimoji="1" lang="ja-JP" altLang="en-US" sz="1300">
              <a:latin typeface="ＭＳ Ｐゴシック" panose="020B0600070205080204" pitchFamily="50" charset="-128"/>
              <a:ea typeface="ＭＳ Ｐゴシック" panose="020B0600070205080204" pitchFamily="50" charset="-128"/>
            </a:rPr>
            <a:t>橋りょう・トンネルについては、点検結果に基づき随時更新してきたことにより類似団体平均より低くなっている。</a:t>
          </a:r>
        </a:p>
        <a:p>
          <a:r>
            <a:rPr kumimoji="1" lang="ja-JP" altLang="en-US" sz="1300">
              <a:latin typeface="ＭＳ Ｐゴシック" panose="020B0600070205080204" pitchFamily="50" charset="-128"/>
              <a:ea typeface="ＭＳ Ｐゴシック" panose="020B0600070205080204" pitchFamily="50" charset="-128"/>
            </a:rPr>
            <a:t>一方、認定こども園・幼稚園・保育所については、昭和</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年から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年に建てられたものが多く、類似団体平均と比べ有形固定資産減価償却率が大きく上回っており、一人当たり面積も大きくなっている。</a:t>
          </a:r>
        </a:p>
        <a:p>
          <a:r>
            <a:rPr kumimoji="1" lang="ja-JP" altLang="en-US" sz="1300">
              <a:latin typeface="ＭＳ Ｐゴシック" panose="020B0600070205080204" pitchFamily="50" charset="-128"/>
              <a:ea typeface="ＭＳ Ｐゴシック" panose="020B0600070205080204" pitchFamily="50" charset="-128"/>
            </a:rPr>
            <a:t>引き続き、阪南市公共施設等総合管理計画に基づき、施設のあり方を検討し、阪南市行財政構造改革プラン改訂版の取組で得た経営資源をもとに施設の大規模改修を行っていく。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46F09D1-7BFC-469B-8B42-70270A8B8EF1}"/>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1C24824-9F92-41D2-ADE3-ADA623BBC63C}"/>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210B681-4C38-414C-B76A-438CA662FEDF}"/>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734BC5B-86AB-4321-BFCC-39545B96A19A}"/>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大阪府阪南市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5FAB701-5219-4BF9-8ACE-DBA46BF32909}"/>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2AA8857-580C-4BB8-856B-E076E716449D}"/>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34EB79E-BA0B-4920-B8F5-5D613F1C7E40}"/>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84F81F0-CCD3-4EDA-AA15-C12992E03098}"/>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569C565-82EE-44B3-83D3-EE424D14F85D}"/>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E713AA9-CEF2-4C50-9627-C5FE4E412FBD}"/>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50,788
50,201
36.17
20,016,699
19,692,608
323,949
11,483,754
14,021,857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099A193-4858-4FD2-9E48-2159D0A2837A}"/>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A6D444D-FAEA-4E32-9014-05F208501106}"/>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C60BAD6-7063-4B93-A8AD-E4BFED5D4BD5}"/>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20.2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992F257-507B-4DBB-A5E0-22B7685257BD}"/>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2766539-D842-4499-8524-9C582084D9E1}"/>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B13F2CC-7659-4494-9E02-5CC25063C5A8}"/>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8A9EBD5-E943-4AE7-8904-82DD5410CD4B}"/>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FA48C40-ABCB-4DAB-8DA1-4AC4833D0377}"/>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C95B66B-F128-46B2-8797-B17948B8A685}"/>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A210AA3-B6B6-4A00-B1C6-8CB6EA4B0B63}"/>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E15ADDA-15AB-41A8-9B5D-15BA45819729}"/>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F24279F-05C0-4B02-B69E-84FBBD8747A2}"/>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41F8215-D6EE-4811-B372-5044AC0F46A0}"/>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0D9A771-A11A-4B77-87EE-8CAE18CD7D54}"/>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88C9667-BE8E-472C-894D-CC31EF52D2C6}"/>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4DF26ED-C1FC-4467-93D2-6CC23B4D1BD8}"/>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1504599-7478-4C4F-875C-7CE60432A0B4}"/>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E9E08B1-5112-4574-8FB2-F7AC365E34CE}"/>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72EA80D-2BFF-4DB1-B58F-968A5F1F4007}"/>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B0907CE-1A4B-48EB-B58A-BE2D6AFACD55}"/>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B801B3D-D115-49F9-90FC-701B32CEA032}"/>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ABB712D-34A6-48ED-9663-3380565E21EF}"/>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2211D05-1FBC-4473-963A-7B627498883C}"/>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D280CD5-081C-4AAE-BFB2-E59B45B0239E}"/>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601D0F9-E055-4255-8BD1-C6A93EA95A9B}"/>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312576A-27BA-418F-B124-2453CF21DE08}"/>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E65A000-2377-4A82-BEDA-12CF0E98577D}"/>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D380D10-3FDF-455D-AF0E-94DC10CF7105}"/>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72B677C-60FE-4CDC-9B69-DE418F0114EC}"/>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1B92C43-4B9E-48A1-B8FA-1B51CC17BBCF}"/>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F165B91-5248-4A56-88FF-E36EC135F2D7}"/>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95DBE5E-EDD1-48DA-B526-6F27E18EE845}"/>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3DE953EC-08A2-4161-B987-F8F98B8DC5CB}"/>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1E53060E-CE17-45D8-B85D-591FD4410D65}"/>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9DC40E22-5A19-4D0E-B114-D3DC301E7942}"/>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834BB065-175A-4766-8287-4C1A9878B0E2}"/>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A9ABE206-674B-46C0-9016-5609A17B5770}"/>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2D8DFFCE-63BD-419E-AB45-C3B608459615}"/>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1B82888A-32DA-4446-957B-3D0F89E79393}"/>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7019A3AD-14CF-4031-A9D6-0B5160307ECF}"/>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AC79071B-49EA-4D48-9B04-D365C7F9A7D6}"/>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355E96B5-7734-4E7C-8472-69326997CE4C}"/>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89E52A2-A1B0-4ED5-BFC5-671550D4717F}"/>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13F7696-523F-45E8-AEF0-E5F8CE6906F1}"/>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A1213C30-C306-41AA-AC51-66EB5970A5DE}"/>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244A245B-EEC8-455C-B2FE-3AA8C533FA63}"/>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93B7DB36-60DF-4B02-B50E-FC7B38B75D41}"/>
            </a:ext>
          </a:extLst>
        </xdr:cNvPr>
        <xdr:cNvCxnSpPr/>
      </xdr:nvCxnSpPr>
      <xdr:spPr>
        <a:xfrm flipV="1">
          <a:off x="4173855" y="5754188"/>
          <a:ext cx="0" cy="1526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99E42180-65F3-4E29-8BC8-28AECAD6B9BD}"/>
            </a:ext>
          </a:extLst>
        </xdr:cNvPr>
        <xdr:cNvSpPr txBox="1"/>
      </xdr:nvSpPr>
      <xdr:spPr>
        <a:xfrm>
          <a:off x="4212590" y="7286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402B0E3A-CECA-42F0-9611-1C4A2C40A19B}"/>
            </a:ext>
          </a:extLst>
        </xdr:cNvPr>
        <xdr:cNvCxnSpPr/>
      </xdr:nvCxnSpPr>
      <xdr:spPr>
        <a:xfrm>
          <a:off x="4112260" y="72803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4B85B72F-6D56-4DD5-AFC7-67F9A972A4E5}"/>
            </a:ext>
          </a:extLst>
        </xdr:cNvPr>
        <xdr:cNvSpPr txBox="1"/>
      </xdr:nvSpPr>
      <xdr:spPr>
        <a:xfrm>
          <a:off x="421259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1085E7A6-1C8F-4CB9-9AA8-92F514C094D5}"/>
            </a:ext>
          </a:extLst>
        </xdr:cNvPr>
        <xdr:cNvCxnSpPr/>
      </xdr:nvCxnSpPr>
      <xdr:spPr>
        <a:xfrm>
          <a:off x="4112260" y="57541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152780</xdr:rowOff>
    </xdr:from>
    <xdr:ext cx="405111" cy="259045"/>
    <xdr:sp macro="" textlink="">
      <xdr:nvSpPr>
        <xdr:cNvPr id="63" name="【図書館】&#10;有形固定資産減価償却率平均値テキスト">
          <a:extLst>
            <a:ext uri="{FF2B5EF4-FFF2-40B4-BE49-F238E27FC236}">
              <a16:creationId xmlns:a16="http://schemas.microsoft.com/office/drawing/2014/main" id="{57162510-360A-4CFA-94E5-343C5E5129D3}"/>
            </a:ext>
          </a:extLst>
        </xdr:cNvPr>
        <xdr:cNvSpPr txBox="1"/>
      </xdr:nvSpPr>
      <xdr:spPr>
        <a:xfrm>
          <a:off x="4212590" y="63249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A485DF63-9D04-4644-AEDF-1786F6DFDA6B}"/>
            </a:ext>
          </a:extLst>
        </xdr:cNvPr>
        <xdr:cNvSpPr/>
      </xdr:nvSpPr>
      <xdr:spPr>
        <a:xfrm>
          <a:off x="4131310" y="6477363"/>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9D284E84-92B8-4E14-A3DE-6EA2FE7CFE62}"/>
            </a:ext>
          </a:extLst>
        </xdr:cNvPr>
        <xdr:cNvSpPr/>
      </xdr:nvSpPr>
      <xdr:spPr>
        <a:xfrm>
          <a:off x="3388360" y="643817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3B2C2FAC-E5F0-4AD3-8A0C-D1634835E580}"/>
            </a:ext>
          </a:extLst>
        </xdr:cNvPr>
        <xdr:cNvSpPr/>
      </xdr:nvSpPr>
      <xdr:spPr>
        <a:xfrm>
          <a:off x="2571750" y="641640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7D66AF4D-731D-4264-AC9F-195A8155AF5E}"/>
            </a:ext>
          </a:extLst>
        </xdr:cNvPr>
        <xdr:cNvSpPr/>
      </xdr:nvSpPr>
      <xdr:spPr>
        <a:xfrm>
          <a:off x="1774190" y="6402252"/>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3A3AB888-3BD3-4BCA-BA3A-D9D831C2B2BC}"/>
            </a:ext>
          </a:extLst>
        </xdr:cNvPr>
        <xdr:cNvSpPr/>
      </xdr:nvSpPr>
      <xdr:spPr>
        <a:xfrm>
          <a:off x="988060" y="636877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995ED61-432F-4D95-8A69-8BBEFB276F77}"/>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855CF31-8EDD-4A5B-8799-7885D9CF29AC}"/>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3691767-D7BA-4E15-A95C-2FD574CE32A1}"/>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7771B7DE-3D50-41DC-B996-93F2D83DB8FE}"/>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D76CFF38-1742-4074-99EE-BD068356667C}"/>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53159</xdr:rowOff>
    </xdr:from>
    <xdr:to>
      <xdr:col>24</xdr:col>
      <xdr:colOff>114300</xdr:colOff>
      <xdr:row>40</xdr:row>
      <xdr:rowOff>154759</xdr:rowOff>
    </xdr:to>
    <xdr:sp macro="" textlink="">
      <xdr:nvSpPr>
        <xdr:cNvPr id="74" name="楕円 73">
          <a:extLst>
            <a:ext uri="{FF2B5EF4-FFF2-40B4-BE49-F238E27FC236}">
              <a16:creationId xmlns:a16="http://schemas.microsoft.com/office/drawing/2014/main" id="{66DCE49F-1914-4950-A896-E62BFC7FAD2B}"/>
            </a:ext>
          </a:extLst>
        </xdr:cNvPr>
        <xdr:cNvSpPr/>
      </xdr:nvSpPr>
      <xdr:spPr>
        <a:xfrm>
          <a:off x="4131310" y="691496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31586</xdr:rowOff>
    </xdr:from>
    <xdr:ext cx="405111" cy="259045"/>
    <xdr:sp macro="" textlink="">
      <xdr:nvSpPr>
        <xdr:cNvPr id="75" name="【図書館】&#10;有形固定資産減価償却率該当値テキスト">
          <a:extLst>
            <a:ext uri="{FF2B5EF4-FFF2-40B4-BE49-F238E27FC236}">
              <a16:creationId xmlns:a16="http://schemas.microsoft.com/office/drawing/2014/main" id="{2D190820-D9CB-41C7-929C-ED2545505D6F}"/>
            </a:ext>
          </a:extLst>
        </xdr:cNvPr>
        <xdr:cNvSpPr txBox="1"/>
      </xdr:nvSpPr>
      <xdr:spPr>
        <a:xfrm>
          <a:off x="4212590" y="6887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35197</xdr:rowOff>
    </xdr:from>
    <xdr:to>
      <xdr:col>20</xdr:col>
      <xdr:colOff>38100</xdr:colOff>
      <xdr:row>40</xdr:row>
      <xdr:rowOff>136797</xdr:rowOff>
    </xdr:to>
    <xdr:sp macro="" textlink="">
      <xdr:nvSpPr>
        <xdr:cNvPr id="76" name="楕円 75">
          <a:extLst>
            <a:ext uri="{FF2B5EF4-FFF2-40B4-BE49-F238E27FC236}">
              <a16:creationId xmlns:a16="http://schemas.microsoft.com/office/drawing/2014/main" id="{EBAC1FFB-A45E-4ACA-838A-FBDB03850A91}"/>
            </a:ext>
          </a:extLst>
        </xdr:cNvPr>
        <xdr:cNvSpPr/>
      </xdr:nvSpPr>
      <xdr:spPr>
        <a:xfrm>
          <a:off x="3388360" y="68931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85997</xdr:rowOff>
    </xdr:from>
    <xdr:to>
      <xdr:col>24</xdr:col>
      <xdr:colOff>63500</xdr:colOff>
      <xdr:row>40</xdr:row>
      <xdr:rowOff>103959</xdr:rowOff>
    </xdr:to>
    <xdr:cxnSp macro="">
      <xdr:nvCxnSpPr>
        <xdr:cNvPr id="77" name="直線コネクタ 76">
          <a:extLst>
            <a:ext uri="{FF2B5EF4-FFF2-40B4-BE49-F238E27FC236}">
              <a16:creationId xmlns:a16="http://schemas.microsoft.com/office/drawing/2014/main" id="{EBB490D9-B1BB-4005-87ED-12929F2E20A1}"/>
            </a:ext>
          </a:extLst>
        </xdr:cNvPr>
        <xdr:cNvCxnSpPr/>
      </xdr:nvCxnSpPr>
      <xdr:spPr>
        <a:xfrm>
          <a:off x="3431540" y="6945902"/>
          <a:ext cx="742950" cy="14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10704</xdr:rowOff>
    </xdr:from>
    <xdr:to>
      <xdr:col>15</xdr:col>
      <xdr:colOff>101600</xdr:colOff>
      <xdr:row>40</xdr:row>
      <xdr:rowOff>112304</xdr:rowOff>
    </xdr:to>
    <xdr:sp macro="" textlink="">
      <xdr:nvSpPr>
        <xdr:cNvPr id="78" name="楕円 77">
          <a:extLst>
            <a:ext uri="{FF2B5EF4-FFF2-40B4-BE49-F238E27FC236}">
              <a16:creationId xmlns:a16="http://schemas.microsoft.com/office/drawing/2014/main" id="{7502562A-5C66-4733-A38F-06BF8B3B6BC2}"/>
            </a:ext>
          </a:extLst>
        </xdr:cNvPr>
        <xdr:cNvSpPr/>
      </xdr:nvSpPr>
      <xdr:spPr>
        <a:xfrm>
          <a:off x="2571750" y="6870609"/>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61504</xdr:rowOff>
    </xdr:from>
    <xdr:to>
      <xdr:col>19</xdr:col>
      <xdr:colOff>177800</xdr:colOff>
      <xdr:row>40</xdr:row>
      <xdr:rowOff>85997</xdr:rowOff>
    </xdr:to>
    <xdr:cxnSp macro="">
      <xdr:nvCxnSpPr>
        <xdr:cNvPr id="79" name="直線コネクタ 78">
          <a:extLst>
            <a:ext uri="{FF2B5EF4-FFF2-40B4-BE49-F238E27FC236}">
              <a16:creationId xmlns:a16="http://schemas.microsoft.com/office/drawing/2014/main" id="{D55FBAF8-F6FA-45AF-8C5F-EC1E8C8C9221}"/>
            </a:ext>
          </a:extLst>
        </xdr:cNvPr>
        <xdr:cNvCxnSpPr/>
      </xdr:nvCxnSpPr>
      <xdr:spPr>
        <a:xfrm>
          <a:off x="2626360" y="6915694"/>
          <a:ext cx="805180" cy="3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157662</xdr:rowOff>
    </xdr:from>
    <xdr:to>
      <xdr:col>10</xdr:col>
      <xdr:colOff>165100</xdr:colOff>
      <xdr:row>40</xdr:row>
      <xdr:rowOff>87812</xdr:rowOff>
    </xdr:to>
    <xdr:sp macro="" textlink="">
      <xdr:nvSpPr>
        <xdr:cNvPr id="80" name="楕円 79">
          <a:extLst>
            <a:ext uri="{FF2B5EF4-FFF2-40B4-BE49-F238E27FC236}">
              <a16:creationId xmlns:a16="http://schemas.microsoft.com/office/drawing/2014/main" id="{B18F5628-E652-46F8-9045-58641CE87997}"/>
            </a:ext>
          </a:extLst>
        </xdr:cNvPr>
        <xdr:cNvSpPr/>
      </xdr:nvSpPr>
      <xdr:spPr>
        <a:xfrm>
          <a:off x="1774190" y="684611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37012</xdr:rowOff>
    </xdr:from>
    <xdr:to>
      <xdr:col>15</xdr:col>
      <xdr:colOff>50800</xdr:colOff>
      <xdr:row>40</xdr:row>
      <xdr:rowOff>61504</xdr:rowOff>
    </xdr:to>
    <xdr:cxnSp macro="">
      <xdr:nvCxnSpPr>
        <xdr:cNvPr id="81" name="直線コネクタ 80">
          <a:extLst>
            <a:ext uri="{FF2B5EF4-FFF2-40B4-BE49-F238E27FC236}">
              <a16:creationId xmlns:a16="http://schemas.microsoft.com/office/drawing/2014/main" id="{55352383-1051-4067-981A-D9FF0D0F4ED0}"/>
            </a:ext>
          </a:extLst>
        </xdr:cNvPr>
        <xdr:cNvCxnSpPr/>
      </xdr:nvCxnSpPr>
      <xdr:spPr>
        <a:xfrm>
          <a:off x="1828800" y="6895012"/>
          <a:ext cx="79756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131535</xdr:rowOff>
    </xdr:from>
    <xdr:to>
      <xdr:col>6</xdr:col>
      <xdr:colOff>38100</xdr:colOff>
      <xdr:row>40</xdr:row>
      <xdr:rowOff>61685</xdr:rowOff>
    </xdr:to>
    <xdr:sp macro="" textlink="">
      <xdr:nvSpPr>
        <xdr:cNvPr id="82" name="楕円 81">
          <a:extLst>
            <a:ext uri="{FF2B5EF4-FFF2-40B4-BE49-F238E27FC236}">
              <a16:creationId xmlns:a16="http://schemas.microsoft.com/office/drawing/2014/main" id="{7F1E3E3E-8AC1-4AAE-9ABD-FA80B745BF4D}"/>
            </a:ext>
          </a:extLst>
        </xdr:cNvPr>
        <xdr:cNvSpPr/>
      </xdr:nvSpPr>
      <xdr:spPr>
        <a:xfrm>
          <a:off x="988060" y="6821895"/>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10885</xdr:rowOff>
    </xdr:from>
    <xdr:to>
      <xdr:col>10</xdr:col>
      <xdr:colOff>114300</xdr:colOff>
      <xdr:row>40</xdr:row>
      <xdr:rowOff>37012</xdr:rowOff>
    </xdr:to>
    <xdr:cxnSp macro="">
      <xdr:nvCxnSpPr>
        <xdr:cNvPr id="83" name="直線コネクタ 82">
          <a:extLst>
            <a:ext uri="{FF2B5EF4-FFF2-40B4-BE49-F238E27FC236}">
              <a16:creationId xmlns:a16="http://schemas.microsoft.com/office/drawing/2014/main" id="{1289215E-0A71-410A-A302-1727F95A8F62}"/>
            </a:ext>
          </a:extLst>
        </xdr:cNvPr>
        <xdr:cNvCxnSpPr/>
      </xdr:nvCxnSpPr>
      <xdr:spPr>
        <a:xfrm>
          <a:off x="1031240" y="6870790"/>
          <a:ext cx="797560" cy="24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37391</xdr:rowOff>
    </xdr:from>
    <xdr:ext cx="405111" cy="259045"/>
    <xdr:sp macro="" textlink="">
      <xdr:nvSpPr>
        <xdr:cNvPr id="84" name="n_1aveValue【図書館】&#10;有形固定資産減価償却率">
          <a:extLst>
            <a:ext uri="{FF2B5EF4-FFF2-40B4-BE49-F238E27FC236}">
              <a16:creationId xmlns:a16="http://schemas.microsoft.com/office/drawing/2014/main" id="{4CDA3545-73AE-4827-9E4B-BB79E1ADCBBE}"/>
            </a:ext>
          </a:extLst>
        </xdr:cNvPr>
        <xdr:cNvSpPr txBox="1"/>
      </xdr:nvSpPr>
      <xdr:spPr>
        <a:xfrm>
          <a:off x="3239144" y="620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a:extLst>
            <a:ext uri="{FF2B5EF4-FFF2-40B4-BE49-F238E27FC236}">
              <a16:creationId xmlns:a16="http://schemas.microsoft.com/office/drawing/2014/main" id="{6731E591-304C-47E7-9B30-67E5C927F768}"/>
            </a:ext>
          </a:extLst>
        </xdr:cNvPr>
        <xdr:cNvSpPr txBox="1"/>
      </xdr:nvSpPr>
      <xdr:spPr>
        <a:xfrm>
          <a:off x="2439044" y="6187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1469</xdr:rowOff>
    </xdr:from>
    <xdr:ext cx="405111" cy="259045"/>
    <xdr:sp macro="" textlink="">
      <xdr:nvSpPr>
        <xdr:cNvPr id="86" name="n_3aveValue【図書館】&#10;有形固定資産減価償却率">
          <a:extLst>
            <a:ext uri="{FF2B5EF4-FFF2-40B4-BE49-F238E27FC236}">
              <a16:creationId xmlns:a16="http://schemas.microsoft.com/office/drawing/2014/main" id="{1ED99B4B-636C-4782-A54C-6FB5541F8EB3}"/>
            </a:ext>
          </a:extLst>
        </xdr:cNvPr>
        <xdr:cNvSpPr txBox="1"/>
      </xdr:nvSpPr>
      <xdr:spPr>
        <a:xfrm>
          <a:off x="1641484" y="6173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145160</xdr:rowOff>
    </xdr:from>
    <xdr:ext cx="405111" cy="259045"/>
    <xdr:sp macro="" textlink="">
      <xdr:nvSpPr>
        <xdr:cNvPr id="87" name="n_4aveValue【図書館】&#10;有形固定資産減価償却率">
          <a:extLst>
            <a:ext uri="{FF2B5EF4-FFF2-40B4-BE49-F238E27FC236}">
              <a16:creationId xmlns:a16="http://schemas.microsoft.com/office/drawing/2014/main" id="{C090E4DD-C925-4D37-A536-D433063FF35E}"/>
            </a:ext>
          </a:extLst>
        </xdr:cNvPr>
        <xdr:cNvSpPr txBox="1"/>
      </xdr:nvSpPr>
      <xdr:spPr>
        <a:xfrm>
          <a:off x="855354" y="6144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127924</xdr:rowOff>
    </xdr:from>
    <xdr:ext cx="405111" cy="259045"/>
    <xdr:sp macro="" textlink="">
      <xdr:nvSpPr>
        <xdr:cNvPr id="88" name="n_1mainValue【図書館】&#10;有形固定資産減価償却率">
          <a:extLst>
            <a:ext uri="{FF2B5EF4-FFF2-40B4-BE49-F238E27FC236}">
              <a16:creationId xmlns:a16="http://schemas.microsoft.com/office/drawing/2014/main" id="{DE66D155-113B-4954-B62B-C0BF41369D0E}"/>
            </a:ext>
          </a:extLst>
        </xdr:cNvPr>
        <xdr:cNvSpPr txBox="1"/>
      </xdr:nvSpPr>
      <xdr:spPr>
        <a:xfrm>
          <a:off x="3239144" y="6989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103431</xdr:rowOff>
    </xdr:from>
    <xdr:ext cx="405111" cy="259045"/>
    <xdr:sp macro="" textlink="">
      <xdr:nvSpPr>
        <xdr:cNvPr id="89" name="n_2mainValue【図書館】&#10;有形固定資産減価償却率">
          <a:extLst>
            <a:ext uri="{FF2B5EF4-FFF2-40B4-BE49-F238E27FC236}">
              <a16:creationId xmlns:a16="http://schemas.microsoft.com/office/drawing/2014/main" id="{0DC334B5-BE3C-4A0B-845B-D1A32A5ACCFE}"/>
            </a:ext>
          </a:extLst>
        </xdr:cNvPr>
        <xdr:cNvSpPr txBox="1"/>
      </xdr:nvSpPr>
      <xdr:spPr>
        <a:xfrm>
          <a:off x="2439044" y="695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78939</xdr:rowOff>
    </xdr:from>
    <xdr:ext cx="405111" cy="259045"/>
    <xdr:sp macro="" textlink="">
      <xdr:nvSpPr>
        <xdr:cNvPr id="90" name="n_3mainValue【図書館】&#10;有形固定資産減価償却率">
          <a:extLst>
            <a:ext uri="{FF2B5EF4-FFF2-40B4-BE49-F238E27FC236}">
              <a16:creationId xmlns:a16="http://schemas.microsoft.com/office/drawing/2014/main" id="{35C88529-0950-4277-BCC8-EF6C9B189BC6}"/>
            </a:ext>
          </a:extLst>
        </xdr:cNvPr>
        <xdr:cNvSpPr txBox="1"/>
      </xdr:nvSpPr>
      <xdr:spPr>
        <a:xfrm>
          <a:off x="1641484" y="693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52812</xdr:rowOff>
    </xdr:from>
    <xdr:ext cx="405111" cy="259045"/>
    <xdr:sp macro="" textlink="">
      <xdr:nvSpPr>
        <xdr:cNvPr id="91" name="n_4mainValue【図書館】&#10;有形固定資産減価償却率">
          <a:extLst>
            <a:ext uri="{FF2B5EF4-FFF2-40B4-BE49-F238E27FC236}">
              <a16:creationId xmlns:a16="http://schemas.microsoft.com/office/drawing/2014/main" id="{E0018527-7BB2-4D08-B1F1-F2E8D964622F}"/>
            </a:ext>
          </a:extLst>
        </xdr:cNvPr>
        <xdr:cNvSpPr txBox="1"/>
      </xdr:nvSpPr>
      <xdr:spPr>
        <a:xfrm>
          <a:off x="855354" y="691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96D5E11C-B934-4F65-84D3-CBCC2132BA0E}"/>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C109EDC2-4418-41C4-B103-C2219F805070}"/>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DD3D25DB-5685-4145-9DE1-3B3A95EAEB6E}"/>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2804DCC-EAAB-4F79-9851-D4D1E84E21E6}"/>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325F068F-2626-45DB-8C03-8347E259E305}"/>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B69981C5-46B9-4571-8D7A-BD7E37DC65CB}"/>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EFD90024-028D-48A3-9903-47E2FF9CBFD0}"/>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9F42F5A7-E030-487B-83B0-67DB47683DB1}"/>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58B86458-B532-4FE1-91D3-B354CD92B0C2}"/>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33CA60F0-946F-4306-8AEE-1AC955FC5F62}"/>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7E27EE86-7740-47FD-A45C-77424E77D06F}"/>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CD4CDCC7-4658-4787-9603-550252552C23}"/>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3BA74483-13DF-46B9-BE8A-D77FA6691B46}"/>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28B8B634-351A-4490-B4AB-B7DCD234EDF1}"/>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F92E79CB-D601-40DA-B745-EFFA5E501015}"/>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9A8097BA-376C-442A-BA1D-1E8C61DAF644}"/>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F5F3CED-247B-46B7-AC37-4E57D48D56CD}"/>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A20CC525-B69E-458D-86C9-4F72F04F92D4}"/>
            </a:ext>
          </a:extLst>
        </xdr:cNvPr>
        <xdr:cNvSpPr txBox="1"/>
      </xdr:nvSpPr>
      <xdr:spPr>
        <a:xfrm>
          <a:off x="5527221"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DF60F9D1-0C0B-4B92-8B2C-E508A4BF3222}"/>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B60B8F24-4B09-42D2-80A4-8FF91B2EC651}"/>
            </a:ext>
          </a:extLst>
        </xdr:cNvPr>
        <xdr:cNvSpPr txBox="1"/>
      </xdr:nvSpPr>
      <xdr:spPr>
        <a:xfrm>
          <a:off x="5527221"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ACABE6B1-C5CB-444A-977B-360F3EA9445F}"/>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E053FE19-D97F-4C74-A30F-36C95B851905}"/>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79E0B7B5-5A31-42BD-B585-D03E2B61069C}"/>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CEB53A01-7478-4B89-8CD9-E773528531AD}"/>
            </a:ext>
          </a:extLst>
        </xdr:cNvPr>
        <xdr:cNvCxnSpPr/>
      </xdr:nvCxnSpPr>
      <xdr:spPr>
        <a:xfrm flipV="1">
          <a:off x="9429115" y="5687695"/>
          <a:ext cx="0"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AB60C374-98D5-4C9D-B076-31310688C278}"/>
            </a:ext>
          </a:extLst>
        </xdr:cNvPr>
        <xdr:cNvSpPr txBox="1"/>
      </xdr:nvSpPr>
      <xdr:spPr>
        <a:xfrm>
          <a:off x="9467850" y="722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16CA1B68-C8C4-43C9-BDD8-0AD4E5AD7B1D}"/>
            </a:ext>
          </a:extLst>
        </xdr:cNvPr>
        <xdr:cNvCxnSpPr/>
      </xdr:nvCxnSpPr>
      <xdr:spPr>
        <a:xfrm>
          <a:off x="9356090" y="721741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48669E7A-0EEC-48FA-9748-914A8F0813A1}"/>
            </a:ext>
          </a:extLst>
        </xdr:cNvPr>
        <xdr:cNvSpPr txBox="1"/>
      </xdr:nvSpPr>
      <xdr:spPr>
        <a:xfrm>
          <a:off x="9467850"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374A4DCA-0373-4C6D-B2D0-CC4C8CBA354E}"/>
            </a:ext>
          </a:extLst>
        </xdr:cNvPr>
        <xdr:cNvCxnSpPr/>
      </xdr:nvCxnSpPr>
      <xdr:spPr>
        <a:xfrm>
          <a:off x="9356090" y="568769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149877</xdr:rowOff>
    </xdr:from>
    <xdr:ext cx="469744" cy="259045"/>
    <xdr:sp macro="" textlink="">
      <xdr:nvSpPr>
        <xdr:cNvPr id="120" name="【図書館】&#10;一人当たり面積平均値テキスト">
          <a:extLst>
            <a:ext uri="{FF2B5EF4-FFF2-40B4-BE49-F238E27FC236}">
              <a16:creationId xmlns:a16="http://schemas.microsoft.com/office/drawing/2014/main" id="{9AC547F6-F0A6-40D4-BBA9-56158CBB11DF}"/>
            </a:ext>
          </a:extLst>
        </xdr:cNvPr>
        <xdr:cNvSpPr txBox="1"/>
      </xdr:nvSpPr>
      <xdr:spPr>
        <a:xfrm>
          <a:off x="9467850" y="6493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9542F9BE-98FD-48CD-A3AE-D5449F37B614}"/>
            </a:ext>
          </a:extLst>
        </xdr:cNvPr>
        <xdr:cNvSpPr/>
      </xdr:nvSpPr>
      <xdr:spPr>
        <a:xfrm>
          <a:off x="9394190" y="6645910"/>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DDE4D6E7-0E86-4FBD-A466-ED7E982C444F}"/>
            </a:ext>
          </a:extLst>
        </xdr:cNvPr>
        <xdr:cNvSpPr/>
      </xdr:nvSpPr>
      <xdr:spPr>
        <a:xfrm>
          <a:off x="8632190" y="66509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B449566E-E6A2-4C94-94A2-EC71660FCD18}"/>
            </a:ext>
          </a:extLst>
        </xdr:cNvPr>
        <xdr:cNvSpPr/>
      </xdr:nvSpPr>
      <xdr:spPr>
        <a:xfrm>
          <a:off x="7846060" y="66509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77D3DC59-3010-488D-A8E6-B4F90825910D}"/>
            </a:ext>
          </a:extLst>
        </xdr:cNvPr>
        <xdr:cNvSpPr/>
      </xdr:nvSpPr>
      <xdr:spPr>
        <a:xfrm>
          <a:off x="7029450" y="666750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A57439C9-2D34-4615-8301-917F785F5C36}"/>
            </a:ext>
          </a:extLst>
        </xdr:cNvPr>
        <xdr:cNvSpPr/>
      </xdr:nvSpPr>
      <xdr:spPr>
        <a:xfrm>
          <a:off x="6231890" y="668401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657D6FD0-F444-4703-9CFB-5BDF9EF33B1D}"/>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078F705-944B-408A-9F41-595A463EADFE}"/>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A592875-C9B0-428A-A094-D0AA79C55F3E}"/>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13B1702B-C669-49F2-936B-536DD5BB1C5E}"/>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EA9442CC-AE38-4D97-8096-350CCF081385}"/>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50800</xdr:rowOff>
    </xdr:from>
    <xdr:to>
      <xdr:col>55</xdr:col>
      <xdr:colOff>50800</xdr:colOff>
      <xdr:row>40</xdr:row>
      <xdr:rowOff>152400</xdr:rowOff>
    </xdr:to>
    <xdr:sp macro="" textlink="">
      <xdr:nvSpPr>
        <xdr:cNvPr id="131" name="楕円 130">
          <a:extLst>
            <a:ext uri="{FF2B5EF4-FFF2-40B4-BE49-F238E27FC236}">
              <a16:creationId xmlns:a16="http://schemas.microsoft.com/office/drawing/2014/main" id="{68F39BB9-39F0-4E7A-9F5E-DFD548828F80}"/>
            </a:ext>
          </a:extLst>
        </xdr:cNvPr>
        <xdr:cNvSpPr/>
      </xdr:nvSpPr>
      <xdr:spPr>
        <a:xfrm>
          <a:off x="9394190" y="6912610"/>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29227</xdr:rowOff>
    </xdr:from>
    <xdr:ext cx="469744" cy="259045"/>
    <xdr:sp macro="" textlink="">
      <xdr:nvSpPr>
        <xdr:cNvPr id="132" name="【図書館】&#10;一人当たり面積該当値テキスト">
          <a:extLst>
            <a:ext uri="{FF2B5EF4-FFF2-40B4-BE49-F238E27FC236}">
              <a16:creationId xmlns:a16="http://schemas.microsoft.com/office/drawing/2014/main" id="{2F140027-BE54-4C4B-B2DC-D4B768C38E1C}"/>
            </a:ext>
          </a:extLst>
        </xdr:cNvPr>
        <xdr:cNvSpPr txBox="1"/>
      </xdr:nvSpPr>
      <xdr:spPr>
        <a:xfrm>
          <a:off x="9467850" y="6885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50800</xdr:rowOff>
    </xdr:from>
    <xdr:to>
      <xdr:col>50</xdr:col>
      <xdr:colOff>165100</xdr:colOff>
      <xdr:row>40</xdr:row>
      <xdr:rowOff>152400</xdr:rowOff>
    </xdr:to>
    <xdr:sp macro="" textlink="">
      <xdr:nvSpPr>
        <xdr:cNvPr id="133" name="楕円 132">
          <a:extLst>
            <a:ext uri="{FF2B5EF4-FFF2-40B4-BE49-F238E27FC236}">
              <a16:creationId xmlns:a16="http://schemas.microsoft.com/office/drawing/2014/main" id="{6759EE3C-976C-4195-8638-41F1135A1DDE}"/>
            </a:ext>
          </a:extLst>
        </xdr:cNvPr>
        <xdr:cNvSpPr/>
      </xdr:nvSpPr>
      <xdr:spPr>
        <a:xfrm>
          <a:off x="8632190" y="691261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101600</xdr:rowOff>
    </xdr:from>
    <xdr:to>
      <xdr:col>55</xdr:col>
      <xdr:colOff>0</xdr:colOff>
      <xdr:row>40</xdr:row>
      <xdr:rowOff>101600</xdr:rowOff>
    </xdr:to>
    <xdr:cxnSp macro="">
      <xdr:nvCxnSpPr>
        <xdr:cNvPr id="134" name="直線コネクタ 133">
          <a:extLst>
            <a:ext uri="{FF2B5EF4-FFF2-40B4-BE49-F238E27FC236}">
              <a16:creationId xmlns:a16="http://schemas.microsoft.com/office/drawing/2014/main" id="{A334E450-0104-4EEE-BFD4-219D4BA23DC7}"/>
            </a:ext>
          </a:extLst>
        </xdr:cNvPr>
        <xdr:cNvCxnSpPr/>
      </xdr:nvCxnSpPr>
      <xdr:spPr>
        <a:xfrm>
          <a:off x="8686800" y="69557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50800</xdr:rowOff>
    </xdr:from>
    <xdr:to>
      <xdr:col>46</xdr:col>
      <xdr:colOff>38100</xdr:colOff>
      <xdr:row>40</xdr:row>
      <xdr:rowOff>152400</xdr:rowOff>
    </xdr:to>
    <xdr:sp macro="" textlink="">
      <xdr:nvSpPr>
        <xdr:cNvPr id="135" name="楕円 134">
          <a:extLst>
            <a:ext uri="{FF2B5EF4-FFF2-40B4-BE49-F238E27FC236}">
              <a16:creationId xmlns:a16="http://schemas.microsoft.com/office/drawing/2014/main" id="{DE706D6C-DC17-44E3-B657-D8400A6E604C}"/>
            </a:ext>
          </a:extLst>
        </xdr:cNvPr>
        <xdr:cNvSpPr/>
      </xdr:nvSpPr>
      <xdr:spPr>
        <a:xfrm>
          <a:off x="7846060" y="6912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101600</xdr:rowOff>
    </xdr:from>
    <xdr:to>
      <xdr:col>50</xdr:col>
      <xdr:colOff>114300</xdr:colOff>
      <xdr:row>40</xdr:row>
      <xdr:rowOff>101600</xdr:rowOff>
    </xdr:to>
    <xdr:cxnSp macro="">
      <xdr:nvCxnSpPr>
        <xdr:cNvPr id="136" name="直線コネクタ 135">
          <a:extLst>
            <a:ext uri="{FF2B5EF4-FFF2-40B4-BE49-F238E27FC236}">
              <a16:creationId xmlns:a16="http://schemas.microsoft.com/office/drawing/2014/main" id="{3F0B2664-C253-464B-81A4-83DDEDECD219}"/>
            </a:ext>
          </a:extLst>
        </xdr:cNvPr>
        <xdr:cNvCxnSpPr/>
      </xdr:nvCxnSpPr>
      <xdr:spPr>
        <a:xfrm>
          <a:off x="7889240" y="69557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63500</xdr:rowOff>
    </xdr:from>
    <xdr:to>
      <xdr:col>41</xdr:col>
      <xdr:colOff>101600</xdr:colOff>
      <xdr:row>40</xdr:row>
      <xdr:rowOff>165100</xdr:rowOff>
    </xdr:to>
    <xdr:sp macro="" textlink="">
      <xdr:nvSpPr>
        <xdr:cNvPr id="137" name="楕円 136">
          <a:extLst>
            <a:ext uri="{FF2B5EF4-FFF2-40B4-BE49-F238E27FC236}">
              <a16:creationId xmlns:a16="http://schemas.microsoft.com/office/drawing/2014/main" id="{8FF95A43-13A8-4FC5-8E2A-C5E8EDCA73D8}"/>
            </a:ext>
          </a:extLst>
        </xdr:cNvPr>
        <xdr:cNvSpPr/>
      </xdr:nvSpPr>
      <xdr:spPr>
        <a:xfrm>
          <a:off x="7029450" y="69176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101600</xdr:rowOff>
    </xdr:from>
    <xdr:to>
      <xdr:col>45</xdr:col>
      <xdr:colOff>177800</xdr:colOff>
      <xdr:row>40</xdr:row>
      <xdr:rowOff>114300</xdr:rowOff>
    </xdr:to>
    <xdr:cxnSp macro="">
      <xdr:nvCxnSpPr>
        <xdr:cNvPr id="138" name="直線コネクタ 137">
          <a:extLst>
            <a:ext uri="{FF2B5EF4-FFF2-40B4-BE49-F238E27FC236}">
              <a16:creationId xmlns:a16="http://schemas.microsoft.com/office/drawing/2014/main" id="{DAED404E-B18E-4E6A-900F-BCA1D3972571}"/>
            </a:ext>
          </a:extLst>
        </xdr:cNvPr>
        <xdr:cNvCxnSpPr/>
      </xdr:nvCxnSpPr>
      <xdr:spPr>
        <a:xfrm flipV="1">
          <a:off x="7084060" y="6955790"/>
          <a:ext cx="80518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69850</xdr:rowOff>
    </xdr:from>
    <xdr:to>
      <xdr:col>36</xdr:col>
      <xdr:colOff>165100</xdr:colOff>
      <xdr:row>40</xdr:row>
      <xdr:rowOff>0</xdr:rowOff>
    </xdr:to>
    <xdr:sp macro="" textlink="">
      <xdr:nvSpPr>
        <xdr:cNvPr id="139" name="楕円 138">
          <a:extLst>
            <a:ext uri="{FF2B5EF4-FFF2-40B4-BE49-F238E27FC236}">
              <a16:creationId xmlns:a16="http://schemas.microsoft.com/office/drawing/2014/main" id="{71D077E8-F763-4FC7-9A22-C2149BF94647}"/>
            </a:ext>
          </a:extLst>
        </xdr:cNvPr>
        <xdr:cNvSpPr/>
      </xdr:nvSpPr>
      <xdr:spPr>
        <a:xfrm>
          <a:off x="6231890" y="675449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120650</xdr:rowOff>
    </xdr:from>
    <xdr:to>
      <xdr:col>41</xdr:col>
      <xdr:colOff>50800</xdr:colOff>
      <xdr:row>40</xdr:row>
      <xdr:rowOff>114300</xdr:rowOff>
    </xdr:to>
    <xdr:cxnSp macro="">
      <xdr:nvCxnSpPr>
        <xdr:cNvPr id="140" name="直線コネクタ 139">
          <a:extLst>
            <a:ext uri="{FF2B5EF4-FFF2-40B4-BE49-F238E27FC236}">
              <a16:creationId xmlns:a16="http://schemas.microsoft.com/office/drawing/2014/main" id="{BD384C2B-1CB7-4E2B-A2B4-D2BBB917C818}"/>
            </a:ext>
          </a:extLst>
        </xdr:cNvPr>
        <xdr:cNvCxnSpPr/>
      </xdr:nvCxnSpPr>
      <xdr:spPr>
        <a:xfrm>
          <a:off x="6286500" y="6809105"/>
          <a:ext cx="797560" cy="163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41" name="n_1aveValue【図書館】&#10;一人当たり面積">
          <a:extLst>
            <a:ext uri="{FF2B5EF4-FFF2-40B4-BE49-F238E27FC236}">
              <a16:creationId xmlns:a16="http://schemas.microsoft.com/office/drawing/2014/main" id="{873CD031-9CE0-4995-9E47-7695B49635DF}"/>
            </a:ext>
          </a:extLst>
        </xdr:cNvPr>
        <xdr:cNvSpPr txBox="1"/>
      </xdr:nvSpPr>
      <xdr:spPr>
        <a:xfrm>
          <a:off x="8454467" y="643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2" name="n_2aveValue【図書館】&#10;一人当たり面積">
          <a:extLst>
            <a:ext uri="{FF2B5EF4-FFF2-40B4-BE49-F238E27FC236}">
              <a16:creationId xmlns:a16="http://schemas.microsoft.com/office/drawing/2014/main" id="{0D648F27-5EB5-447B-8FBC-63F9B235160A}"/>
            </a:ext>
          </a:extLst>
        </xdr:cNvPr>
        <xdr:cNvSpPr txBox="1"/>
      </xdr:nvSpPr>
      <xdr:spPr>
        <a:xfrm>
          <a:off x="7673417" y="643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99077</xdr:rowOff>
    </xdr:from>
    <xdr:ext cx="469744" cy="259045"/>
    <xdr:sp macro="" textlink="">
      <xdr:nvSpPr>
        <xdr:cNvPr id="143" name="n_3aveValue【図書館】&#10;一人当たり面積">
          <a:extLst>
            <a:ext uri="{FF2B5EF4-FFF2-40B4-BE49-F238E27FC236}">
              <a16:creationId xmlns:a16="http://schemas.microsoft.com/office/drawing/2014/main" id="{5AC69C56-74E9-489F-AF3C-E92DE0CD4E63}"/>
            </a:ext>
          </a:extLst>
        </xdr:cNvPr>
        <xdr:cNvSpPr txBox="1"/>
      </xdr:nvSpPr>
      <xdr:spPr>
        <a:xfrm>
          <a:off x="6866332" y="643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111777</xdr:rowOff>
    </xdr:from>
    <xdr:ext cx="469744" cy="259045"/>
    <xdr:sp macro="" textlink="">
      <xdr:nvSpPr>
        <xdr:cNvPr id="144" name="n_4aveValue【図書館】&#10;一人当たり面積">
          <a:extLst>
            <a:ext uri="{FF2B5EF4-FFF2-40B4-BE49-F238E27FC236}">
              <a16:creationId xmlns:a16="http://schemas.microsoft.com/office/drawing/2014/main" id="{DC82CA7D-CA71-482B-A0A7-CFC29FB5F24A}"/>
            </a:ext>
          </a:extLst>
        </xdr:cNvPr>
        <xdr:cNvSpPr txBox="1"/>
      </xdr:nvSpPr>
      <xdr:spPr>
        <a:xfrm>
          <a:off x="6068772"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143527</xdr:rowOff>
    </xdr:from>
    <xdr:ext cx="469744" cy="259045"/>
    <xdr:sp macro="" textlink="">
      <xdr:nvSpPr>
        <xdr:cNvPr id="145" name="n_1mainValue【図書館】&#10;一人当たり面積">
          <a:extLst>
            <a:ext uri="{FF2B5EF4-FFF2-40B4-BE49-F238E27FC236}">
              <a16:creationId xmlns:a16="http://schemas.microsoft.com/office/drawing/2014/main" id="{29E31BFC-B614-412C-B98E-0165CFCA1B81}"/>
            </a:ext>
          </a:extLst>
        </xdr:cNvPr>
        <xdr:cNvSpPr txBox="1"/>
      </xdr:nvSpPr>
      <xdr:spPr>
        <a:xfrm>
          <a:off x="8454467" y="6999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143527</xdr:rowOff>
    </xdr:from>
    <xdr:ext cx="469744" cy="259045"/>
    <xdr:sp macro="" textlink="">
      <xdr:nvSpPr>
        <xdr:cNvPr id="146" name="n_2mainValue【図書館】&#10;一人当たり面積">
          <a:extLst>
            <a:ext uri="{FF2B5EF4-FFF2-40B4-BE49-F238E27FC236}">
              <a16:creationId xmlns:a16="http://schemas.microsoft.com/office/drawing/2014/main" id="{975E15AA-4B70-4D6D-BAE1-579EB7F3C56E}"/>
            </a:ext>
          </a:extLst>
        </xdr:cNvPr>
        <xdr:cNvSpPr txBox="1"/>
      </xdr:nvSpPr>
      <xdr:spPr>
        <a:xfrm>
          <a:off x="7673417" y="6999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156227</xdr:rowOff>
    </xdr:from>
    <xdr:ext cx="469744" cy="259045"/>
    <xdr:sp macro="" textlink="">
      <xdr:nvSpPr>
        <xdr:cNvPr id="147" name="n_3mainValue【図書館】&#10;一人当たり面積">
          <a:extLst>
            <a:ext uri="{FF2B5EF4-FFF2-40B4-BE49-F238E27FC236}">
              <a16:creationId xmlns:a16="http://schemas.microsoft.com/office/drawing/2014/main" id="{73AD34D2-4B05-4CD3-8F68-3824A137189A}"/>
            </a:ext>
          </a:extLst>
        </xdr:cNvPr>
        <xdr:cNvSpPr txBox="1"/>
      </xdr:nvSpPr>
      <xdr:spPr>
        <a:xfrm>
          <a:off x="6866332" y="701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162577</xdr:rowOff>
    </xdr:from>
    <xdr:ext cx="469744" cy="259045"/>
    <xdr:sp macro="" textlink="">
      <xdr:nvSpPr>
        <xdr:cNvPr id="148" name="n_4mainValue【図書館】&#10;一人当たり面積">
          <a:extLst>
            <a:ext uri="{FF2B5EF4-FFF2-40B4-BE49-F238E27FC236}">
              <a16:creationId xmlns:a16="http://schemas.microsoft.com/office/drawing/2014/main" id="{0FCDD68D-BF9E-4138-99BE-25E47A5E03E8}"/>
            </a:ext>
          </a:extLst>
        </xdr:cNvPr>
        <xdr:cNvSpPr txBox="1"/>
      </xdr:nvSpPr>
      <xdr:spPr>
        <a:xfrm>
          <a:off x="6068772" y="685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DCFD7D1E-3523-49CD-B479-F1B44E764D4D}"/>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8148056C-20DC-4DB8-97E7-DE4D31C79743}"/>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8BAEE169-FD52-4256-A01C-253F4C81D41B}"/>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9A8F8950-8481-4622-BF14-46A6C496CD6C}"/>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9036EE52-6E04-4B72-893B-E9A47B43339D}"/>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8F4ECF9B-2819-43BD-81B8-B981D50574D7}"/>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70890E38-3E40-4F0C-8947-76084C6DD696}"/>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5C040865-7243-442E-80A4-41C63EAC90B8}"/>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71635DB7-D827-448F-BF83-3F4DAECF116E}"/>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AEA30458-60D7-47D9-A765-29C93CF9239E}"/>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41B41F12-A645-4C79-8DC4-2F9162938BEF}"/>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C7E751F0-D749-485E-846B-BB8E2CCD098C}"/>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6A34DF79-9DF5-4F0A-933A-B1AF46CBC769}"/>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75BCC3F6-A242-4782-BF77-08CDF67CBC84}"/>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C24E8B1B-CB4F-49C7-ADA7-D952566D51CC}"/>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CD0431AC-FC55-46C4-B294-992BDC639AB8}"/>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44A46EC1-4399-4E7E-AD6B-3E2C14581A43}"/>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2D55B113-91C2-440F-BB3B-4A0F31C751BF}"/>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DDE4234E-F8C3-40D8-A1DE-70FCC507F901}"/>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2A6359AB-64B1-4ED3-B18F-E6EA34575A12}"/>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C475DDF9-C9CB-4DE1-AFE4-940A0FEA37DE}"/>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1545CFD1-4684-4856-907E-E2536DD75492}"/>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F1ACBBDF-15B0-469B-92F2-4C73F5443194}"/>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49C844E0-2E01-4429-8718-003CA2B56301}"/>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AB660AA7-1040-4B5C-A13A-D1C3C2618DE4}"/>
            </a:ext>
          </a:extLst>
        </xdr:cNvPr>
        <xdr:cNvCxnSpPr/>
      </xdr:nvCxnSpPr>
      <xdr:spPr>
        <a:xfrm flipV="1">
          <a:off x="4173855" y="966787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6D0220A3-D8B8-401E-8EEB-BA3BD5AE5167}"/>
            </a:ext>
          </a:extLst>
        </xdr:cNvPr>
        <xdr:cNvSpPr txBox="1"/>
      </xdr:nvSpPr>
      <xdr:spPr>
        <a:xfrm>
          <a:off x="4212590" y="11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5E3669E7-5594-4685-B623-A1773C390142}"/>
            </a:ext>
          </a:extLst>
        </xdr:cNvPr>
        <xdr:cNvCxnSpPr/>
      </xdr:nvCxnSpPr>
      <xdr:spPr>
        <a:xfrm>
          <a:off x="4112260" y="1104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A754BEBD-6E7E-43C2-B17A-8FC92D0A7F80}"/>
            </a:ext>
          </a:extLst>
        </xdr:cNvPr>
        <xdr:cNvSpPr txBox="1"/>
      </xdr:nvSpPr>
      <xdr:spPr>
        <a:xfrm>
          <a:off x="4212590" y="944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DB6397F0-40E7-4A1E-B02D-47299CA01001}"/>
            </a:ext>
          </a:extLst>
        </xdr:cNvPr>
        <xdr:cNvCxnSpPr/>
      </xdr:nvCxnSpPr>
      <xdr:spPr>
        <a:xfrm>
          <a:off x="4112260" y="96678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69232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BF8FB6A9-DE38-43C5-80CB-B76EB358CAD4}"/>
            </a:ext>
          </a:extLst>
        </xdr:cNvPr>
        <xdr:cNvSpPr txBox="1"/>
      </xdr:nvSpPr>
      <xdr:spPr>
        <a:xfrm>
          <a:off x="4212590" y="10182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04E91FBF-2A56-4DC4-B1CC-4A8A0421389B}"/>
            </a:ext>
          </a:extLst>
        </xdr:cNvPr>
        <xdr:cNvSpPr/>
      </xdr:nvSpPr>
      <xdr:spPr>
        <a:xfrm>
          <a:off x="4131310" y="103352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C4401468-3FD3-4056-9A59-61AFF1E564A2}"/>
            </a:ext>
          </a:extLst>
        </xdr:cNvPr>
        <xdr:cNvSpPr/>
      </xdr:nvSpPr>
      <xdr:spPr>
        <a:xfrm>
          <a:off x="3388360" y="1030478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0AAEBC19-08BF-4B1B-B1EE-E48AF50715D3}"/>
            </a:ext>
          </a:extLst>
        </xdr:cNvPr>
        <xdr:cNvSpPr/>
      </xdr:nvSpPr>
      <xdr:spPr>
        <a:xfrm>
          <a:off x="2571750" y="102895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D099551B-F3C1-497D-B0B9-88507655DC6C}"/>
            </a:ext>
          </a:extLst>
        </xdr:cNvPr>
        <xdr:cNvSpPr/>
      </xdr:nvSpPr>
      <xdr:spPr>
        <a:xfrm>
          <a:off x="1774190" y="1029335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13587DB5-8412-406C-8392-0D3769BC7D3A}"/>
            </a:ext>
          </a:extLst>
        </xdr:cNvPr>
        <xdr:cNvSpPr/>
      </xdr:nvSpPr>
      <xdr:spPr>
        <a:xfrm>
          <a:off x="988060" y="1028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CCF48FD-1834-407F-B73F-A8EB69CBEF3E}"/>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08B6680-A9D6-4FBB-BB8F-4E230DF919A3}"/>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22B495C-69E8-4D5F-81AF-BB8D8D351657}"/>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8A39BA9-170C-462C-A054-9F40780AC6BE}"/>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32F16A7C-9A9B-4902-AFAC-AECDCB290D67}"/>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154940</xdr:rowOff>
    </xdr:from>
    <xdr:to>
      <xdr:col>24</xdr:col>
      <xdr:colOff>114300</xdr:colOff>
      <xdr:row>63</xdr:row>
      <xdr:rowOff>85090</xdr:rowOff>
    </xdr:to>
    <xdr:sp macro="" textlink="">
      <xdr:nvSpPr>
        <xdr:cNvPr id="189" name="楕円 188">
          <a:extLst>
            <a:ext uri="{FF2B5EF4-FFF2-40B4-BE49-F238E27FC236}">
              <a16:creationId xmlns:a16="http://schemas.microsoft.com/office/drawing/2014/main" id="{7CB547D5-C0AA-408F-9077-28A1ACAF6A46}"/>
            </a:ext>
          </a:extLst>
        </xdr:cNvPr>
        <xdr:cNvSpPr/>
      </xdr:nvSpPr>
      <xdr:spPr>
        <a:xfrm>
          <a:off x="4131310" y="107848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133367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D83B2123-ABF4-430E-866B-5CCEAE2CE706}"/>
            </a:ext>
          </a:extLst>
        </xdr:cNvPr>
        <xdr:cNvSpPr txBox="1"/>
      </xdr:nvSpPr>
      <xdr:spPr>
        <a:xfrm>
          <a:off x="4212590" y="1075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124460</xdr:rowOff>
    </xdr:from>
    <xdr:to>
      <xdr:col>20</xdr:col>
      <xdr:colOff>38100</xdr:colOff>
      <xdr:row>63</xdr:row>
      <xdr:rowOff>54610</xdr:rowOff>
    </xdr:to>
    <xdr:sp macro="" textlink="">
      <xdr:nvSpPr>
        <xdr:cNvPr id="191" name="楕円 190">
          <a:extLst>
            <a:ext uri="{FF2B5EF4-FFF2-40B4-BE49-F238E27FC236}">
              <a16:creationId xmlns:a16="http://schemas.microsoft.com/office/drawing/2014/main" id="{767A2537-4F28-4134-B605-896829BBD354}"/>
            </a:ext>
          </a:extLst>
        </xdr:cNvPr>
        <xdr:cNvSpPr/>
      </xdr:nvSpPr>
      <xdr:spPr>
        <a:xfrm>
          <a:off x="3388360" y="1075626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3810</xdr:rowOff>
    </xdr:from>
    <xdr:to>
      <xdr:col>24</xdr:col>
      <xdr:colOff>63500</xdr:colOff>
      <xdr:row>63</xdr:row>
      <xdr:rowOff>34290</xdr:rowOff>
    </xdr:to>
    <xdr:cxnSp macro="">
      <xdr:nvCxnSpPr>
        <xdr:cNvPr id="192" name="直線コネクタ 191">
          <a:extLst>
            <a:ext uri="{FF2B5EF4-FFF2-40B4-BE49-F238E27FC236}">
              <a16:creationId xmlns:a16="http://schemas.microsoft.com/office/drawing/2014/main" id="{79E741BE-F8E9-4B88-82A2-CE7DB8BFF6F9}"/>
            </a:ext>
          </a:extLst>
        </xdr:cNvPr>
        <xdr:cNvCxnSpPr/>
      </xdr:nvCxnSpPr>
      <xdr:spPr>
        <a:xfrm>
          <a:off x="3431540" y="10807065"/>
          <a:ext cx="7429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93980</xdr:rowOff>
    </xdr:from>
    <xdr:to>
      <xdr:col>15</xdr:col>
      <xdr:colOff>101600</xdr:colOff>
      <xdr:row>63</xdr:row>
      <xdr:rowOff>24130</xdr:rowOff>
    </xdr:to>
    <xdr:sp macro="" textlink="">
      <xdr:nvSpPr>
        <xdr:cNvPr id="193" name="楕円 192">
          <a:extLst>
            <a:ext uri="{FF2B5EF4-FFF2-40B4-BE49-F238E27FC236}">
              <a16:creationId xmlns:a16="http://schemas.microsoft.com/office/drawing/2014/main" id="{495959EB-23D9-4CB2-8C5C-BD2AF7D7EEE6}"/>
            </a:ext>
          </a:extLst>
        </xdr:cNvPr>
        <xdr:cNvSpPr/>
      </xdr:nvSpPr>
      <xdr:spPr>
        <a:xfrm>
          <a:off x="2571750" y="1072769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144780</xdr:rowOff>
    </xdr:from>
    <xdr:to>
      <xdr:col>19</xdr:col>
      <xdr:colOff>177800</xdr:colOff>
      <xdr:row>63</xdr:row>
      <xdr:rowOff>3810</xdr:rowOff>
    </xdr:to>
    <xdr:cxnSp macro="">
      <xdr:nvCxnSpPr>
        <xdr:cNvPr id="194" name="直線コネクタ 193">
          <a:extLst>
            <a:ext uri="{FF2B5EF4-FFF2-40B4-BE49-F238E27FC236}">
              <a16:creationId xmlns:a16="http://schemas.microsoft.com/office/drawing/2014/main" id="{E6136418-B81C-4DE5-99A1-BBEA5C3A7A56}"/>
            </a:ext>
          </a:extLst>
        </xdr:cNvPr>
        <xdr:cNvCxnSpPr/>
      </xdr:nvCxnSpPr>
      <xdr:spPr>
        <a:xfrm>
          <a:off x="2626360" y="10772775"/>
          <a:ext cx="80518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63500</xdr:rowOff>
    </xdr:from>
    <xdr:to>
      <xdr:col>10</xdr:col>
      <xdr:colOff>165100</xdr:colOff>
      <xdr:row>62</xdr:row>
      <xdr:rowOff>165100</xdr:rowOff>
    </xdr:to>
    <xdr:sp macro="" textlink="">
      <xdr:nvSpPr>
        <xdr:cNvPr id="195" name="楕円 194">
          <a:extLst>
            <a:ext uri="{FF2B5EF4-FFF2-40B4-BE49-F238E27FC236}">
              <a16:creationId xmlns:a16="http://schemas.microsoft.com/office/drawing/2014/main" id="{A9E1CAA7-C15F-4CE1-8F3B-05422690A0D8}"/>
            </a:ext>
          </a:extLst>
        </xdr:cNvPr>
        <xdr:cNvSpPr/>
      </xdr:nvSpPr>
      <xdr:spPr>
        <a:xfrm>
          <a:off x="1774190" y="1068959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114300</xdr:rowOff>
    </xdr:from>
    <xdr:to>
      <xdr:col>15</xdr:col>
      <xdr:colOff>50800</xdr:colOff>
      <xdr:row>62</xdr:row>
      <xdr:rowOff>144780</xdr:rowOff>
    </xdr:to>
    <xdr:cxnSp macro="">
      <xdr:nvCxnSpPr>
        <xdr:cNvPr id="196" name="直線コネクタ 195">
          <a:extLst>
            <a:ext uri="{FF2B5EF4-FFF2-40B4-BE49-F238E27FC236}">
              <a16:creationId xmlns:a16="http://schemas.microsoft.com/office/drawing/2014/main" id="{A797E9CB-AA0C-4C7D-BDA3-52005839BD26}"/>
            </a:ext>
          </a:extLst>
        </xdr:cNvPr>
        <xdr:cNvCxnSpPr/>
      </xdr:nvCxnSpPr>
      <xdr:spPr>
        <a:xfrm>
          <a:off x="1828800" y="10744200"/>
          <a:ext cx="7975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31115</xdr:rowOff>
    </xdr:from>
    <xdr:to>
      <xdr:col>6</xdr:col>
      <xdr:colOff>38100</xdr:colOff>
      <xdr:row>62</xdr:row>
      <xdr:rowOff>132715</xdr:rowOff>
    </xdr:to>
    <xdr:sp macro="" textlink="">
      <xdr:nvSpPr>
        <xdr:cNvPr id="197" name="楕円 196">
          <a:extLst>
            <a:ext uri="{FF2B5EF4-FFF2-40B4-BE49-F238E27FC236}">
              <a16:creationId xmlns:a16="http://schemas.microsoft.com/office/drawing/2014/main" id="{130D99BC-CAE2-4B3C-A9A3-DA44E071291B}"/>
            </a:ext>
          </a:extLst>
        </xdr:cNvPr>
        <xdr:cNvSpPr/>
      </xdr:nvSpPr>
      <xdr:spPr>
        <a:xfrm>
          <a:off x="988060" y="1065911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81915</xdr:rowOff>
    </xdr:from>
    <xdr:to>
      <xdr:col>10</xdr:col>
      <xdr:colOff>114300</xdr:colOff>
      <xdr:row>62</xdr:row>
      <xdr:rowOff>114300</xdr:rowOff>
    </xdr:to>
    <xdr:cxnSp macro="">
      <xdr:nvCxnSpPr>
        <xdr:cNvPr id="198" name="直線コネクタ 197">
          <a:extLst>
            <a:ext uri="{FF2B5EF4-FFF2-40B4-BE49-F238E27FC236}">
              <a16:creationId xmlns:a16="http://schemas.microsoft.com/office/drawing/2014/main" id="{B9BC67EE-D616-47AF-9698-7C3825EA30C7}"/>
            </a:ext>
          </a:extLst>
        </xdr:cNvPr>
        <xdr:cNvCxnSpPr/>
      </xdr:nvCxnSpPr>
      <xdr:spPr>
        <a:xfrm>
          <a:off x="1031240" y="10713720"/>
          <a:ext cx="79756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139717</xdr:rowOff>
    </xdr:from>
    <xdr:ext cx="405111" cy="259045"/>
    <xdr:sp macro="" textlink="">
      <xdr:nvSpPr>
        <xdr:cNvPr id="199" name="n_1aveValue【体育館・プール】&#10;有形固定資産減価償却率">
          <a:extLst>
            <a:ext uri="{FF2B5EF4-FFF2-40B4-BE49-F238E27FC236}">
              <a16:creationId xmlns:a16="http://schemas.microsoft.com/office/drawing/2014/main" id="{22CF9A0C-4C92-4450-8987-5A0ED60DEFB7}"/>
            </a:ext>
          </a:extLst>
        </xdr:cNvPr>
        <xdr:cNvSpPr txBox="1"/>
      </xdr:nvSpPr>
      <xdr:spPr>
        <a:xfrm>
          <a:off x="32391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116857</xdr:rowOff>
    </xdr:from>
    <xdr:ext cx="405111" cy="259045"/>
    <xdr:sp macro="" textlink="">
      <xdr:nvSpPr>
        <xdr:cNvPr id="200" name="n_2aveValue【体育館・プール】&#10;有形固定資産減価償却率">
          <a:extLst>
            <a:ext uri="{FF2B5EF4-FFF2-40B4-BE49-F238E27FC236}">
              <a16:creationId xmlns:a16="http://schemas.microsoft.com/office/drawing/2014/main" id="{115E4644-A6E7-4B7B-A334-750B01F1F4DC}"/>
            </a:ext>
          </a:extLst>
        </xdr:cNvPr>
        <xdr:cNvSpPr txBox="1"/>
      </xdr:nvSpPr>
      <xdr:spPr>
        <a:xfrm>
          <a:off x="24390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122572</xdr:rowOff>
    </xdr:from>
    <xdr:ext cx="405111" cy="259045"/>
    <xdr:sp macro="" textlink="">
      <xdr:nvSpPr>
        <xdr:cNvPr id="201" name="n_3aveValue【体育館・プール】&#10;有形固定資産減価償却率">
          <a:extLst>
            <a:ext uri="{FF2B5EF4-FFF2-40B4-BE49-F238E27FC236}">
              <a16:creationId xmlns:a16="http://schemas.microsoft.com/office/drawing/2014/main" id="{9AB02A65-AA40-4FBD-A60B-3B953B561D8E}"/>
            </a:ext>
          </a:extLst>
        </xdr:cNvPr>
        <xdr:cNvSpPr txBox="1"/>
      </xdr:nvSpPr>
      <xdr:spPr>
        <a:xfrm>
          <a:off x="164148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111142</xdr:rowOff>
    </xdr:from>
    <xdr:ext cx="405111" cy="259045"/>
    <xdr:sp macro="" textlink="">
      <xdr:nvSpPr>
        <xdr:cNvPr id="202" name="n_4aveValue【体育館・プール】&#10;有形固定資産減価償却率">
          <a:extLst>
            <a:ext uri="{FF2B5EF4-FFF2-40B4-BE49-F238E27FC236}">
              <a16:creationId xmlns:a16="http://schemas.microsoft.com/office/drawing/2014/main" id="{49A7DD84-9D4F-4008-BE94-1279C0E4BED6}"/>
            </a:ext>
          </a:extLst>
        </xdr:cNvPr>
        <xdr:cNvSpPr txBox="1"/>
      </xdr:nvSpPr>
      <xdr:spPr>
        <a:xfrm>
          <a:off x="85535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45737</xdr:rowOff>
    </xdr:from>
    <xdr:ext cx="405111" cy="259045"/>
    <xdr:sp macro="" textlink="">
      <xdr:nvSpPr>
        <xdr:cNvPr id="203" name="n_1mainValue【体育館・プール】&#10;有形固定資産減価償却率">
          <a:extLst>
            <a:ext uri="{FF2B5EF4-FFF2-40B4-BE49-F238E27FC236}">
              <a16:creationId xmlns:a16="http://schemas.microsoft.com/office/drawing/2014/main" id="{F5AB0AFC-0D9C-47C9-B3B6-A3AF1624C64C}"/>
            </a:ext>
          </a:extLst>
        </xdr:cNvPr>
        <xdr:cNvSpPr txBox="1"/>
      </xdr:nvSpPr>
      <xdr:spPr>
        <a:xfrm>
          <a:off x="3239144" y="1084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15257</xdr:rowOff>
    </xdr:from>
    <xdr:ext cx="405111" cy="259045"/>
    <xdr:sp macro="" textlink="">
      <xdr:nvSpPr>
        <xdr:cNvPr id="204" name="n_2mainValue【体育館・プール】&#10;有形固定資産減価償却率">
          <a:extLst>
            <a:ext uri="{FF2B5EF4-FFF2-40B4-BE49-F238E27FC236}">
              <a16:creationId xmlns:a16="http://schemas.microsoft.com/office/drawing/2014/main" id="{A2BEF98C-B12F-4303-BFAE-D60878CC918B}"/>
            </a:ext>
          </a:extLst>
        </xdr:cNvPr>
        <xdr:cNvSpPr txBox="1"/>
      </xdr:nvSpPr>
      <xdr:spPr>
        <a:xfrm>
          <a:off x="2439044" y="1082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156227</xdr:rowOff>
    </xdr:from>
    <xdr:ext cx="405111" cy="259045"/>
    <xdr:sp macro="" textlink="">
      <xdr:nvSpPr>
        <xdr:cNvPr id="205" name="n_3mainValue【体育館・プール】&#10;有形固定資産減価償却率">
          <a:extLst>
            <a:ext uri="{FF2B5EF4-FFF2-40B4-BE49-F238E27FC236}">
              <a16:creationId xmlns:a16="http://schemas.microsoft.com/office/drawing/2014/main" id="{692BA8B0-872F-478E-B722-61A74164785F}"/>
            </a:ext>
          </a:extLst>
        </xdr:cNvPr>
        <xdr:cNvSpPr txBox="1"/>
      </xdr:nvSpPr>
      <xdr:spPr>
        <a:xfrm>
          <a:off x="1641484" y="1078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123842</xdr:rowOff>
    </xdr:from>
    <xdr:ext cx="405111" cy="259045"/>
    <xdr:sp macro="" textlink="">
      <xdr:nvSpPr>
        <xdr:cNvPr id="206" name="n_4mainValue【体育館・プール】&#10;有形固定資産減価償却率">
          <a:extLst>
            <a:ext uri="{FF2B5EF4-FFF2-40B4-BE49-F238E27FC236}">
              <a16:creationId xmlns:a16="http://schemas.microsoft.com/office/drawing/2014/main" id="{9D5907E2-EB9A-45D4-9436-A51A8D61BAC7}"/>
            </a:ext>
          </a:extLst>
        </xdr:cNvPr>
        <xdr:cNvSpPr txBox="1"/>
      </xdr:nvSpPr>
      <xdr:spPr>
        <a:xfrm>
          <a:off x="855354" y="1075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9FD38AC0-06D3-4CEE-9277-C1E90BDBEB99}"/>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4CE1E56E-8520-495B-A495-692FC2DA22D6}"/>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DF7F44B9-2B18-40AB-80C0-3ABEB97665FF}"/>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9E6B7CEA-0A25-4BCA-882A-DF3393F9D6E9}"/>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755A5E23-6803-43D3-9107-C8033C9D463E}"/>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556CC7A7-EDBF-490E-ACE9-E75C64FA58CF}"/>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28C8720C-9F53-4C04-9B82-A0794E852367}"/>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29C079BC-863D-44DA-A3B0-F98FF468F49F}"/>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94589896-24FF-4792-8A36-394F57CBB508}"/>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3247304C-D103-4D5C-B656-7DE7E0AB5AE2}"/>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FA8B2B2E-AF80-490D-8258-FA019485D7A9}"/>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47028C68-2E28-4F51-BB37-2361601EECBB}"/>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9524DFD7-E06E-46EF-8EDC-22854370EB79}"/>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0907FEA1-5C34-4411-B386-8723E00A3BF6}"/>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481DF0E1-1060-413C-A139-0FA691E87ACC}"/>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1E344063-4A0D-4F72-A046-CC4994B7EDA3}"/>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784213F2-1B24-471E-8178-7E22FAA04397}"/>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7ECD27DE-04A7-41DD-801B-922DB2FEF58C}"/>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72979C7F-49EA-409B-9A1F-4CE2DDE39449}"/>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591689E7-3284-4AEE-A156-5947AFCC4FE7}"/>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52C91659-2570-49C9-B19F-E528766CB78A}"/>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18E3F6C1-5A8D-4A60-A13E-96088BB59F45}"/>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5D387CD6-F304-43E3-835B-2974A823D4FB}"/>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E836B9BA-BD91-42B8-B6EB-B9ACFD5C1FA5}"/>
            </a:ext>
          </a:extLst>
        </xdr:cNvPr>
        <xdr:cNvCxnSpPr/>
      </xdr:nvCxnSpPr>
      <xdr:spPr>
        <a:xfrm flipV="1">
          <a:off x="9429115" y="9740265"/>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6AB6646E-6679-452C-81B3-B5E8D7231EB6}"/>
            </a:ext>
          </a:extLst>
        </xdr:cNvPr>
        <xdr:cNvSpPr txBox="1"/>
      </xdr:nvSpPr>
      <xdr:spPr>
        <a:xfrm>
          <a:off x="9467850" y="1098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C58E3EFA-6B13-401D-BFE2-DBE949996698}"/>
            </a:ext>
          </a:extLst>
        </xdr:cNvPr>
        <xdr:cNvCxnSpPr/>
      </xdr:nvCxnSpPr>
      <xdr:spPr>
        <a:xfrm>
          <a:off x="9356090" y="109937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AB1A9E83-F718-4DD4-99E5-0DD02FBF2913}"/>
            </a:ext>
          </a:extLst>
        </xdr:cNvPr>
        <xdr:cNvSpPr txBox="1"/>
      </xdr:nvSpPr>
      <xdr:spPr>
        <a:xfrm>
          <a:off x="9467850" y="952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9EC97DB0-2A7B-4C79-BFC3-D944F154C159}"/>
            </a:ext>
          </a:extLst>
        </xdr:cNvPr>
        <xdr:cNvCxnSpPr/>
      </xdr:nvCxnSpPr>
      <xdr:spPr>
        <a:xfrm>
          <a:off x="9356090" y="974026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105427</xdr:rowOff>
    </xdr:from>
    <xdr:ext cx="469744" cy="259045"/>
    <xdr:sp macro="" textlink="">
      <xdr:nvSpPr>
        <xdr:cNvPr id="235" name="【体育館・プール】&#10;一人当たり面積平均値テキスト">
          <a:extLst>
            <a:ext uri="{FF2B5EF4-FFF2-40B4-BE49-F238E27FC236}">
              <a16:creationId xmlns:a16="http://schemas.microsoft.com/office/drawing/2014/main" id="{ADE4C7FB-027E-44E3-87AE-FEA9B53294C8}"/>
            </a:ext>
          </a:extLst>
        </xdr:cNvPr>
        <xdr:cNvSpPr txBox="1"/>
      </xdr:nvSpPr>
      <xdr:spPr>
        <a:xfrm>
          <a:off x="9467850" y="105619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669DB738-9803-40BE-B144-2233FA70FBCF}"/>
            </a:ext>
          </a:extLst>
        </xdr:cNvPr>
        <xdr:cNvSpPr/>
      </xdr:nvSpPr>
      <xdr:spPr>
        <a:xfrm>
          <a:off x="9394190" y="10714355"/>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0ED5D153-54CA-4073-92EB-E0E819264234}"/>
            </a:ext>
          </a:extLst>
        </xdr:cNvPr>
        <xdr:cNvSpPr/>
      </xdr:nvSpPr>
      <xdr:spPr>
        <a:xfrm>
          <a:off x="8632190" y="107238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D5480965-63DC-425B-9FF0-A1C9172CB84C}"/>
            </a:ext>
          </a:extLst>
        </xdr:cNvPr>
        <xdr:cNvSpPr/>
      </xdr:nvSpPr>
      <xdr:spPr>
        <a:xfrm>
          <a:off x="7846060" y="107181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B3A8E806-B566-4E3C-996D-C2EDCEA6439F}"/>
            </a:ext>
          </a:extLst>
        </xdr:cNvPr>
        <xdr:cNvSpPr/>
      </xdr:nvSpPr>
      <xdr:spPr>
        <a:xfrm>
          <a:off x="7029450" y="1065530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D616626C-2352-40E4-B71B-53EFF8047E67}"/>
            </a:ext>
          </a:extLst>
        </xdr:cNvPr>
        <xdr:cNvSpPr/>
      </xdr:nvSpPr>
      <xdr:spPr>
        <a:xfrm>
          <a:off x="6231890" y="107238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120770FF-3BE0-42D8-AE13-A5517A1BEC1D}"/>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1E6A551-956B-48FD-916A-87E1B3FD4BA5}"/>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8BF4537-D92B-40A7-B2FE-71E12B5BB267}"/>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DFB2B2F-91C3-49DB-A2F3-5010D243ACDA}"/>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B051AEE4-0686-4F35-8740-8EEC9C8B1D43}"/>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10160</xdr:rowOff>
    </xdr:from>
    <xdr:to>
      <xdr:col>55</xdr:col>
      <xdr:colOff>50800</xdr:colOff>
      <xdr:row>63</xdr:row>
      <xdr:rowOff>111760</xdr:rowOff>
    </xdr:to>
    <xdr:sp macro="" textlink="">
      <xdr:nvSpPr>
        <xdr:cNvPr id="246" name="楕円 245">
          <a:extLst>
            <a:ext uri="{FF2B5EF4-FFF2-40B4-BE49-F238E27FC236}">
              <a16:creationId xmlns:a16="http://schemas.microsoft.com/office/drawing/2014/main" id="{E20E2CBA-BF45-49A5-B488-3476F2D5D740}"/>
            </a:ext>
          </a:extLst>
        </xdr:cNvPr>
        <xdr:cNvSpPr/>
      </xdr:nvSpPr>
      <xdr:spPr>
        <a:xfrm>
          <a:off x="9394190" y="10813415"/>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160037</xdr:rowOff>
    </xdr:from>
    <xdr:ext cx="469744" cy="259045"/>
    <xdr:sp macro="" textlink="">
      <xdr:nvSpPr>
        <xdr:cNvPr id="247" name="【体育館・プール】&#10;一人当たり面積該当値テキスト">
          <a:extLst>
            <a:ext uri="{FF2B5EF4-FFF2-40B4-BE49-F238E27FC236}">
              <a16:creationId xmlns:a16="http://schemas.microsoft.com/office/drawing/2014/main" id="{A270F64A-5211-4387-8D8B-0BE6F9F04256}"/>
            </a:ext>
          </a:extLst>
        </xdr:cNvPr>
        <xdr:cNvSpPr txBox="1"/>
      </xdr:nvSpPr>
      <xdr:spPr>
        <a:xfrm>
          <a:off x="9467850" y="1079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12065</xdr:rowOff>
    </xdr:from>
    <xdr:to>
      <xdr:col>50</xdr:col>
      <xdr:colOff>165100</xdr:colOff>
      <xdr:row>63</xdr:row>
      <xdr:rowOff>113665</xdr:rowOff>
    </xdr:to>
    <xdr:sp macro="" textlink="">
      <xdr:nvSpPr>
        <xdr:cNvPr id="248" name="楕円 247">
          <a:extLst>
            <a:ext uri="{FF2B5EF4-FFF2-40B4-BE49-F238E27FC236}">
              <a16:creationId xmlns:a16="http://schemas.microsoft.com/office/drawing/2014/main" id="{8DB56CD2-DA6B-495D-9397-CD242AE8EBA5}"/>
            </a:ext>
          </a:extLst>
        </xdr:cNvPr>
        <xdr:cNvSpPr/>
      </xdr:nvSpPr>
      <xdr:spPr>
        <a:xfrm>
          <a:off x="8632190" y="1081722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60960</xdr:rowOff>
    </xdr:from>
    <xdr:to>
      <xdr:col>55</xdr:col>
      <xdr:colOff>0</xdr:colOff>
      <xdr:row>63</xdr:row>
      <xdr:rowOff>62865</xdr:rowOff>
    </xdr:to>
    <xdr:cxnSp macro="">
      <xdr:nvCxnSpPr>
        <xdr:cNvPr id="249" name="直線コネクタ 248">
          <a:extLst>
            <a:ext uri="{FF2B5EF4-FFF2-40B4-BE49-F238E27FC236}">
              <a16:creationId xmlns:a16="http://schemas.microsoft.com/office/drawing/2014/main" id="{36EC87B1-1D76-4F9F-A25F-30D549D2FCB5}"/>
            </a:ext>
          </a:extLst>
        </xdr:cNvPr>
        <xdr:cNvCxnSpPr/>
      </xdr:nvCxnSpPr>
      <xdr:spPr>
        <a:xfrm flipV="1">
          <a:off x="8686800" y="10858500"/>
          <a:ext cx="7429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15875</xdr:rowOff>
    </xdr:from>
    <xdr:to>
      <xdr:col>46</xdr:col>
      <xdr:colOff>38100</xdr:colOff>
      <xdr:row>63</xdr:row>
      <xdr:rowOff>117475</xdr:rowOff>
    </xdr:to>
    <xdr:sp macro="" textlink="">
      <xdr:nvSpPr>
        <xdr:cNvPr id="250" name="楕円 249">
          <a:extLst>
            <a:ext uri="{FF2B5EF4-FFF2-40B4-BE49-F238E27FC236}">
              <a16:creationId xmlns:a16="http://schemas.microsoft.com/office/drawing/2014/main" id="{2530F660-EE42-4451-8FDC-C8A42EA1A5B1}"/>
            </a:ext>
          </a:extLst>
        </xdr:cNvPr>
        <xdr:cNvSpPr/>
      </xdr:nvSpPr>
      <xdr:spPr>
        <a:xfrm>
          <a:off x="7846060" y="108210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62865</xdr:rowOff>
    </xdr:from>
    <xdr:to>
      <xdr:col>50</xdr:col>
      <xdr:colOff>114300</xdr:colOff>
      <xdr:row>63</xdr:row>
      <xdr:rowOff>66675</xdr:rowOff>
    </xdr:to>
    <xdr:cxnSp macro="">
      <xdr:nvCxnSpPr>
        <xdr:cNvPr id="251" name="直線コネクタ 250">
          <a:extLst>
            <a:ext uri="{FF2B5EF4-FFF2-40B4-BE49-F238E27FC236}">
              <a16:creationId xmlns:a16="http://schemas.microsoft.com/office/drawing/2014/main" id="{AB559BFD-6640-4957-BA83-D14889707D66}"/>
            </a:ext>
          </a:extLst>
        </xdr:cNvPr>
        <xdr:cNvCxnSpPr/>
      </xdr:nvCxnSpPr>
      <xdr:spPr>
        <a:xfrm flipV="1">
          <a:off x="7889240" y="10860405"/>
          <a:ext cx="79756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17780</xdr:rowOff>
    </xdr:from>
    <xdr:to>
      <xdr:col>41</xdr:col>
      <xdr:colOff>101600</xdr:colOff>
      <xdr:row>63</xdr:row>
      <xdr:rowOff>119380</xdr:rowOff>
    </xdr:to>
    <xdr:sp macro="" textlink="">
      <xdr:nvSpPr>
        <xdr:cNvPr id="252" name="楕円 251">
          <a:extLst>
            <a:ext uri="{FF2B5EF4-FFF2-40B4-BE49-F238E27FC236}">
              <a16:creationId xmlns:a16="http://schemas.microsoft.com/office/drawing/2014/main" id="{B45B708C-44FA-4CCF-9A6F-2381892A6208}"/>
            </a:ext>
          </a:extLst>
        </xdr:cNvPr>
        <xdr:cNvSpPr/>
      </xdr:nvSpPr>
      <xdr:spPr>
        <a:xfrm>
          <a:off x="7029450" y="1082294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66675</xdr:rowOff>
    </xdr:from>
    <xdr:to>
      <xdr:col>45</xdr:col>
      <xdr:colOff>177800</xdr:colOff>
      <xdr:row>63</xdr:row>
      <xdr:rowOff>68580</xdr:rowOff>
    </xdr:to>
    <xdr:cxnSp macro="">
      <xdr:nvCxnSpPr>
        <xdr:cNvPr id="253" name="直線コネクタ 252">
          <a:extLst>
            <a:ext uri="{FF2B5EF4-FFF2-40B4-BE49-F238E27FC236}">
              <a16:creationId xmlns:a16="http://schemas.microsoft.com/office/drawing/2014/main" id="{D04A2E4C-753F-41D6-B090-026E71B66516}"/>
            </a:ext>
          </a:extLst>
        </xdr:cNvPr>
        <xdr:cNvCxnSpPr/>
      </xdr:nvCxnSpPr>
      <xdr:spPr>
        <a:xfrm flipV="1">
          <a:off x="7084060" y="10866120"/>
          <a:ext cx="80518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19685</xdr:rowOff>
    </xdr:from>
    <xdr:to>
      <xdr:col>36</xdr:col>
      <xdr:colOff>165100</xdr:colOff>
      <xdr:row>63</xdr:row>
      <xdr:rowOff>121285</xdr:rowOff>
    </xdr:to>
    <xdr:sp macro="" textlink="">
      <xdr:nvSpPr>
        <xdr:cNvPr id="254" name="楕円 253">
          <a:extLst>
            <a:ext uri="{FF2B5EF4-FFF2-40B4-BE49-F238E27FC236}">
              <a16:creationId xmlns:a16="http://schemas.microsoft.com/office/drawing/2014/main" id="{A8035908-AD5B-4388-8452-CB666BE6B6D5}"/>
            </a:ext>
          </a:extLst>
        </xdr:cNvPr>
        <xdr:cNvSpPr/>
      </xdr:nvSpPr>
      <xdr:spPr>
        <a:xfrm>
          <a:off x="6231890" y="1081722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68580</xdr:rowOff>
    </xdr:from>
    <xdr:to>
      <xdr:col>41</xdr:col>
      <xdr:colOff>50800</xdr:colOff>
      <xdr:row>63</xdr:row>
      <xdr:rowOff>70485</xdr:rowOff>
    </xdr:to>
    <xdr:cxnSp macro="">
      <xdr:nvCxnSpPr>
        <xdr:cNvPr id="255" name="直線コネクタ 254">
          <a:extLst>
            <a:ext uri="{FF2B5EF4-FFF2-40B4-BE49-F238E27FC236}">
              <a16:creationId xmlns:a16="http://schemas.microsoft.com/office/drawing/2014/main" id="{0C058897-5423-4584-880F-4048AF9EDC19}"/>
            </a:ext>
          </a:extLst>
        </xdr:cNvPr>
        <xdr:cNvCxnSpPr/>
      </xdr:nvCxnSpPr>
      <xdr:spPr>
        <a:xfrm flipV="1">
          <a:off x="6286500" y="10868025"/>
          <a:ext cx="79756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36847</xdr:rowOff>
    </xdr:from>
    <xdr:ext cx="469744" cy="259045"/>
    <xdr:sp macro="" textlink="">
      <xdr:nvSpPr>
        <xdr:cNvPr id="256" name="n_1aveValue【体育館・プール】&#10;一人当たり面積">
          <a:extLst>
            <a:ext uri="{FF2B5EF4-FFF2-40B4-BE49-F238E27FC236}">
              <a16:creationId xmlns:a16="http://schemas.microsoft.com/office/drawing/2014/main" id="{1E30D5B9-C479-4940-A986-0BB3297C66D8}"/>
            </a:ext>
          </a:extLst>
        </xdr:cNvPr>
        <xdr:cNvSpPr txBox="1"/>
      </xdr:nvSpPr>
      <xdr:spPr>
        <a:xfrm>
          <a:off x="845446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257" name="n_2aveValue【体育館・プール】&#10;一人当たり面積">
          <a:extLst>
            <a:ext uri="{FF2B5EF4-FFF2-40B4-BE49-F238E27FC236}">
              <a16:creationId xmlns:a16="http://schemas.microsoft.com/office/drawing/2014/main" id="{12F8637A-9B7A-4DD3-9D94-E35C488E4FAE}"/>
            </a:ext>
          </a:extLst>
        </xdr:cNvPr>
        <xdr:cNvSpPr txBox="1"/>
      </xdr:nvSpPr>
      <xdr:spPr>
        <a:xfrm>
          <a:off x="7673417" y="1048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145432</xdr:rowOff>
    </xdr:from>
    <xdr:ext cx="469744" cy="259045"/>
    <xdr:sp macro="" textlink="">
      <xdr:nvSpPr>
        <xdr:cNvPr id="258" name="n_3aveValue【体育館・プール】&#10;一人当たり面積">
          <a:extLst>
            <a:ext uri="{FF2B5EF4-FFF2-40B4-BE49-F238E27FC236}">
              <a16:creationId xmlns:a16="http://schemas.microsoft.com/office/drawing/2014/main" id="{38260003-B5BE-438D-9EC9-E66B8C80CE63}"/>
            </a:ext>
          </a:extLst>
        </xdr:cNvPr>
        <xdr:cNvSpPr txBox="1"/>
      </xdr:nvSpPr>
      <xdr:spPr>
        <a:xfrm>
          <a:off x="6866332"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36847</xdr:rowOff>
    </xdr:from>
    <xdr:ext cx="469744" cy="259045"/>
    <xdr:sp macro="" textlink="">
      <xdr:nvSpPr>
        <xdr:cNvPr id="259" name="n_4aveValue【体育館・プール】&#10;一人当たり面積">
          <a:extLst>
            <a:ext uri="{FF2B5EF4-FFF2-40B4-BE49-F238E27FC236}">
              <a16:creationId xmlns:a16="http://schemas.microsoft.com/office/drawing/2014/main" id="{9F78F31B-E4FF-4528-AA03-ED2B455CE4EF}"/>
            </a:ext>
          </a:extLst>
        </xdr:cNvPr>
        <xdr:cNvSpPr txBox="1"/>
      </xdr:nvSpPr>
      <xdr:spPr>
        <a:xfrm>
          <a:off x="6068772"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104792</xdr:rowOff>
    </xdr:from>
    <xdr:ext cx="469744" cy="259045"/>
    <xdr:sp macro="" textlink="">
      <xdr:nvSpPr>
        <xdr:cNvPr id="260" name="n_1mainValue【体育館・プール】&#10;一人当たり面積">
          <a:extLst>
            <a:ext uri="{FF2B5EF4-FFF2-40B4-BE49-F238E27FC236}">
              <a16:creationId xmlns:a16="http://schemas.microsoft.com/office/drawing/2014/main" id="{D5E6B3DB-00FD-4234-BDD7-FBDC4546B882}"/>
            </a:ext>
          </a:extLst>
        </xdr:cNvPr>
        <xdr:cNvSpPr txBox="1"/>
      </xdr:nvSpPr>
      <xdr:spPr>
        <a:xfrm>
          <a:off x="8454467" y="10904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108602</xdr:rowOff>
    </xdr:from>
    <xdr:ext cx="469744" cy="259045"/>
    <xdr:sp macro="" textlink="">
      <xdr:nvSpPr>
        <xdr:cNvPr id="261" name="n_2mainValue【体育館・プール】&#10;一人当たり面積">
          <a:extLst>
            <a:ext uri="{FF2B5EF4-FFF2-40B4-BE49-F238E27FC236}">
              <a16:creationId xmlns:a16="http://schemas.microsoft.com/office/drawing/2014/main" id="{23BCE833-13A7-47D3-99E1-A5D6E16992AC}"/>
            </a:ext>
          </a:extLst>
        </xdr:cNvPr>
        <xdr:cNvSpPr txBox="1"/>
      </xdr:nvSpPr>
      <xdr:spPr>
        <a:xfrm>
          <a:off x="7673417" y="1090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110507</xdr:rowOff>
    </xdr:from>
    <xdr:ext cx="469744" cy="259045"/>
    <xdr:sp macro="" textlink="">
      <xdr:nvSpPr>
        <xdr:cNvPr id="262" name="n_3mainValue【体育館・プール】&#10;一人当たり面積">
          <a:extLst>
            <a:ext uri="{FF2B5EF4-FFF2-40B4-BE49-F238E27FC236}">
              <a16:creationId xmlns:a16="http://schemas.microsoft.com/office/drawing/2014/main" id="{C8274A2F-F43A-4B30-9C07-FD97A673B85B}"/>
            </a:ext>
          </a:extLst>
        </xdr:cNvPr>
        <xdr:cNvSpPr txBox="1"/>
      </xdr:nvSpPr>
      <xdr:spPr>
        <a:xfrm>
          <a:off x="6866332" y="1091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112412</xdr:rowOff>
    </xdr:from>
    <xdr:ext cx="469744" cy="259045"/>
    <xdr:sp macro="" textlink="">
      <xdr:nvSpPr>
        <xdr:cNvPr id="263" name="n_4mainValue【体育館・プール】&#10;一人当たり面積">
          <a:extLst>
            <a:ext uri="{FF2B5EF4-FFF2-40B4-BE49-F238E27FC236}">
              <a16:creationId xmlns:a16="http://schemas.microsoft.com/office/drawing/2014/main" id="{E7A7B565-B33C-411D-AA31-C49916300A09}"/>
            </a:ext>
          </a:extLst>
        </xdr:cNvPr>
        <xdr:cNvSpPr txBox="1"/>
      </xdr:nvSpPr>
      <xdr:spPr>
        <a:xfrm>
          <a:off x="6068772" y="10913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1DB75A20-243E-4863-97EA-70DCC9A97C1A}"/>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8A233265-9EC7-4BC8-9DB0-EDD178843561}"/>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25FB9D4-1121-4102-A73C-4E9790746763}"/>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17CE5370-0AB2-4B18-AA48-F1B5734B144F}"/>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8673C900-91B4-49DC-A893-71AE36789AFD}"/>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A7A1313D-C68F-4755-8800-85D4C2A430F7}"/>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8299FC08-3049-48DB-B343-39CAB9F862B2}"/>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94BAA694-5167-43BC-8228-DA5ED8ABC2D1}"/>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F82A02B5-0164-4B8E-9EF6-580C40D02EDB}"/>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C925DB23-EAC6-4073-97DD-26C7DFF4BD61}"/>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56F39599-C53D-4CB8-B7A6-EBF58501A6B7}"/>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E8186C37-BCCE-4048-8C9A-3E0EFFFCD863}"/>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F3EB1C97-D099-4F2C-B078-3973434A07B4}"/>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FA1DB523-309C-46E2-BB8D-9FC634CDC0FB}"/>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85E552D8-9760-4C86-8BED-AFDC087BD4E3}"/>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608D577-EC0B-403D-A78C-611B98E5645C}"/>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10BA5889-6381-41FC-A4E4-94D45E5BB7E6}"/>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AD67380E-C103-4B74-B786-651FEFEC0974}"/>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2A699213-35CC-4EAC-B6A2-A5A6457A4561}"/>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B5858D76-D227-42F9-9CBD-5B67785A81CB}"/>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BB38CA62-5D4D-48ED-A751-977CC7AA048F}"/>
            </a:ext>
          </a:extLst>
        </xdr:cNvPr>
        <xdr:cNvSpPr txBox="1"/>
      </xdr:nvSpPr>
      <xdr:spPr>
        <a:xfrm>
          <a:off x="386866" y="1319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C8108CEF-B1AB-427B-ACC3-18E90BA8A120}"/>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1E4B0F10-BB43-4420-8E01-87DA98819DE6}"/>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393CD567-43DB-404C-BA04-C9400ACF646E}"/>
            </a:ext>
          </a:extLst>
        </xdr:cNvPr>
        <xdr:cNvCxnSpPr/>
      </xdr:nvCxnSpPr>
      <xdr:spPr>
        <a:xfrm flipV="1">
          <a:off x="4173855" y="13331190"/>
          <a:ext cx="0" cy="1271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C0E60446-1C23-499D-97C4-4A10B989C3E1}"/>
            </a:ext>
          </a:extLst>
        </xdr:cNvPr>
        <xdr:cNvSpPr txBox="1"/>
      </xdr:nvSpPr>
      <xdr:spPr>
        <a:xfrm>
          <a:off x="421259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37619492-3BC8-438F-82D8-EF5924AC4A24}"/>
            </a:ext>
          </a:extLst>
        </xdr:cNvPr>
        <xdr:cNvCxnSpPr/>
      </xdr:nvCxnSpPr>
      <xdr:spPr>
        <a:xfrm>
          <a:off x="4112260" y="14603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2F591322-70A1-438D-A644-EAF8FF6D91F4}"/>
            </a:ext>
          </a:extLst>
        </xdr:cNvPr>
        <xdr:cNvSpPr txBox="1"/>
      </xdr:nvSpPr>
      <xdr:spPr>
        <a:xfrm>
          <a:off x="4212590" y="1311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278F91C3-0A55-4344-BC10-DCAE7545BF33}"/>
            </a:ext>
          </a:extLst>
        </xdr:cNvPr>
        <xdr:cNvCxnSpPr/>
      </xdr:nvCxnSpPr>
      <xdr:spPr>
        <a:xfrm>
          <a:off x="4112260" y="1333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60977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EDACEE32-66B7-4BA2-B026-20A50C7582C6}"/>
            </a:ext>
          </a:extLst>
        </xdr:cNvPr>
        <xdr:cNvSpPr txBox="1"/>
      </xdr:nvSpPr>
      <xdr:spPr>
        <a:xfrm>
          <a:off x="4212590" y="13944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C7D322AF-900B-499F-AC8A-9138D846E14C}"/>
            </a:ext>
          </a:extLst>
        </xdr:cNvPr>
        <xdr:cNvSpPr/>
      </xdr:nvSpPr>
      <xdr:spPr>
        <a:xfrm>
          <a:off x="4131310" y="140970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C05CF960-8C06-4B80-BED6-FDA2352E6E0A}"/>
            </a:ext>
          </a:extLst>
        </xdr:cNvPr>
        <xdr:cNvSpPr/>
      </xdr:nvSpPr>
      <xdr:spPr>
        <a:xfrm>
          <a:off x="3388360" y="1408493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87DA104B-E651-4886-BE79-8EC73A4EF743}"/>
            </a:ext>
          </a:extLst>
        </xdr:cNvPr>
        <xdr:cNvSpPr/>
      </xdr:nvSpPr>
      <xdr:spPr>
        <a:xfrm>
          <a:off x="2571750" y="1406017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96" name="フローチャート: 判断 295">
          <a:extLst>
            <a:ext uri="{FF2B5EF4-FFF2-40B4-BE49-F238E27FC236}">
              <a16:creationId xmlns:a16="http://schemas.microsoft.com/office/drawing/2014/main" id="{731A2ADC-04A1-4F69-ABA7-C63D734A3EC9}"/>
            </a:ext>
          </a:extLst>
        </xdr:cNvPr>
        <xdr:cNvSpPr/>
      </xdr:nvSpPr>
      <xdr:spPr>
        <a:xfrm>
          <a:off x="1774190" y="1405191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132080</xdr:rowOff>
    </xdr:from>
    <xdr:to>
      <xdr:col>6</xdr:col>
      <xdr:colOff>38100</xdr:colOff>
      <xdr:row>82</xdr:row>
      <xdr:rowOff>62230</xdr:rowOff>
    </xdr:to>
    <xdr:sp macro="" textlink="">
      <xdr:nvSpPr>
        <xdr:cNvPr id="297" name="フローチャート: 判断 296">
          <a:extLst>
            <a:ext uri="{FF2B5EF4-FFF2-40B4-BE49-F238E27FC236}">
              <a16:creationId xmlns:a16="http://schemas.microsoft.com/office/drawing/2014/main" id="{E19051EC-C760-4725-BA94-2E700CFB6A6C}"/>
            </a:ext>
          </a:extLst>
        </xdr:cNvPr>
        <xdr:cNvSpPr/>
      </xdr:nvSpPr>
      <xdr:spPr>
        <a:xfrm>
          <a:off x="988060" y="140233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FC9DB1AC-F4B7-4175-9E0D-36E71A5CE012}"/>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62C9A4F8-960A-4260-AD69-6BFD2A3D5A05}"/>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B2B82B-8A05-44DB-B7A6-4C67E466479F}"/>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8627105-1E6F-4FB2-9EA2-00D78C21123B}"/>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D803707-9D1F-41CB-9474-2B0D4EE75628}"/>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81280</xdr:rowOff>
    </xdr:from>
    <xdr:to>
      <xdr:col>24</xdr:col>
      <xdr:colOff>114300</xdr:colOff>
      <xdr:row>85</xdr:row>
      <xdr:rowOff>11430</xdr:rowOff>
    </xdr:to>
    <xdr:sp macro="" textlink="">
      <xdr:nvSpPr>
        <xdr:cNvPr id="303" name="楕円 302">
          <a:extLst>
            <a:ext uri="{FF2B5EF4-FFF2-40B4-BE49-F238E27FC236}">
              <a16:creationId xmlns:a16="http://schemas.microsoft.com/office/drawing/2014/main" id="{E58BA209-CE88-40CF-81A6-44E3AD70992C}"/>
            </a:ext>
          </a:extLst>
        </xdr:cNvPr>
        <xdr:cNvSpPr/>
      </xdr:nvSpPr>
      <xdr:spPr>
        <a:xfrm>
          <a:off x="4131310" y="1448498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167657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FC9B6CA3-AFFF-496F-A209-E7BFC85E6DEB}"/>
            </a:ext>
          </a:extLst>
        </xdr:cNvPr>
        <xdr:cNvSpPr txBox="1"/>
      </xdr:nvSpPr>
      <xdr:spPr>
        <a:xfrm>
          <a:off x="4212590" y="1440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82550</xdr:rowOff>
    </xdr:from>
    <xdr:to>
      <xdr:col>20</xdr:col>
      <xdr:colOff>38100</xdr:colOff>
      <xdr:row>85</xdr:row>
      <xdr:rowOff>12700</xdr:rowOff>
    </xdr:to>
    <xdr:sp macro="" textlink="">
      <xdr:nvSpPr>
        <xdr:cNvPr id="305" name="楕円 304">
          <a:extLst>
            <a:ext uri="{FF2B5EF4-FFF2-40B4-BE49-F238E27FC236}">
              <a16:creationId xmlns:a16="http://schemas.microsoft.com/office/drawing/2014/main" id="{CFFD600A-EFCC-4B86-8988-812FF067E4CE}"/>
            </a:ext>
          </a:extLst>
        </xdr:cNvPr>
        <xdr:cNvSpPr/>
      </xdr:nvSpPr>
      <xdr:spPr>
        <a:xfrm>
          <a:off x="3388360" y="144862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132080</xdr:rowOff>
    </xdr:from>
    <xdr:to>
      <xdr:col>24</xdr:col>
      <xdr:colOff>63500</xdr:colOff>
      <xdr:row>84</xdr:row>
      <xdr:rowOff>133350</xdr:rowOff>
    </xdr:to>
    <xdr:cxnSp macro="">
      <xdr:nvCxnSpPr>
        <xdr:cNvPr id="306" name="直線コネクタ 305">
          <a:extLst>
            <a:ext uri="{FF2B5EF4-FFF2-40B4-BE49-F238E27FC236}">
              <a16:creationId xmlns:a16="http://schemas.microsoft.com/office/drawing/2014/main" id="{96A0EFA1-38CD-4F9A-933A-8F1F820A828F}"/>
            </a:ext>
          </a:extLst>
        </xdr:cNvPr>
        <xdr:cNvCxnSpPr/>
      </xdr:nvCxnSpPr>
      <xdr:spPr>
        <a:xfrm flipV="1">
          <a:off x="3431540" y="145376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53339</xdr:rowOff>
    </xdr:from>
    <xdr:to>
      <xdr:col>15</xdr:col>
      <xdr:colOff>101600</xdr:colOff>
      <xdr:row>84</xdr:row>
      <xdr:rowOff>154939</xdr:rowOff>
    </xdr:to>
    <xdr:sp macro="" textlink="">
      <xdr:nvSpPr>
        <xdr:cNvPr id="307" name="楕円 306">
          <a:extLst>
            <a:ext uri="{FF2B5EF4-FFF2-40B4-BE49-F238E27FC236}">
              <a16:creationId xmlns:a16="http://schemas.microsoft.com/office/drawing/2014/main" id="{950E0C81-918F-49C8-AA02-84449703AE50}"/>
            </a:ext>
          </a:extLst>
        </xdr:cNvPr>
        <xdr:cNvSpPr/>
      </xdr:nvSpPr>
      <xdr:spPr>
        <a:xfrm>
          <a:off x="2571750" y="1445894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104139</xdr:rowOff>
    </xdr:from>
    <xdr:to>
      <xdr:col>19</xdr:col>
      <xdr:colOff>177800</xdr:colOff>
      <xdr:row>84</xdr:row>
      <xdr:rowOff>133350</xdr:rowOff>
    </xdr:to>
    <xdr:cxnSp macro="">
      <xdr:nvCxnSpPr>
        <xdr:cNvPr id="308" name="直線コネクタ 307">
          <a:extLst>
            <a:ext uri="{FF2B5EF4-FFF2-40B4-BE49-F238E27FC236}">
              <a16:creationId xmlns:a16="http://schemas.microsoft.com/office/drawing/2014/main" id="{286065C9-9D3F-4ABA-B4B2-7B122CB86AFD}"/>
            </a:ext>
          </a:extLst>
        </xdr:cNvPr>
        <xdr:cNvCxnSpPr/>
      </xdr:nvCxnSpPr>
      <xdr:spPr>
        <a:xfrm>
          <a:off x="2626360" y="14504034"/>
          <a:ext cx="805180" cy="27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22861</xdr:rowOff>
    </xdr:from>
    <xdr:to>
      <xdr:col>10</xdr:col>
      <xdr:colOff>165100</xdr:colOff>
      <xdr:row>84</xdr:row>
      <xdr:rowOff>124461</xdr:rowOff>
    </xdr:to>
    <xdr:sp macro="" textlink="">
      <xdr:nvSpPr>
        <xdr:cNvPr id="309" name="楕円 308">
          <a:extLst>
            <a:ext uri="{FF2B5EF4-FFF2-40B4-BE49-F238E27FC236}">
              <a16:creationId xmlns:a16="http://schemas.microsoft.com/office/drawing/2014/main" id="{D2B34598-D458-4862-A401-91E9B1F20B26}"/>
            </a:ext>
          </a:extLst>
        </xdr:cNvPr>
        <xdr:cNvSpPr/>
      </xdr:nvSpPr>
      <xdr:spPr>
        <a:xfrm>
          <a:off x="1774190" y="14420851"/>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73661</xdr:rowOff>
    </xdr:from>
    <xdr:to>
      <xdr:col>15</xdr:col>
      <xdr:colOff>50800</xdr:colOff>
      <xdr:row>84</xdr:row>
      <xdr:rowOff>104139</xdr:rowOff>
    </xdr:to>
    <xdr:cxnSp macro="">
      <xdr:nvCxnSpPr>
        <xdr:cNvPr id="310" name="直線コネクタ 309">
          <a:extLst>
            <a:ext uri="{FF2B5EF4-FFF2-40B4-BE49-F238E27FC236}">
              <a16:creationId xmlns:a16="http://schemas.microsoft.com/office/drawing/2014/main" id="{F9D3402B-A603-4854-AF73-7DF7C8BE3F8B}"/>
            </a:ext>
          </a:extLst>
        </xdr:cNvPr>
        <xdr:cNvCxnSpPr/>
      </xdr:nvCxnSpPr>
      <xdr:spPr>
        <a:xfrm>
          <a:off x="1828800" y="14475461"/>
          <a:ext cx="797560" cy="2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148589</xdr:rowOff>
    </xdr:from>
    <xdr:to>
      <xdr:col>6</xdr:col>
      <xdr:colOff>38100</xdr:colOff>
      <xdr:row>84</xdr:row>
      <xdr:rowOff>78739</xdr:rowOff>
    </xdr:to>
    <xdr:sp macro="" textlink="">
      <xdr:nvSpPr>
        <xdr:cNvPr id="311" name="楕円 310">
          <a:extLst>
            <a:ext uri="{FF2B5EF4-FFF2-40B4-BE49-F238E27FC236}">
              <a16:creationId xmlns:a16="http://schemas.microsoft.com/office/drawing/2014/main" id="{6C6278D6-364E-4747-AFC7-3B96DB7098D9}"/>
            </a:ext>
          </a:extLst>
        </xdr:cNvPr>
        <xdr:cNvSpPr/>
      </xdr:nvSpPr>
      <xdr:spPr>
        <a:xfrm>
          <a:off x="988060" y="1437703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27939</xdr:rowOff>
    </xdr:from>
    <xdr:to>
      <xdr:col>10</xdr:col>
      <xdr:colOff>114300</xdr:colOff>
      <xdr:row>84</xdr:row>
      <xdr:rowOff>73661</xdr:rowOff>
    </xdr:to>
    <xdr:cxnSp macro="">
      <xdr:nvCxnSpPr>
        <xdr:cNvPr id="312" name="直線コネクタ 311">
          <a:extLst>
            <a:ext uri="{FF2B5EF4-FFF2-40B4-BE49-F238E27FC236}">
              <a16:creationId xmlns:a16="http://schemas.microsoft.com/office/drawing/2014/main" id="{4483CAB5-B57B-43C9-9346-7AB74B250822}"/>
            </a:ext>
          </a:extLst>
        </xdr:cNvPr>
        <xdr:cNvCxnSpPr/>
      </xdr:nvCxnSpPr>
      <xdr:spPr>
        <a:xfrm>
          <a:off x="1031240" y="14427834"/>
          <a:ext cx="797560" cy="4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146066</xdr:rowOff>
    </xdr:from>
    <xdr:ext cx="405111" cy="259045"/>
    <xdr:sp macro="" textlink="">
      <xdr:nvSpPr>
        <xdr:cNvPr id="313" name="n_1aveValue【福祉施設】&#10;有形固定資産減価償却率">
          <a:extLst>
            <a:ext uri="{FF2B5EF4-FFF2-40B4-BE49-F238E27FC236}">
              <a16:creationId xmlns:a16="http://schemas.microsoft.com/office/drawing/2014/main" id="{273507FE-6A6F-4D33-B8F7-94222E220838}"/>
            </a:ext>
          </a:extLst>
        </xdr:cNvPr>
        <xdr:cNvSpPr txBox="1"/>
      </xdr:nvSpPr>
      <xdr:spPr>
        <a:xfrm>
          <a:off x="3239144" y="13860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119397</xdr:rowOff>
    </xdr:from>
    <xdr:ext cx="405111" cy="259045"/>
    <xdr:sp macro="" textlink="">
      <xdr:nvSpPr>
        <xdr:cNvPr id="314" name="n_2aveValue【福祉施設】&#10;有形固定資産減価償却率">
          <a:extLst>
            <a:ext uri="{FF2B5EF4-FFF2-40B4-BE49-F238E27FC236}">
              <a16:creationId xmlns:a16="http://schemas.microsoft.com/office/drawing/2014/main" id="{7ECD7E09-0ADA-4742-A137-9C4F439B2DA0}"/>
            </a:ext>
          </a:extLst>
        </xdr:cNvPr>
        <xdr:cNvSpPr txBox="1"/>
      </xdr:nvSpPr>
      <xdr:spPr>
        <a:xfrm>
          <a:off x="2439044" y="13837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109238</xdr:rowOff>
    </xdr:from>
    <xdr:ext cx="405111" cy="259045"/>
    <xdr:sp macro="" textlink="">
      <xdr:nvSpPr>
        <xdr:cNvPr id="315" name="n_3aveValue【福祉施設】&#10;有形固定資産減価償却率">
          <a:extLst>
            <a:ext uri="{FF2B5EF4-FFF2-40B4-BE49-F238E27FC236}">
              <a16:creationId xmlns:a16="http://schemas.microsoft.com/office/drawing/2014/main" id="{8A8DF08B-B243-46D7-8AC9-C3B56FD89BCC}"/>
            </a:ext>
          </a:extLst>
        </xdr:cNvPr>
        <xdr:cNvSpPr txBox="1"/>
      </xdr:nvSpPr>
      <xdr:spPr>
        <a:xfrm>
          <a:off x="1641484" y="13823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78757</xdr:rowOff>
    </xdr:from>
    <xdr:ext cx="405111" cy="259045"/>
    <xdr:sp macro="" textlink="">
      <xdr:nvSpPr>
        <xdr:cNvPr id="316" name="n_4aveValue【福祉施設】&#10;有形固定資産減価償却率">
          <a:extLst>
            <a:ext uri="{FF2B5EF4-FFF2-40B4-BE49-F238E27FC236}">
              <a16:creationId xmlns:a16="http://schemas.microsoft.com/office/drawing/2014/main" id="{AFAA9C3B-A57B-46DD-8B87-1A06DDAB13B0}"/>
            </a:ext>
          </a:extLst>
        </xdr:cNvPr>
        <xdr:cNvSpPr txBox="1"/>
      </xdr:nvSpPr>
      <xdr:spPr>
        <a:xfrm>
          <a:off x="85535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3827</xdr:rowOff>
    </xdr:from>
    <xdr:ext cx="405111" cy="259045"/>
    <xdr:sp macro="" textlink="">
      <xdr:nvSpPr>
        <xdr:cNvPr id="317" name="n_1mainValue【福祉施設】&#10;有形固定資産減価償却率">
          <a:extLst>
            <a:ext uri="{FF2B5EF4-FFF2-40B4-BE49-F238E27FC236}">
              <a16:creationId xmlns:a16="http://schemas.microsoft.com/office/drawing/2014/main" id="{0DB5A26B-ED2F-4F03-B3D9-893953CDDB62}"/>
            </a:ext>
          </a:extLst>
        </xdr:cNvPr>
        <xdr:cNvSpPr txBox="1"/>
      </xdr:nvSpPr>
      <xdr:spPr>
        <a:xfrm>
          <a:off x="3239144" y="1457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146066</xdr:rowOff>
    </xdr:from>
    <xdr:ext cx="405111" cy="259045"/>
    <xdr:sp macro="" textlink="">
      <xdr:nvSpPr>
        <xdr:cNvPr id="318" name="n_2mainValue【福祉施設】&#10;有形固定資産減価償却率">
          <a:extLst>
            <a:ext uri="{FF2B5EF4-FFF2-40B4-BE49-F238E27FC236}">
              <a16:creationId xmlns:a16="http://schemas.microsoft.com/office/drawing/2014/main" id="{20377A08-4616-40A0-8FD0-E66634867869}"/>
            </a:ext>
          </a:extLst>
        </xdr:cNvPr>
        <xdr:cNvSpPr txBox="1"/>
      </xdr:nvSpPr>
      <xdr:spPr>
        <a:xfrm>
          <a:off x="2439044" y="14545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115588</xdr:rowOff>
    </xdr:from>
    <xdr:ext cx="405111" cy="259045"/>
    <xdr:sp macro="" textlink="">
      <xdr:nvSpPr>
        <xdr:cNvPr id="319" name="n_3mainValue【福祉施設】&#10;有形固定資産減価償却率">
          <a:extLst>
            <a:ext uri="{FF2B5EF4-FFF2-40B4-BE49-F238E27FC236}">
              <a16:creationId xmlns:a16="http://schemas.microsoft.com/office/drawing/2014/main" id="{3002757E-7A56-488D-B95A-059E90288C1F}"/>
            </a:ext>
          </a:extLst>
        </xdr:cNvPr>
        <xdr:cNvSpPr txBox="1"/>
      </xdr:nvSpPr>
      <xdr:spPr>
        <a:xfrm>
          <a:off x="1641484" y="14517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69866</xdr:rowOff>
    </xdr:from>
    <xdr:ext cx="405111" cy="259045"/>
    <xdr:sp macro="" textlink="">
      <xdr:nvSpPr>
        <xdr:cNvPr id="320" name="n_4mainValue【福祉施設】&#10;有形固定資産減価償却率">
          <a:extLst>
            <a:ext uri="{FF2B5EF4-FFF2-40B4-BE49-F238E27FC236}">
              <a16:creationId xmlns:a16="http://schemas.microsoft.com/office/drawing/2014/main" id="{BB5336BF-11C2-4866-9DCA-8E4DBB89F02B}"/>
            </a:ext>
          </a:extLst>
        </xdr:cNvPr>
        <xdr:cNvSpPr txBox="1"/>
      </xdr:nvSpPr>
      <xdr:spPr>
        <a:xfrm>
          <a:off x="855354" y="14469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B3F6D2-BD00-4EB0-9E36-7D08915160BB}"/>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CEE2D5F2-8589-4F89-ADD8-F06C6C09EC5D}"/>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E39D9DE6-02FD-4AAD-8121-8F0B84214A09}"/>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9C331B98-A5F8-4C79-A22A-C07E39916A2C}"/>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DA24E548-2502-4480-AF9C-E17A7861FE0C}"/>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B46BE290-3E24-43DC-9636-F57737190F7C}"/>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988E765E-B7B0-4A6B-A598-2D553550C254}"/>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8A101A2D-D4A5-424A-BC73-8F3729532D33}"/>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77D5A456-8356-4080-979C-6B589D36DEBA}"/>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6342A34A-0A7A-4E60-AA66-E5A9103B61DC}"/>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63E6DE1D-F512-44E5-B8A3-A2E209957757}"/>
            </a:ext>
          </a:extLst>
        </xdr:cNvPr>
        <xdr:cNvCxnSpPr/>
      </xdr:nvCxnSpPr>
      <xdr:spPr>
        <a:xfrm>
          <a:off x="5960110" y="14664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ACD4D01E-DD1D-4FDC-A139-51ECF4858E0B}"/>
            </a:ext>
          </a:extLst>
        </xdr:cNvPr>
        <xdr:cNvSpPr txBox="1"/>
      </xdr:nvSpPr>
      <xdr:spPr>
        <a:xfrm>
          <a:off x="5527221" y="1452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518287AE-8728-4013-88A8-345BB9764B2A}"/>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A58D5869-080C-4FF6-8B65-C31E43A64C2D}"/>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4C4429AD-B758-461F-8407-934BF301BF49}"/>
            </a:ext>
          </a:extLst>
        </xdr:cNvPr>
        <xdr:cNvCxnSpPr/>
      </xdr:nvCxnSpPr>
      <xdr:spPr>
        <a:xfrm>
          <a:off x="5960110" y="1352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0EDDCFDC-9E70-4CF6-A16D-BB997A64E22C}"/>
            </a:ext>
          </a:extLst>
        </xdr:cNvPr>
        <xdr:cNvSpPr txBox="1"/>
      </xdr:nvSpPr>
      <xdr:spPr>
        <a:xfrm>
          <a:off x="5527221" y="1338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F86E1BC8-44EE-484A-A030-DE9E9B392D7D}"/>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8719560F-6EB5-4EFA-8056-0434A2551F8C}"/>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6F5F0CD0-12D7-4C75-8ECB-C680C6418874}"/>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2D121501-2443-47C1-8323-2FAC31874C38}"/>
            </a:ext>
          </a:extLst>
        </xdr:cNvPr>
        <xdr:cNvCxnSpPr/>
      </xdr:nvCxnSpPr>
      <xdr:spPr>
        <a:xfrm flipV="1">
          <a:off x="9429115" y="13354050"/>
          <a:ext cx="0" cy="129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928BAC11-D80E-4A84-9522-511E74604EF2}"/>
            </a:ext>
          </a:extLst>
        </xdr:cNvPr>
        <xdr:cNvSpPr txBox="1"/>
      </xdr:nvSpPr>
      <xdr:spPr>
        <a:xfrm>
          <a:off x="9467850" y="1465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41DC0124-0E53-4C73-ACF4-E4C4C6E7C4E1}"/>
            </a:ext>
          </a:extLst>
        </xdr:cNvPr>
        <xdr:cNvCxnSpPr/>
      </xdr:nvCxnSpPr>
      <xdr:spPr>
        <a:xfrm>
          <a:off x="9356090" y="146513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A31AC127-FC5A-4CEA-AB1E-ED4E6846BD68}"/>
            </a:ext>
          </a:extLst>
        </xdr:cNvPr>
        <xdr:cNvSpPr txBox="1"/>
      </xdr:nvSpPr>
      <xdr:spPr>
        <a:xfrm>
          <a:off x="9467850" y="1312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170791E5-996B-4CBF-BD02-C1A3A9BEA855}"/>
            </a:ext>
          </a:extLst>
        </xdr:cNvPr>
        <xdr:cNvCxnSpPr/>
      </xdr:nvCxnSpPr>
      <xdr:spPr>
        <a:xfrm>
          <a:off x="9356090" y="1335405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33038</xdr:rowOff>
    </xdr:from>
    <xdr:ext cx="469744" cy="259045"/>
    <xdr:sp macro="" textlink="">
      <xdr:nvSpPr>
        <xdr:cNvPr id="345" name="【福祉施設】&#10;一人当たり面積平均値テキスト">
          <a:extLst>
            <a:ext uri="{FF2B5EF4-FFF2-40B4-BE49-F238E27FC236}">
              <a16:creationId xmlns:a16="http://schemas.microsoft.com/office/drawing/2014/main" id="{CE2AECBA-CB5F-4961-BFDD-B0870E8E65F9}"/>
            </a:ext>
          </a:extLst>
        </xdr:cNvPr>
        <xdr:cNvSpPr txBox="1"/>
      </xdr:nvSpPr>
      <xdr:spPr>
        <a:xfrm>
          <a:off x="9467850" y="140900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3F20A2C4-CEB8-4F59-99ED-C3F5B9DA5446}"/>
            </a:ext>
          </a:extLst>
        </xdr:cNvPr>
        <xdr:cNvSpPr/>
      </xdr:nvSpPr>
      <xdr:spPr>
        <a:xfrm>
          <a:off x="9394190" y="14242416"/>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6150EAB0-3B7E-444F-95C0-179332025173}"/>
            </a:ext>
          </a:extLst>
        </xdr:cNvPr>
        <xdr:cNvSpPr/>
      </xdr:nvSpPr>
      <xdr:spPr>
        <a:xfrm>
          <a:off x="8632190" y="1425003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E47566D2-CA5B-48B8-AAAC-0C20A2DD3781}"/>
            </a:ext>
          </a:extLst>
        </xdr:cNvPr>
        <xdr:cNvSpPr/>
      </xdr:nvSpPr>
      <xdr:spPr>
        <a:xfrm>
          <a:off x="7846060" y="142367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a:extLst>
            <a:ext uri="{FF2B5EF4-FFF2-40B4-BE49-F238E27FC236}">
              <a16:creationId xmlns:a16="http://schemas.microsoft.com/office/drawing/2014/main" id="{76E41A36-D23B-4D73-9644-B2F78EEF9483}"/>
            </a:ext>
          </a:extLst>
        </xdr:cNvPr>
        <xdr:cNvSpPr/>
      </xdr:nvSpPr>
      <xdr:spPr>
        <a:xfrm>
          <a:off x="7029450" y="1427670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0" name="フローチャート: 判断 349">
          <a:extLst>
            <a:ext uri="{FF2B5EF4-FFF2-40B4-BE49-F238E27FC236}">
              <a16:creationId xmlns:a16="http://schemas.microsoft.com/office/drawing/2014/main" id="{9FF94C6B-F53C-42A5-8269-3AB1273AC469}"/>
            </a:ext>
          </a:extLst>
        </xdr:cNvPr>
        <xdr:cNvSpPr/>
      </xdr:nvSpPr>
      <xdr:spPr>
        <a:xfrm>
          <a:off x="6231890" y="142900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16D0D522-9A04-4B3A-8329-4D0CA2078DAA}"/>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6128C63B-39D9-41FC-A1A6-5E47A6C5A943}"/>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9C47434A-AC52-46A5-80CD-71D698534D38}"/>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48FFB484-1BEF-4075-8BD7-51044BA87DBE}"/>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AE02051-41F8-424E-8379-1A853AC7A724}"/>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107314</xdr:rowOff>
    </xdr:from>
    <xdr:to>
      <xdr:col>55</xdr:col>
      <xdr:colOff>50800</xdr:colOff>
      <xdr:row>84</xdr:row>
      <xdr:rowOff>37464</xdr:rowOff>
    </xdr:to>
    <xdr:sp macro="" textlink="">
      <xdr:nvSpPr>
        <xdr:cNvPr id="356" name="楕円 355">
          <a:extLst>
            <a:ext uri="{FF2B5EF4-FFF2-40B4-BE49-F238E27FC236}">
              <a16:creationId xmlns:a16="http://schemas.microsoft.com/office/drawing/2014/main" id="{C780CFAF-30DD-4F5B-B0EF-CC117CF704A4}"/>
            </a:ext>
          </a:extLst>
        </xdr:cNvPr>
        <xdr:cNvSpPr/>
      </xdr:nvSpPr>
      <xdr:spPr>
        <a:xfrm>
          <a:off x="9394190" y="14335759"/>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85741</xdr:rowOff>
    </xdr:from>
    <xdr:ext cx="469744" cy="259045"/>
    <xdr:sp macro="" textlink="">
      <xdr:nvSpPr>
        <xdr:cNvPr id="357" name="【福祉施設】&#10;一人当たり面積該当値テキスト">
          <a:extLst>
            <a:ext uri="{FF2B5EF4-FFF2-40B4-BE49-F238E27FC236}">
              <a16:creationId xmlns:a16="http://schemas.microsoft.com/office/drawing/2014/main" id="{6D9C86AC-8F53-4E27-B921-E5C0F4B4C815}"/>
            </a:ext>
          </a:extLst>
        </xdr:cNvPr>
        <xdr:cNvSpPr txBox="1"/>
      </xdr:nvSpPr>
      <xdr:spPr>
        <a:xfrm>
          <a:off x="9467850" y="14317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113030</xdr:rowOff>
    </xdr:from>
    <xdr:to>
      <xdr:col>50</xdr:col>
      <xdr:colOff>165100</xdr:colOff>
      <xdr:row>84</xdr:row>
      <xdr:rowOff>43180</xdr:rowOff>
    </xdr:to>
    <xdr:sp macro="" textlink="">
      <xdr:nvSpPr>
        <xdr:cNvPr id="358" name="楕円 357">
          <a:extLst>
            <a:ext uri="{FF2B5EF4-FFF2-40B4-BE49-F238E27FC236}">
              <a16:creationId xmlns:a16="http://schemas.microsoft.com/office/drawing/2014/main" id="{726A0705-85C6-4F40-8FD6-A43BE78567BE}"/>
            </a:ext>
          </a:extLst>
        </xdr:cNvPr>
        <xdr:cNvSpPr/>
      </xdr:nvSpPr>
      <xdr:spPr>
        <a:xfrm>
          <a:off x="8632190" y="1434338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158114</xdr:rowOff>
    </xdr:from>
    <xdr:to>
      <xdr:col>55</xdr:col>
      <xdr:colOff>0</xdr:colOff>
      <xdr:row>83</xdr:row>
      <xdr:rowOff>163830</xdr:rowOff>
    </xdr:to>
    <xdr:cxnSp macro="">
      <xdr:nvCxnSpPr>
        <xdr:cNvPr id="359" name="直線コネクタ 358">
          <a:extLst>
            <a:ext uri="{FF2B5EF4-FFF2-40B4-BE49-F238E27FC236}">
              <a16:creationId xmlns:a16="http://schemas.microsoft.com/office/drawing/2014/main" id="{421995B1-3A67-40CE-81DA-8B0AAC8CC1F5}"/>
            </a:ext>
          </a:extLst>
        </xdr:cNvPr>
        <xdr:cNvCxnSpPr/>
      </xdr:nvCxnSpPr>
      <xdr:spPr>
        <a:xfrm flipV="1">
          <a:off x="8686800" y="14390369"/>
          <a:ext cx="74295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170180</xdr:rowOff>
    </xdr:from>
    <xdr:to>
      <xdr:col>46</xdr:col>
      <xdr:colOff>38100</xdr:colOff>
      <xdr:row>83</xdr:row>
      <xdr:rowOff>100330</xdr:rowOff>
    </xdr:to>
    <xdr:sp macro="" textlink="">
      <xdr:nvSpPr>
        <xdr:cNvPr id="360" name="楕円 359">
          <a:extLst>
            <a:ext uri="{FF2B5EF4-FFF2-40B4-BE49-F238E27FC236}">
              <a16:creationId xmlns:a16="http://schemas.microsoft.com/office/drawing/2014/main" id="{409B7892-3F20-4354-9F4D-F992AFF07910}"/>
            </a:ext>
          </a:extLst>
        </xdr:cNvPr>
        <xdr:cNvSpPr/>
      </xdr:nvSpPr>
      <xdr:spPr>
        <a:xfrm>
          <a:off x="7846060" y="142328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49530</xdr:rowOff>
    </xdr:from>
    <xdr:to>
      <xdr:col>50</xdr:col>
      <xdr:colOff>114300</xdr:colOff>
      <xdr:row>83</xdr:row>
      <xdr:rowOff>163830</xdr:rowOff>
    </xdr:to>
    <xdr:cxnSp macro="">
      <xdr:nvCxnSpPr>
        <xdr:cNvPr id="361" name="直線コネクタ 360">
          <a:extLst>
            <a:ext uri="{FF2B5EF4-FFF2-40B4-BE49-F238E27FC236}">
              <a16:creationId xmlns:a16="http://schemas.microsoft.com/office/drawing/2014/main" id="{933FC1EC-2818-4A79-8FC5-DB697BBB2BCF}"/>
            </a:ext>
          </a:extLst>
        </xdr:cNvPr>
        <xdr:cNvCxnSpPr/>
      </xdr:nvCxnSpPr>
      <xdr:spPr>
        <a:xfrm>
          <a:off x="7889240" y="14283690"/>
          <a:ext cx="79756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118745</xdr:rowOff>
    </xdr:from>
    <xdr:to>
      <xdr:col>41</xdr:col>
      <xdr:colOff>101600</xdr:colOff>
      <xdr:row>84</xdr:row>
      <xdr:rowOff>48895</xdr:rowOff>
    </xdr:to>
    <xdr:sp macro="" textlink="">
      <xdr:nvSpPr>
        <xdr:cNvPr id="362" name="楕円 361">
          <a:extLst>
            <a:ext uri="{FF2B5EF4-FFF2-40B4-BE49-F238E27FC236}">
              <a16:creationId xmlns:a16="http://schemas.microsoft.com/office/drawing/2014/main" id="{657BC9EA-DAA5-4BF2-940D-C469AF5C416F}"/>
            </a:ext>
          </a:extLst>
        </xdr:cNvPr>
        <xdr:cNvSpPr/>
      </xdr:nvSpPr>
      <xdr:spPr>
        <a:xfrm>
          <a:off x="7029450" y="143510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49530</xdr:rowOff>
    </xdr:from>
    <xdr:to>
      <xdr:col>45</xdr:col>
      <xdr:colOff>177800</xdr:colOff>
      <xdr:row>83</xdr:row>
      <xdr:rowOff>169545</xdr:rowOff>
    </xdr:to>
    <xdr:cxnSp macro="">
      <xdr:nvCxnSpPr>
        <xdr:cNvPr id="363" name="直線コネクタ 362">
          <a:extLst>
            <a:ext uri="{FF2B5EF4-FFF2-40B4-BE49-F238E27FC236}">
              <a16:creationId xmlns:a16="http://schemas.microsoft.com/office/drawing/2014/main" id="{CAA5E50B-DA77-49DE-9638-8AD967E6FBBA}"/>
            </a:ext>
          </a:extLst>
        </xdr:cNvPr>
        <xdr:cNvCxnSpPr/>
      </xdr:nvCxnSpPr>
      <xdr:spPr>
        <a:xfrm flipV="1">
          <a:off x="7084060" y="14283690"/>
          <a:ext cx="80518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15875</xdr:rowOff>
    </xdr:from>
    <xdr:to>
      <xdr:col>36</xdr:col>
      <xdr:colOff>165100</xdr:colOff>
      <xdr:row>83</xdr:row>
      <xdr:rowOff>117475</xdr:rowOff>
    </xdr:to>
    <xdr:sp macro="" textlink="">
      <xdr:nvSpPr>
        <xdr:cNvPr id="364" name="楕円 363">
          <a:extLst>
            <a:ext uri="{FF2B5EF4-FFF2-40B4-BE49-F238E27FC236}">
              <a16:creationId xmlns:a16="http://schemas.microsoft.com/office/drawing/2014/main" id="{4DB1201E-BC15-4931-8C35-ED85408EBE6E}"/>
            </a:ext>
          </a:extLst>
        </xdr:cNvPr>
        <xdr:cNvSpPr/>
      </xdr:nvSpPr>
      <xdr:spPr>
        <a:xfrm>
          <a:off x="6231890" y="1425003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66675</xdr:rowOff>
    </xdr:from>
    <xdr:to>
      <xdr:col>41</xdr:col>
      <xdr:colOff>50800</xdr:colOff>
      <xdr:row>83</xdr:row>
      <xdr:rowOff>169545</xdr:rowOff>
    </xdr:to>
    <xdr:cxnSp macro="">
      <xdr:nvCxnSpPr>
        <xdr:cNvPr id="365" name="直線コネクタ 364">
          <a:extLst>
            <a:ext uri="{FF2B5EF4-FFF2-40B4-BE49-F238E27FC236}">
              <a16:creationId xmlns:a16="http://schemas.microsoft.com/office/drawing/2014/main" id="{C7566552-A36D-4119-B099-94BB67F9A42B}"/>
            </a:ext>
          </a:extLst>
        </xdr:cNvPr>
        <xdr:cNvCxnSpPr/>
      </xdr:nvCxnSpPr>
      <xdr:spPr>
        <a:xfrm>
          <a:off x="6286500" y="14295120"/>
          <a:ext cx="79756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134002</xdr:rowOff>
    </xdr:from>
    <xdr:ext cx="469744" cy="259045"/>
    <xdr:sp macro="" textlink="">
      <xdr:nvSpPr>
        <xdr:cNvPr id="366" name="n_1aveValue【福祉施設】&#10;一人当たり面積">
          <a:extLst>
            <a:ext uri="{FF2B5EF4-FFF2-40B4-BE49-F238E27FC236}">
              <a16:creationId xmlns:a16="http://schemas.microsoft.com/office/drawing/2014/main" id="{1367AD7F-055E-43C3-989B-F835EFB82E7E}"/>
            </a:ext>
          </a:extLst>
        </xdr:cNvPr>
        <xdr:cNvSpPr txBox="1"/>
      </xdr:nvSpPr>
      <xdr:spPr>
        <a:xfrm>
          <a:off x="8454467" y="14017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97172</xdr:rowOff>
    </xdr:from>
    <xdr:ext cx="469744" cy="259045"/>
    <xdr:sp macro="" textlink="">
      <xdr:nvSpPr>
        <xdr:cNvPr id="367" name="n_2aveValue【福祉施設】&#10;一人当たり面積">
          <a:extLst>
            <a:ext uri="{FF2B5EF4-FFF2-40B4-BE49-F238E27FC236}">
              <a16:creationId xmlns:a16="http://schemas.microsoft.com/office/drawing/2014/main" id="{6F91CFD5-3801-40C5-99A1-F9AB0116C58C}"/>
            </a:ext>
          </a:extLst>
        </xdr:cNvPr>
        <xdr:cNvSpPr txBox="1"/>
      </xdr:nvSpPr>
      <xdr:spPr>
        <a:xfrm>
          <a:off x="7673417" y="1432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162577</xdr:rowOff>
    </xdr:from>
    <xdr:ext cx="469744" cy="259045"/>
    <xdr:sp macro="" textlink="">
      <xdr:nvSpPr>
        <xdr:cNvPr id="368" name="n_3aveValue【福祉施設】&#10;一人当たり面積">
          <a:extLst>
            <a:ext uri="{FF2B5EF4-FFF2-40B4-BE49-F238E27FC236}">
              <a16:creationId xmlns:a16="http://schemas.microsoft.com/office/drawing/2014/main" id="{51414D5B-2A4B-43FE-960E-ED9C865F2ACB}"/>
            </a:ext>
          </a:extLst>
        </xdr:cNvPr>
        <xdr:cNvSpPr txBox="1"/>
      </xdr:nvSpPr>
      <xdr:spPr>
        <a:xfrm>
          <a:off x="6866332" y="14051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148607</xdr:rowOff>
    </xdr:from>
    <xdr:ext cx="469744" cy="259045"/>
    <xdr:sp macro="" textlink="">
      <xdr:nvSpPr>
        <xdr:cNvPr id="369" name="n_4aveValue【福祉施設】&#10;一人当たり面積">
          <a:extLst>
            <a:ext uri="{FF2B5EF4-FFF2-40B4-BE49-F238E27FC236}">
              <a16:creationId xmlns:a16="http://schemas.microsoft.com/office/drawing/2014/main" id="{3BB7006A-E11E-4993-9913-17AFEE518FD8}"/>
            </a:ext>
          </a:extLst>
        </xdr:cNvPr>
        <xdr:cNvSpPr txBox="1"/>
      </xdr:nvSpPr>
      <xdr:spPr>
        <a:xfrm>
          <a:off x="6068772" y="143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34307</xdr:rowOff>
    </xdr:from>
    <xdr:ext cx="469744" cy="259045"/>
    <xdr:sp macro="" textlink="">
      <xdr:nvSpPr>
        <xdr:cNvPr id="370" name="n_1mainValue【福祉施設】&#10;一人当たり面積">
          <a:extLst>
            <a:ext uri="{FF2B5EF4-FFF2-40B4-BE49-F238E27FC236}">
              <a16:creationId xmlns:a16="http://schemas.microsoft.com/office/drawing/2014/main" id="{AAFEF380-F771-42AA-80F5-E7D57E614C97}"/>
            </a:ext>
          </a:extLst>
        </xdr:cNvPr>
        <xdr:cNvSpPr txBox="1"/>
      </xdr:nvSpPr>
      <xdr:spPr>
        <a:xfrm>
          <a:off x="8454467" y="1443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116857</xdr:rowOff>
    </xdr:from>
    <xdr:ext cx="469744" cy="259045"/>
    <xdr:sp macro="" textlink="">
      <xdr:nvSpPr>
        <xdr:cNvPr id="371" name="n_2mainValue【福祉施設】&#10;一人当たり面積">
          <a:extLst>
            <a:ext uri="{FF2B5EF4-FFF2-40B4-BE49-F238E27FC236}">
              <a16:creationId xmlns:a16="http://schemas.microsoft.com/office/drawing/2014/main" id="{1973B443-74DE-4905-8C0A-9B3135A06D3C}"/>
            </a:ext>
          </a:extLst>
        </xdr:cNvPr>
        <xdr:cNvSpPr txBox="1"/>
      </xdr:nvSpPr>
      <xdr:spPr>
        <a:xfrm>
          <a:off x="7673417" y="1400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40022</xdr:rowOff>
    </xdr:from>
    <xdr:ext cx="469744" cy="259045"/>
    <xdr:sp macro="" textlink="">
      <xdr:nvSpPr>
        <xdr:cNvPr id="372" name="n_3mainValue【福祉施設】&#10;一人当たり面積">
          <a:extLst>
            <a:ext uri="{FF2B5EF4-FFF2-40B4-BE49-F238E27FC236}">
              <a16:creationId xmlns:a16="http://schemas.microsoft.com/office/drawing/2014/main" id="{12C2021B-7998-4D88-B198-5B6355C748AE}"/>
            </a:ext>
          </a:extLst>
        </xdr:cNvPr>
        <xdr:cNvSpPr txBox="1"/>
      </xdr:nvSpPr>
      <xdr:spPr>
        <a:xfrm>
          <a:off x="6866332" y="14441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134002</xdr:rowOff>
    </xdr:from>
    <xdr:ext cx="469744" cy="259045"/>
    <xdr:sp macro="" textlink="">
      <xdr:nvSpPr>
        <xdr:cNvPr id="373" name="n_4mainValue【福祉施設】&#10;一人当たり面積">
          <a:extLst>
            <a:ext uri="{FF2B5EF4-FFF2-40B4-BE49-F238E27FC236}">
              <a16:creationId xmlns:a16="http://schemas.microsoft.com/office/drawing/2014/main" id="{79AA17BF-28F8-4099-861A-044A2039F3F2}"/>
            </a:ext>
          </a:extLst>
        </xdr:cNvPr>
        <xdr:cNvSpPr txBox="1"/>
      </xdr:nvSpPr>
      <xdr:spPr>
        <a:xfrm>
          <a:off x="6068772" y="14017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A6B826FD-037A-49CB-8D42-F4F8B27312DF}"/>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D5A3457E-01D7-4D88-8F9D-DD32EB56EA23}"/>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AE276DFF-F108-4653-A91C-871FD088E84B}"/>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5C4A4696-030D-4CD0-8876-D2F16AAC9546}"/>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D39343B7-47E9-4B56-9C07-50117DD25CC3}"/>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469BB864-0166-4A80-99A0-E5B76D13BD6F}"/>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8020ED67-BAC6-4D80-9640-E077418336FD}"/>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664C0697-4046-40AC-9FF8-3C9CB8F34201}"/>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BE0057F7-B012-4AC7-A45F-E21B229AE2B6}"/>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8D6F2683-9272-41C8-A62D-7DF434884B39}"/>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DBA568E8-66EF-4C00-A34B-FD8A50AD74A6}"/>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BB0494A4-3FBC-4732-AA4C-563F8ECC5949}"/>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307D2730-C1B3-4E25-A3CB-2A5837FF7A48}"/>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FD93EAF7-57FA-4DE3-8432-89C026D636C6}"/>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44353D1C-558F-47D2-A9D6-5B4C271105CF}"/>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F004AA00-3941-4287-B454-762D0C2617B7}"/>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39D3345E-B279-47AC-B845-6D1545F257E8}"/>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CDDFDF3B-44EE-4C98-8474-480B48926568}"/>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E5A8EFCF-7999-492D-B626-8232480D3C99}"/>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6671CCD9-D8DD-410C-BC77-3F1647D16200}"/>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372CD867-E7F6-40C4-844A-F9186AE84383}"/>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973140D3-B239-42A4-AD15-87EA23D8359D}"/>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E62A0355-DEB2-468D-BDE6-9140E93D167A}"/>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7D15F39F-AD9A-46C1-B23B-8A7719DECA27}"/>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7FE3948A-421A-482E-BB94-006F7606934C}"/>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74807CE5-20F9-45EF-A18D-9E40768500A0}"/>
            </a:ext>
          </a:extLst>
        </xdr:cNvPr>
        <xdr:cNvCxnSpPr/>
      </xdr:nvCxnSpPr>
      <xdr:spPr>
        <a:xfrm flipV="1">
          <a:off x="4173855" y="1714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3E88234F-CEB3-4082-A0B7-F4E39EB80CB1}"/>
            </a:ext>
          </a:extLst>
        </xdr:cNvPr>
        <xdr:cNvSpPr txBox="1"/>
      </xdr:nvSpPr>
      <xdr:spPr>
        <a:xfrm>
          <a:off x="421259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5FAE3A6E-10D8-48D7-8FC6-E83E23E65678}"/>
            </a:ext>
          </a:extLst>
        </xdr:cNvPr>
        <xdr:cNvCxnSpPr/>
      </xdr:nvCxnSpPr>
      <xdr:spPr>
        <a:xfrm>
          <a:off x="411226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1ECAE7B2-3707-443C-857A-53CF12511986}"/>
            </a:ext>
          </a:extLst>
        </xdr:cNvPr>
        <xdr:cNvSpPr txBox="1"/>
      </xdr:nvSpPr>
      <xdr:spPr>
        <a:xfrm>
          <a:off x="4212590" y="169248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2EE236FF-5BF2-483D-BD98-3648DE593250}"/>
            </a:ext>
          </a:extLst>
        </xdr:cNvPr>
        <xdr:cNvCxnSpPr/>
      </xdr:nvCxnSpPr>
      <xdr:spPr>
        <a:xfrm>
          <a:off x="4112260" y="171477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62972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1A726EB8-895A-446B-A3AE-562C78D6901F}"/>
            </a:ext>
          </a:extLst>
        </xdr:cNvPr>
        <xdr:cNvSpPr txBox="1"/>
      </xdr:nvSpPr>
      <xdr:spPr>
        <a:xfrm>
          <a:off x="4212590" y="17889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59185E52-A56D-4ABF-8ABB-96EB1E9184E4}"/>
            </a:ext>
          </a:extLst>
        </xdr:cNvPr>
        <xdr:cNvSpPr/>
      </xdr:nvSpPr>
      <xdr:spPr>
        <a:xfrm>
          <a:off x="4131310" y="1804234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D04ECB70-E85A-4069-A01F-3A50C3721569}"/>
            </a:ext>
          </a:extLst>
        </xdr:cNvPr>
        <xdr:cNvSpPr/>
      </xdr:nvSpPr>
      <xdr:spPr>
        <a:xfrm>
          <a:off x="3388360" y="180216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789C6F9C-8A4C-446B-8CCC-8277A2736038}"/>
            </a:ext>
          </a:extLst>
        </xdr:cNvPr>
        <xdr:cNvSpPr/>
      </xdr:nvSpPr>
      <xdr:spPr>
        <a:xfrm>
          <a:off x="2571750" y="1800370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08" name="フローチャート: 判断 407">
          <a:extLst>
            <a:ext uri="{FF2B5EF4-FFF2-40B4-BE49-F238E27FC236}">
              <a16:creationId xmlns:a16="http://schemas.microsoft.com/office/drawing/2014/main" id="{D12B1D28-32C1-4FFF-83E0-0A0AE6BA858F}"/>
            </a:ext>
          </a:extLst>
        </xdr:cNvPr>
        <xdr:cNvSpPr/>
      </xdr:nvSpPr>
      <xdr:spPr>
        <a:xfrm>
          <a:off x="1774190" y="179819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160927</xdr:rowOff>
    </xdr:from>
    <xdr:to>
      <xdr:col>6</xdr:col>
      <xdr:colOff>38100</xdr:colOff>
      <xdr:row>105</xdr:row>
      <xdr:rowOff>91077</xdr:rowOff>
    </xdr:to>
    <xdr:sp macro="" textlink="">
      <xdr:nvSpPr>
        <xdr:cNvPr id="409" name="フローチャート: 判断 408">
          <a:extLst>
            <a:ext uri="{FF2B5EF4-FFF2-40B4-BE49-F238E27FC236}">
              <a16:creationId xmlns:a16="http://schemas.microsoft.com/office/drawing/2014/main" id="{29F56E35-36AD-487A-9569-E9D3E7B4B5FE}"/>
            </a:ext>
          </a:extLst>
        </xdr:cNvPr>
        <xdr:cNvSpPr/>
      </xdr:nvSpPr>
      <xdr:spPr>
        <a:xfrm>
          <a:off x="988060" y="1799363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B4B05337-28B3-44EA-A9E3-B70A2EBC1DFA}"/>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25D31BBE-19DD-47D4-A2A5-50AEAD745504}"/>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DA5D5C75-6FCE-4934-90CB-63E604B9C08D}"/>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1D04501A-A140-4508-A5C1-1E8261A0D5DC}"/>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4731BA85-36E6-4796-825A-85123E4C4365}"/>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20501</xdr:rowOff>
    </xdr:from>
    <xdr:to>
      <xdr:col>24</xdr:col>
      <xdr:colOff>114300</xdr:colOff>
      <xdr:row>107</xdr:row>
      <xdr:rowOff>122101</xdr:rowOff>
    </xdr:to>
    <xdr:sp macro="" textlink="">
      <xdr:nvSpPr>
        <xdr:cNvPr id="415" name="楕円 414">
          <a:extLst>
            <a:ext uri="{FF2B5EF4-FFF2-40B4-BE49-F238E27FC236}">
              <a16:creationId xmlns:a16="http://schemas.microsoft.com/office/drawing/2014/main" id="{594523BA-FF78-4F13-83B2-2AB54599363B}"/>
            </a:ext>
          </a:extLst>
        </xdr:cNvPr>
        <xdr:cNvSpPr/>
      </xdr:nvSpPr>
      <xdr:spPr>
        <a:xfrm>
          <a:off x="4131310" y="1836184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170378</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08243A28-2E81-4B6D-92B0-BACE8EDF8BB3}"/>
            </a:ext>
          </a:extLst>
        </xdr:cNvPr>
        <xdr:cNvSpPr txBox="1"/>
      </xdr:nvSpPr>
      <xdr:spPr>
        <a:xfrm>
          <a:off x="4212590" y="18347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4173</xdr:rowOff>
    </xdr:from>
    <xdr:to>
      <xdr:col>20</xdr:col>
      <xdr:colOff>38100</xdr:colOff>
      <xdr:row>107</xdr:row>
      <xdr:rowOff>105773</xdr:rowOff>
    </xdr:to>
    <xdr:sp macro="" textlink="">
      <xdr:nvSpPr>
        <xdr:cNvPr id="417" name="楕円 416">
          <a:extLst>
            <a:ext uri="{FF2B5EF4-FFF2-40B4-BE49-F238E27FC236}">
              <a16:creationId xmlns:a16="http://schemas.microsoft.com/office/drawing/2014/main" id="{554FCCE5-5069-4A5D-8D58-F013056DCDA0}"/>
            </a:ext>
          </a:extLst>
        </xdr:cNvPr>
        <xdr:cNvSpPr/>
      </xdr:nvSpPr>
      <xdr:spPr>
        <a:xfrm>
          <a:off x="3388360" y="183512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54973</xdr:rowOff>
    </xdr:from>
    <xdr:to>
      <xdr:col>24</xdr:col>
      <xdr:colOff>63500</xdr:colOff>
      <xdr:row>107</xdr:row>
      <xdr:rowOff>71301</xdr:rowOff>
    </xdr:to>
    <xdr:cxnSp macro="">
      <xdr:nvCxnSpPr>
        <xdr:cNvPr id="418" name="直線コネクタ 417">
          <a:extLst>
            <a:ext uri="{FF2B5EF4-FFF2-40B4-BE49-F238E27FC236}">
              <a16:creationId xmlns:a16="http://schemas.microsoft.com/office/drawing/2014/main" id="{77178E68-E724-47DE-A342-8B51B08FAF83}"/>
            </a:ext>
          </a:extLst>
        </xdr:cNvPr>
        <xdr:cNvCxnSpPr/>
      </xdr:nvCxnSpPr>
      <xdr:spPr>
        <a:xfrm>
          <a:off x="3431540" y="18403933"/>
          <a:ext cx="742950" cy="10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152763</xdr:rowOff>
    </xdr:from>
    <xdr:to>
      <xdr:col>15</xdr:col>
      <xdr:colOff>101600</xdr:colOff>
      <xdr:row>107</xdr:row>
      <xdr:rowOff>82913</xdr:rowOff>
    </xdr:to>
    <xdr:sp macro="" textlink="">
      <xdr:nvSpPr>
        <xdr:cNvPr id="419" name="楕円 418">
          <a:extLst>
            <a:ext uri="{FF2B5EF4-FFF2-40B4-BE49-F238E27FC236}">
              <a16:creationId xmlns:a16="http://schemas.microsoft.com/office/drawing/2014/main" id="{093AEA0A-C833-44BD-9B59-65D99383A5F0}"/>
            </a:ext>
          </a:extLst>
        </xdr:cNvPr>
        <xdr:cNvSpPr/>
      </xdr:nvSpPr>
      <xdr:spPr>
        <a:xfrm>
          <a:off x="2571750" y="1832646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32113</xdr:rowOff>
    </xdr:from>
    <xdr:to>
      <xdr:col>19</xdr:col>
      <xdr:colOff>177800</xdr:colOff>
      <xdr:row>107</xdr:row>
      <xdr:rowOff>54973</xdr:rowOff>
    </xdr:to>
    <xdr:cxnSp macro="">
      <xdr:nvCxnSpPr>
        <xdr:cNvPr id="420" name="直線コネクタ 419">
          <a:extLst>
            <a:ext uri="{FF2B5EF4-FFF2-40B4-BE49-F238E27FC236}">
              <a16:creationId xmlns:a16="http://schemas.microsoft.com/office/drawing/2014/main" id="{F72B4F8D-F37E-41A8-A4B1-A1AE7A5C852C}"/>
            </a:ext>
          </a:extLst>
        </xdr:cNvPr>
        <xdr:cNvCxnSpPr/>
      </xdr:nvCxnSpPr>
      <xdr:spPr>
        <a:xfrm>
          <a:off x="2626360" y="18375358"/>
          <a:ext cx="80518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160927</xdr:rowOff>
    </xdr:from>
    <xdr:to>
      <xdr:col>10</xdr:col>
      <xdr:colOff>165100</xdr:colOff>
      <xdr:row>107</xdr:row>
      <xdr:rowOff>91077</xdr:rowOff>
    </xdr:to>
    <xdr:sp macro="" textlink="">
      <xdr:nvSpPr>
        <xdr:cNvPr id="421" name="楕円 420">
          <a:extLst>
            <a:ext uri="{FF2B5EF4-FFF2-40B4-BE49-F238E27FC236}">
              <a16:creationId xmlns:a16="http://schemas.microsoft.com/office/drawing/2014/main" id="{16805715-1773-44EF-9456-D54D5092F3AD}"/>
            </a:ext>
          </a:extLst>
        </xdr:cNvPr>
        <xdr:cNvSpPr/>
      </xdr:nvSpPr>
      <xdr:spPr>
        <a:xfrm>
          <a:off x="1774190" y="1833653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32113</xdr:rowOff>
    </xdr:from>
    <xdr:to>
      <xdr:col>15</xdr:col>
      <xdr:colOff>50800</xdr:colOff>
      <xdr:row>107</xdr:row>
      <xdr:rowOff>40277</xdr:rowOff>
    </xdr:to>
    <xdr:cxnSp macro="">
      <xdr:nvCxnSpPr>
        <xdr:cNvPr id="422" name="直線コネクタ 421">
          <a:extLst>
            <a:ext uri="{FF2B5EF4-FFF2-40B4-BE49-F238E27FC236}">
              <a16:creationId xmlns:a16="http://schemas.microsoft.com/office/drawing/2014/main" id="{7722F394-061C-4154-BE2E-0608BAEE0AC8}"/>
            </a:ext>
          </a:extLst>
        </xdr:cNvPr>
        <xdr:cNvCxnSpPr/>
      </xdr:nvCxnSpPr>
      <xdr:spPr>
        <a:xfrm flipV="1">
          <a:off x="1828800" y="18375358"/>
          <a:ext cx="797560" cy="1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149498</xdr:rowOff>
    </xdr:from>
    <xdr:to>
      <xdr:col>6</xdr:col>
      <xdr:colOff>38100</xdr:colOff>
      <xdr:row>107</xdr:row>
      <xdr:rowOff>79648</xdr:rowOff>
    </xdr:to>
    <xdr:sp macro="" textlink="">
      <xdr:nvSpPr>
        <xdr:cNvPr id="423" name="楕円 422">
          <a:extLst>
            <a:ext uri="{FF2B5EF4-FFF2-40B4-BE49-F238E27FC236}">
              <a16:creationId xmlns:a16="http://schemas.microsoft.com/office/drawing/2014/main" id="{47A5789D-DA16-4319-ACA1-FFF410325EDB}"/>
            </a:ext>
          </a:extLst>
        </xdr:cNvPr>
        <xdr:cNvSpPr/>
      </xdr:nvSpPr>
      <xdr:spPr>
        <a:xfrm>
          <a:off x="988060" y="183231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28848</xdr:rowOff>
    </xdr:from>
    <xdr:to>
      <xdr:col>10</xdr:col>
      <xdr:colOff>114300</xdr:colOff>
      <xdr:row>107</xdr:row>
      <xdr:rowOff>40277</xdr:rowOff>
    </xdr:to>
    <xdr:cxnSp macro="">
      <xdr:nvCxnSpPr>
        <xdr:cNvPr id="424" name="直線コネクタ 423">
          <a:extLst>
            <a:ext uri="{FF2B5EF4-FFF2-40B4-BE49-F238E27FC236}">
              <a16:creationId xmlns:a16="http://schemas.microsoft.com/office/drawing/2014/main" id="{DBCB8E65-F471-4E41-A20C-A6CBD1A06290}"/>
            </a:ext>
          </a:extLst>
        </xdr:cNvPr>
        <xdr:cNvCxnSpPr/>
      </xdr:nvCxnSpPr>
      <xdr:spPr>
        <a:xfrm>
          <a:off x="1031240" y="18372093"/>
          <a:ext cx="79756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133729</xdr:rowOff>
    </xdr:from>
    <xdr:ext cx="405111" cy="259045"/>
    <xdr:sp macro="" textlink="">
      <xdr:nvSpPr>
        <xdr:cNvPr id="425" name="n_1aveValue【市民会館】&#10;有形固定資産減価償却率">
          <a:extLst>
            <a:ext uri="{FF2B5EF4-FFF2-40B4-BE49-F238E27FC236}">
              <a16:creationId xmlns:a16="http://schemas.microsoft.com/office/drawing/2014/main" id="{4EAD423F-D2F4-4C78-BE0F-2BBD1397D8C5}"/>
            </a:ext>
          </a:extLst>
        </xdr:cNvPr>
        <xdr:cNvSpPr txBox="1"/>
      </xdr:nvSpPr>
      <xdr:spPr>
        <a:xfrm>
          <a:off x="3239144" y="17789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115769</xdr:rowOff>
    </xdr:from>
    <xdr:ext cx="405111" cy="259045"/>
    <xdr:sp macro="" textlink="">
      <xdr:nvSpPr>
        <xdr:cNvPr id="426" name="n_2aveValue【市民会館】&#10;有形固定資産減価償却率">
          <a:extLst>
            <a:ext uri="{FF2B5EF4-FFF2-40B4-BE49-F238E27FC236}">
              <a16:creationId xmlns:a16="http://schemas.microsoft.com/office/drawing/2014/main" id="{E3C0CDF4-8448-4D96-9562-CA383ED9357C}"/>
            </a:ext>
          </a:extLst>
        </xdr:cNvPr>
        <xdr:cNvSpPr txBox="1"/>
      </xdr:nvSpPr>
      <xdr:spPr>
        <a:xfrm>
          <a:off x="2439044" y="1777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97807</xdr:rowOff>
    </xdr:from>
    <xdr:ext cx="405111" cy="259045"/>
    <xdr:sp macro="" textlink="">
      <xdr:nvSpPr>
        <xdr:cNvPr id="427" name="n_3aveValue【市民会館】&#10;有形固定資産減価償却率">
          <a:extLst>
            <a:ext uri="{FF2B5EF4-FFF2-40B4-BE49-F238E27FC236}">
              <a16:creationId xmlns:a16="http://schemas.microsoft.com/office/drawing/2014/main" id="{4F75D619-269E-4EB9-B417-1C9639BEDC64}"/>
            </a:ext>
          </a:extLst>
        </xdr:cNvPr>
        <xdr:cNvSpPr txBox="1"/>
      </xdr:nvSpPr>
      <xdr:spPr>
        <a:xfrm>
          <a:off x="1641484" y="1775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107604</xdr:rowOff>
    </xdr:from>
    <xdr:ext cx="405111" cy="259045"/>
    <xdr:sp macro="" textlink="">
      <xdr:nvSpPr>
        <xdr:cNvPr id="428" name="n_4aveValue【市民会館】&#10;有形固定資産減価償却率">
          <a:extLst>
            <a:ext uri="{FF2B5EF4-FFF2-40B4-BE49-F238E27FC236}">
              <a16:creationId xmlns:a16="http://schemas.microsoft.com/office/drawing/2014/main" id="{8A2B3879-DA8A-4044-9E29-827D2A2A0819}"/>
            </a:ext>
          </a:extLst>
        </xdr:cNvPr>
        <xdr:cNvSpPr txBox="1"/>
      </xdr:nvSpPr>
      <xdr:spPr>
        <a:xfrm>
          <a:off x="855354" y="17765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96900</xdr:rowOff>
    </xdr:from>
    <xdr:ext cx="405111" cy="259045"/>
    <xdr:sp macro="" textlink="">
      <xdr:nvSpPr>
        <xdr:cNvPr id="429" name="n_1mainValue【市民会館】&#10;有形固定資産減価償却率">
          <a:extLst>
            <a:ext uri="{FF2B5EF4-FFF2-40B4-BE49-F238E27FC236}">
              <a16:creationId xmlns:a16="http://schemas.microsoft.com/office/drawing/2014/main" id="{27D7A99D-62F3-448C-B607-E736C6EC8CF3}"/>
            </a:ext>
          </a:extLst>
        </xdr:cNvPr>
        <xdr:cNvSpPr txBox="1"/>
      </xdr:nvSpPr>
      <xdr:spPr>
        <a:xfrm>
          <a:off x="3239144" y="18438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74040</xdr:rowOff>
    </xdr:from>
    <xdr:ext cx="405111" cy="259045"/>
    <xdr:sp macro="" textlink="">
      <xdr:nvSpPr>
        <xdr:cNvPr id="430" name="n_2mainValue【市民会館】&#10;有形固定資産減価償却率">
          <a:extLst>
            <a:ext uri="{FF2B5EF4-FFF2-40B4-BE49-F238E27FC236}">
              <a16:creationId xmlns:a16="http://schemas.microsoft.com/office/drawing/2014/main" id="{12355A17-0990-4CA9-8EE8-714D320F0078}"/>
            </a:ext>
          </a:extLst>
        </xdr:cNvPr>
        <xdr:cNvSpPr txBox="1"/>
      </xdr:nvSpPr>
      <xdr:spPr>
        <a:xfrm>
          <a:off x="2439044" y="18419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82204</xdr:rowOff>
    </xdr:from>
    <xdr:ext cx="405111" cy="259045"/>
    <xdr:sp macro="" textlink="">
      <xdr:nvSpPr>
        <xdr:cNvPr id="431" name="n_3mainValue【市民会館】&#10;有形固定資産減価償却率">
          <a:extLst>
            <a:ext uri="{FF2B5EF4-FFF2-40B4-BE49-F238E27FC236}">
              <a16:creationId xmlns:a16="http://schemas.microsoft.com/office/drawing/2014/main" id="{F63B1D53-7E58-4F1F-9E86-0D6E3CACD039}"/>
            </a:ext>
          </a:extLst>
        </xdr:cNvPr>
        <xdr:cNvSpPr txBox="1"/>
      </xdr:nvSpPr>
      <xdr:spPr>
        <a:xfrm>
          <a:off x="1641484" y="18429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70775</xdr:rowOff>
    </xdr:from>
    <xdr:ext cx="405111" cy="259045"/>
    <xdr:sp macro="" textlink="">
      <xdr:nvSpPr>
        <xdr:cNvPr id="432" name="n_4mainValue【市民会館】&#10;有形固定資産減価償却率">
          <a:extLst>
            <a:ext uri="{FF2B5EF4-FFF2-40B4-BE49-F238E27FC236}">
              <a16:creationId xmlns:a16="http://schemas.microsoft.com/office/drawing/2014/main" id="{95AA9C4B-6ECD-436F-834A-F4F0F9341B52}"/>
            </a:ext>
          </a:extLst>
        </xdr:cNvPr>
        <xdr:cNvSpPr txBox="1"/>
      </xdr:nvSpPr>
      <xdr:spPr>
        <a:xfrm>
          <a:off x="855354" y="18414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75D04607-4B57-446D-AAA7-2E1DB3FA2617}"/>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62DEFD83-7735-48CD-A618-2A7C467C4CE8}"/>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0C57A3B7-FBDF-47C3-A687-4FC450380B15}"/>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786A8B97-ADB9-41E9-85FF-C558CB93B771}"/>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1BA2AF98-A3A8-4D04-8078-361D12C49127}"/>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ADD8119B-4DF8-472A-ABAA-DBAD7339EDE4}"/>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99869C12-801D-481F-BEE2-A7D6F1FA3BF1}"/>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B09AB9F0-6F0D-4F37-80A0-E5630F7C8D88}"/>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3AA173AA-CDEE-431F-9655-97177B9AFBED}"/>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9695A8EB-BD21-4852-933C-D25F5A910731}"/>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9C664E64-9579-464B-8FB8-48913D1304A3}"/>
            </a:ext>
          </a:extLst>
        </xdr:cNvPr>
        <xdr:cNvCxnSpPr/>
      </xdr:nvCxnSpPr>
      <xdr:spPr>
        <a:xfrm>
          <a:off x="5960110" y="1859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36D8E868-9928-4CAD-BFE2-845BEC59DF49}"/>
            </a:ext>
          </a:extLst>
        </xdr:cNvPr>
        <xdr:cNvSpPr txBox="1"/>
      </xdr:nvSpPr>
      <xdr:spPr>
        <a:xfrm>
          <a:off x="5527221"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8E0F6612-9924-4F10-A2F6-1974B86537F2}"/>
            </a:ext>
          </a:extLst>
        </xdr:cNvPr>
        <xdr:cNvCxnSpPr/>
      </xdr:nvCxnSpPr>
      <xdr:spPr>
        <a:xfrm>
          <a:off x="5960110" y="1813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A067DA29-C27E-4EAE-AB62-48A63F6251DE}"/>
            </a:ext>
          </a:extLst>
        </xdr:cNvPr>
        <xdr:cNvSpPr txBox="1"/>
      </xdr:nvSpPr>
      <xdr:spPr>
        <a:xfrm>
          <a:off x="5527221"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1C9B14CE-D317-4F6D-9BD7-C55854C85AE6}"/>
            </a:ext>
          </a:extLst>
        </xdr:cNvPr>
        <xdr:cNvCxnSpPr/>
      </xdr:nvCxnSpPr>
      <xdr:spPr>
        <a:xfrm>
          <a:off x="5960110" y="176745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5AB7C3E2-7EAC-4007-A8BB-752AEC9F1255}"/>
            </a:ext>
          </a:extLst>
        </xdr:cNvPr>
        <xdr:cNvSpPr txBox="1"/>
      </xdr:nvSpPr>
      <xdr:spPr>
        <a:xfrm>
          <a:off x="5527221"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2B02D520-AC25-43ED-BA19-344A3A65841A}"/>
            </a:ext>
          </a:extLst>
        </xdr:cNvPr>
        <xdr:cNvCxnSpPr/>
      </xdr:nvCxnSpPr>
      <xdr:spPr>
        <a:xfrm>
          <a:off x="5960110" y="1722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D28A5126-B7E2-4B7B-A3B0-16DC960072AB}"/>
            </a:ext>
          </a:extLst>
        </xdr:cNvPr>
        <xdr:cNvSpPr txBox="1"/>
      </xdr:nvSpPr>
      <xdr:spPr>
        <a:xfrm>
          <a:off x="5527221"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36D99370-7EE1-4012-8A57-8328CD16F62D}"/>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ADF54E61-EE05-4070-91BE-386FC31B8425}"/>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1F2BF733-E67A-4074-AF3D-CAC5C6FBA9A4}"/>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82A46CED-408B-4A11-9A43-239E29B234FB}"/>
            </a:ext>
          </a:extLst>
        </xdr:cNvPr>
        <xdr:cNvCxnSpPr/>
      </xdr:nvCxnSpPr>
      <xdr:spPr>
        <a:xfrm flipV="1">
          <a:off x="9429115" y="17383887"/>
          <a:ext cx="0" cy="1189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5281809B-D89B-4456-8B19-CDA4A1F25ADF}"/>
            </a:ext>
          </a:extLst>
        </xdr:cNvPr>
        <xdr:cNvSpPr txBox="1"/>
      </xdr:nvSpPr>
      <xdr:spPr>
        <a:xfrm>
          <a:off x="9467850" y="18569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C5F30CD9-035D-490C-839D-159B4F6602F5}"/>
            </a:ext>
          </a:extLst>
        </xdr:cNvPr>
        <xdr:cNvCxnSpPr/>
      </xdr:nvCxnSpPr>
      <xdr:spPr>
        <a:xfrm>
          <a:off x="9356090" y="1857374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E9A4DCDC-ABC2-4EAE-926A-37A7EAB1F003}"/>
            </a:ext>
          </a:extLst>
        </xdr:cNvPr>
        <xdr:cNvSpPr txBox="1"/>
      </xdr:nvSpPr>
      <xdr:spPr>
        <a:xfrm>
          <a:off x="9467850" y="17164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4DB4C1D0-7349-4F92-A6CF-82F68F210354}"/>
            </a:ext>
          </a:extLst>
        </xdr:cNvPr>
        <xdr:cNvCxnSpPr/>
      </xdr:nvCxnSpPr>
      <xdr:spPr>
        <a:xfrm>
          <a:off x="9356090" y="1738388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119142</xdr:rowOff>
    </xdr:from>
    <xdr:ext cx="469744" cy="259045"/>
    <xdr:sp macro="" textlink="">
      <xdr:nvSpPr>
        <xdr:cNvPr id="459" name="【市民会館】&#10;一人当たり面積平均値テキスト">
          <a:extLst>
            <a:ext uri="{FF2B5EF4-FFF2-40B4-BE49-F238E27FC236}">
              <a16:creationId xmlns:a16="http://schemas.microsoft.com/office/drawing/2014/main" id="{D711369F-7F1D-4FA3-9E54-9AFFC7AEFBBC}"/>
            </a:ext>
          </a:extLst>
        </xdr:cNvPr>
        <xdr:cNvSpPr txBox="1"/>
      </xdr:nvSpPr>
      <xdr:spPr>
        <a:xfrm>
          <a:off x="9467850" y="18123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EC06295B-A5AC-481E-BDA7-44E5924B30DD}"/>
            </a:ext>
          </a:extLst>
        </xdr:cNvPr>
        <xdr:cNvSpPr/>
      </xdr:nvSpPr>
      <xdr:spPr>
        <a:xfrm>
          <a:off x="9394190" y="1826615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14727851-143C-4A11-8EB8-8CA8E7F820AB}"/>
            </a:ext>
          </a:extLst>
        </xdr:cNvPr>
        <xdr:cNvSpPr/>
      </xdr:nvSpPr>
      <xdr:spPr>
        <a:xfrm>
          <a:off x="8632190" y="18274919"/>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310F36F5-5DF2-41C7-9B1E-04F09CB04176}"/>
            </a:ext>
          </a:extLst>
        </xdr:cNvPr>
        <xdr:cNvSpPr/>
      </xdr:nvSpPr>
      <xdr:spPr>
        <a:xfrm>
          <a:off x="7846060" y="1827072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93980</xdr:rowOff>
    </xdr:from>
    <xdr:to>
      <xdr:col>41</xdr:col>
      <xdr:colOff>101600</xdr:colOff>
      <xdr:row>107</xdr:row>
      <xdr:rowOff>24130</xdr:rowOff>
    </xdr:to>
    <xdr:sp macro="" textlink="">
      <xdr:nvSpPr>
        <xdr:cNvPr id="463" name="フローチャート: 判断 462">
          <a:extLst>
            <a:ext uri="{FF2B5EF4-FFF2-40B4-BE49-F238E27FC236}">
              <a16:creationId xmlns:a16="http://schemas.microsoft.com/office/drawing/2014/main" id="{54F53426-605F-4580-B434-EE39773801EF}"/>
            </a:ext>
          </a:extLst>
        </xdr:cNvPr>
        <xdr:cNvSpPr/>
      </xdr:nvSpPr>
      <xdr:spPr>
        <a:xfrm>
          <a:off x="7029450" y="182714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464" name="フローチャート: 判断 463">
          <a:extLst>
            <a:ext uri="{FF2B5EF4-FFF2-40B4-BE49-F238E27FC236}">
              <a16:creationId xmlns:a16="http://schemas.microsoft.com/office/drawing/2014/main" id="{C22174EA-F318-4E24-AA11-32D6C94EDBB0}"/>
            </a:ext>
          </a:extLst>
        </xdr:cNvPr>
        <xdr:cNvSpPr/>
      </xdr:nvSpPr>
      <xdr:spPr>
        <a:xfrm>
          <a:off x="6231890" y="1826844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8A93A6F0-390D-4069-9FBA-6BB4290CA9A3}"/>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9D82162D-848A-462E-9DCA-7D5683B3F10B}"/>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9E0BC781-48D7-4890-BCCD-0BDF20CEA561}"/>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871E4F47-4EDA-41C3-9609-F835AA830CC8}"/>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B0E4F9BB-3A26-462A-A14A-F407AF94F904}"/>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119126</xdr:rowOff>
    </xdr:from>
    <xdr:to>
      <xdr:col>55</xdr:col>
      <xdr:colOff>50800</xdr:colOff>
      <xdr:row>107</xdr:row>
      <xdr:rowOff>49276</xdr:rowOff>
    </xdr:to>
    <xdr:sp macro="" textlink="">
      <xdr:nvSpPr>
        <xdr:cNvPr id="470" name="楕円 469">
          <a:extLst>
            <a:ext uri="{FF2B5EF4-FFF2-40B4-BE49-F238E27FC236}">
              <a16:creationId xmlns:a16="http://schemas.microsoft.com/office/drawing/2014/main" id="{00F031D0-49BB-4E37-90A5-703E2CAE4D5F}"/>
            </a:ext>
          </a:extLst>
        </xdr:cNvPr>
        <xdr:cNvSpPr/>
      </xdr:nvSpPr>
      <xdr:spPr>
        <a:xfrm>
          <a:off x="9394190" y="18294731"/>
          <a:ext cx="9017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97553</xdr:rowOff>
    </xdr:from>
    <xdr:ext cx="469744" cy="259045"/>
    <xdr:sp macro="" textlink="">
      <xdr:nvSpPr>
        <xdr:cNvPr id="471" name="【市民会館】&#10;一人当たり面積該当値テキスト">
          <a:extLst>
            <a:ext uri="{FF2B5EF4-FFF2-40B4-BE49-F238E27FC236}">
              <a16:creationId xmlns:a16="http://schemas.microsoft.com/office/drawing/2014/main" id="{3762D722-2CA3-469D-83DA-D9BB3A5E34F8}"/>
            </a:ext>
          </a:extLst>
        </xdr:cNvPr>
        <xdr:cNvSpPr txBox="1"/>
      </xdr:nvSpPr>
      <xdr:spPr>
        <a:xfrm>
          <a:off x="9467850" y="1826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123698</xdr:rowOff>
    </xdr:from>
    <xdr:to>
      <xdr:col>50</xdr:col>
      <xdr:colOff>165100</xdr:colOff>
      <xdr:row>107</xdr:row>
      <xdr:rowOff>53848</xdr:rowOff>
    </xdr:to>
    <xdr:sp macro="" textlink="">
      <xdr:nvSpPr>
        <xdr:cNvPr id="472" name="楕円 471">
          <a:extLst>
            <a:ext uri="{FF2B5EF4-FFF2-40B4-BE49-F238E27FC236}">
              <a16:creationId xmlns:a16="http://schemas.microsoft.com/office/drawing/2014/main" id="{E169E18C-CF58-49C0-94AE-CA863F94FC4E}"/>
            </a:ext>
          </a:extLst>
        </xdr:cNvPr>
        <xdr:cNvSpPr/>
      </xdr:nvSpPr>
      <xdr:spPr>
        <a:xfrm>
          <a:off x="8632190" y="1829930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169926</xdr:rowOff>
    </xdr:from>
    <xdr:to>
      <xdr:col>55</xdr:col>
      <xdr:colOff>0</xdr:colOff>
      <xdr:row>107</xdr:row>
      <xdr:rowOff>3048</xdr:rowOff>
    </xdr:to>
    <xdr:cxnSp macro="">
      <xdr:nvCxnSpPr>
        <xdr:cNvPr id="473" name="直線コネクタ 472">
          <a:extLst>
            <a:ext uri="{FF2B5EF4-FFF2-40B4-BE49-F238E27FC236}">
              <a16:creationId xmlns:a16="http://schemas.microsoft.com/office/drawing/2014/main" id="{0B2A2965-4586-4325-A95B-20A187FAFF93}"/>
            </a:ext>
          </a:extLst>
        </xdr:cNvPr>
        <xdr:cNvCxnSpPr/>
      </xdr:nvCxnSpPr>
      <xdr:spPr>
        <a:xfrm flipV="1">
          <a:off x="8686800" y="18347436"/>
          <a:ext cx="74295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125985</xdr:rowOff>
    </xdr:from>
    <xdr:to>
      <xdr:col>46</xdr:col>
      <xdr:colOff>38100</xdr:colOff>
      <xdr:row>107</xdr:row>
      <xdr:rowOff>56135</xdr:rowOff>
    </xdr:to>
    <xdr:sp macro="" textlink="">
      <xdr:nvSpPr>
        <xdr:cNvPr id="474" name="楕円 473">
          <a:extLst>
            <a:ext uri="{FF2B5EF4-FFF2-40B4-BE49-F238E27FC236}">
              <a16:creationId xmlns:a16="http://schemas.microsoft.com/office/drawing/2014/main" id="{63A6CBE6-F58C-4B4D-A8ED-D53452FEF058}"/>
            </a:ext>
          </a:extLst>
        </xdr:cNvPr>
        <xdr:cNvSpPr/>
      </xdr:nvSpPr>
      <xdr:spPr>
        <a:xfrm>
          <a:off x="7846060" y="183034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3048</xdr:rowOff>
    </xdr:from>
    <xdr:to>
      <xdr:col>50</xdr:col>
      <xdr:colOff>114300</xdr:colOff>
      <xdr:row>107</xdr:row>
      <xdr:rowOff>5335</xdr:rowOff>
    </xdr:to>
    <xdr:cxnSp macro="">
      <xdr:nvCxnSpPr>
        <xdr:cNvPr id="475" name="直線コネクタ 474">
          <a:extLst>
            <a:ext uri="{FF2B5EF4-FFF2-40B4-BE49-F238E27FC236}">
              <a16:creationId xmlns:a16="http://schemas.microsoft.com/office/drawing/2014/main" id="{E7DC0689-53A2-4745-9A4C-2D5C389C9ECB}"/>
            </a:ext>
          </a:extLst>
        </xdr:cNvPr>
        <xdr:cNvCxnSpPr/>
      </xdr:nvCxnSpPr>
      <xdr:spPr>
        <a:xfrm flipV="1">
          <a:off x="7889240" y="18348198"/>
          <a:ext cx="797560" cy="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130556</xdr:rowOff>
    </xdr:from>
    <xdr:to>
      <xdr:col>41</xdr:col>
      <xdr:colOff>101600</xdr:colOff>
      <xdr:row>107</xdr:row>
      <xdr:rowOff>60706</xdr:rowOff>
    </xdr:to>
    <xdr:sp macro="" textlink="">
      <xdr:nvSpPr>
        <xdr:cNvPr id="476" name="楕円 475">
          <a:extLst>
            <a:ext uri="{FF2B5EF4-FFF2-40B4-BE49-F238E27FC236}">
              <a16:creationId xmlns:a16="http://schemas.microsoft.com/office/drawing/2014/main" id="{905C356A-26A9-46E1-9BB8-31B9A831844F}"/>
            </a:ext>
          </a:extLst>
        </xdr:cNvPr>
        <xdr:cNvSpPr/>
      </xdr:nvSpPr>
      <xdr:spPr>
        <a:xfrm>
          <a:off x="7029450" y="18308066"/>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5335</xdr:rowOff>
    </xdr:from>
    <xdr:to>
      <xdr:col>45</xdr:col>
      <xdr:colOff>177800</xdr:colOff>
      <xdr:row>107</xdr:row>
      <xdr:rowOff>9906</xdr:rowOff>
    </xdr:to>
    <xdr:cxnSp macro="">
      <xdr:nvCxnSpPr>
        <xdr:cNvPr id="477" name="直線コネクタ 476">
          <a:extLst>
            <a:ext uri="{FF2B5EF4-FFF2-40B4-BE49-F238E27FC236}">
              <a16:creationId xmlns:a16="http://schemas.microsoft.com/office/drawing/2014/main" id="{5C6ABA78-670C-4119-9C0F-2401384BB383}"/>
            </a:ext>
          </a:extLst>
        </xdr:cNvPr>
        <xdr:cNvCxnSpPr/>
      </xdr:nvCxnSpPr>
      <xdr:spPr>
        <a:xfrm flipV="1">
          <a:off x="7084060" y="18352390"/>
          <a:ext cx="80518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164846</xdr:rowOff>
    </xdr:from>
    <xdr:to>
      <xdr:col>36</xdr:col>
      <xdr:colOff>165100</xdr:colOff>
      <xdr:row>107</xdr:row>
      <xdr:rowOff>94996</xdr:rowOff>
    </xdr:to>
    <xdr:sp macro="" textlink="">
      <xdr:nvSpPr>
        <xdr:cNvPr id="478" name="楕円 477">
          <a:extLst>
            <a:ext uri="{FF2B5EF4-FFF2-40B4-BE49-F238E27FC236}">
              <a16:creationId xmlns:a16="http://schemas.microsoft.com/office/drawing/2014/main" id="{57A8C900-3436-4AB5-960E-FE1EE6D64A75}"/>
            </a:ext>
          </a:extLst>
        </xdr:cNvPr>
        <xdr:cNvSpPr/>
      </xdr:nvSpPr>
      <xdr:spPr>
        <a:xfrm>
          <a:off x="6231890" y="18342356"/>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9906</xdr:rowOff>
    </xdr:from>
    <xdr:to>
      <xdr:col>41</xdr:col>
      <xdr:colOff>50800</xdr:colOff>
      <xdr:row>107</xdr:row>
      <xdr:rowOff>44196</xdr:rowOff>
    </xdr:to>
    <xdr:cxnSp macro="">
      <xdr:nvCxnSpPr>
        <xdr:cNvPr id="479" name="直線コネクタ 478">
          <a:extLst>
            <a:ext uri="{FF2B5EF4-FFF2-40B4-BE49-F238E27FC236}">
              <a16:creationId xmlns:a16="http://schemas.microsoft.com/office/drawing/2014/main" id="{25BA8B58-B5B1-4849-A553-7621E0174339}"/>
            </a:ext>
          </a:extLst>
        </xdr:cNvPr>
        <xdr:cNvCxnSpPr/>
      </xdr:nvCxnSpPr>
      <xdr:spPr>
        <a:xfrm flipV="1">
          <a:off x="6286500" y="18356961"/>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49801</xdr:rowOff>
    </xdr:from>
    <xdr:ext cx="469744" cy="259045"/>
    <xdr:sp macro="" textlink="">
      <xdr:nvSpPr>
        <xdr:cNvPr id="480" name="n_1aveValue【市民会館】&#10;一人当たり面積">
          <a:extLst>
            <a:ext uri="{FF2B5EF4-FFF2-40B4-BE49-F238E27FC236}">
              <a16:creationId xmlns:a16="http://schemas.microsoft.com/office/drawing/2014/main" id="{13DDDEFA-9172-421D-BAE2-33F8D6BD6770}"/>
            </a:ext>
          </a:extLst>
        </xdr:cNvPr>
        <xdr:cNvSpPr txBox="1"/>
      </xdr:nvSpPr>
      <xdr:spPr>
        <a:xfrm>
          <a:off x="8454467" y="18055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47514</xdr:rowOff>
    </xdr:from>
    <xdr:ext cx="469744" cy="259045"/>
    <xdr:sp macro="" textlink="">
      <xdr:nvSpPr>
        <xdr:cNvPr id="481" name="n_2aveValue【市民会館】&#10;一人当たり面積">
          <a:extLst>
            <a:ext uri="{FF2B5EF4-FFF2-40B4-BE49-F238E27FC236}">
              <a16:creationId xmlns:a16="http://schemas.microsoft.com/office/drawing/2014/main" id="{80BAE497-8C54-4AF3-A8BB-0EA4B42EFC71}"/>
            </a:ext>
          </a:extLst>
        </xdr:cNvPr>
        <xdr:cNvSpPr txBox="1"/>
      </xdr:nvSpPr>
      <xdr:spPr>
        <a:xfrm>
          <a:off x="7673417" y="1805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40657</xdr:rowOff>
    </xdr:from>
    <xdr:ext cx="469744" cy="259045"/>
    <xdr:sp macro="" textlink="">
      <xdr:nvSpPr>
        <xdr:cNvPr id="482" name="n_3aveValue【市民会館】&#10;一人当たり面積">
          <a:extLst>
            <a:ext uri="{FF2B5EF4-FFF2-40B4-BE49-F238E27FC236}">
              <a16:creationId xmlns:a16="http://schemas.microsoft.com/office/drawing/2014/main" id="{D039139B-39D8-4955-AB56-7DCBB5A10A90}"/>
            </a:ext>
          </a:extLst>
        </xdr:cNvPr>
        <xdr:cNvSpPr txBox="1"/>
      </xdr:nvSpPr>
      <xdr:spPr>
        <a:xfrm>
          <a:off x="6866332"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45229</xdr:rowOff>
    </xdr:from>
    <xdr:ext cx="469744" cy="259045"/>
    <xdr:sp macro="" textlink="">
      <xdr:nvSpPr>
        <xdr:cNvPr id="483" name="n_4aveValue【市民会館】&#10;一人当たり面積">
          <a:extLst>
            <a:ext uri="{FF2B5EF4-FFF2-40B4-BE49-F238E27FC236}">
              <a16:creationId xmlns:a16="http://schemas.microsoft.com/office/drawing/2014/main" id="{7A4FD671-158C-4886-95C9-CDED80E757F5}"/>
            </a:ext>
          </a:extLst>
        </xdr:cNvPr>
        <xdr:cNvSpPr txBox="1"/>
      </xdr:nvSpPr>
      <xdr:spPr>
        <a:xfrm>
          <a:off x="6068772" y="1804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44975</xdr:rowOff>
    </xdr:from>
    <xdr:ext cx="469744" cy="259045"/>
    <xdr:sp macro="" textlink="">
      <xdr:nvSpPr>
        <xdr:cNvPr id="484" name="n_1mainValue【市民会館】&#10;一人当たり面積">
          <a:extLst>
            <a:ext uri="{FF2B5EF4-FFF2-40B4-BE49-F238E27FC236}">
              <a16:creationId xmlns:a16="http://schemas.microsoft.com/office/drawing/2014/main" id="{D9CC5E37-625C-43AA-88A5-E237042C073B}"/>
            </a:ext>
          </a:extLst>
        </xdr:cNvPr>
        <xdr:cNvSpPr txBox="1"/>
      </xdr:nvSpPr>
      <xdr:spPr>
        <a:xfrm>
          <a:off x="8454467" y="18392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47262</xdr:rowOff>
    </xdr:from>
    <xdr:ext cx="469744" cy="259045"/>
    <xdr:sp macro="" textlink="">
      <xdr:nvSpPr>
        <xdr:cNvPr id="485" name="n_2mainValue【市民会館】&#10;一人当たり面積">
          <a:extLst>
            <a:ext uri="{FF2B5EF4-FFF2-40B4-BE49-F238E27FC236}">
              <a16:creationId xmlns:a16="http://schemas.microsoft.com/office/drawing/2014/main" id="{E2441B71-59D4-4EE8-9ADF-5B2CA7E732F5}"/>
            </a:ext>
          </a:extLst>
        </xdr:cNvPr>
        <xdr:cNvSpPr txBox="1"/>
      </xdr:nvSpPr>
      <xdr:spPr>
        <a:xfrm>
          <a:off x="7673417" y="1839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51833</xdr:rowOff>
    </xdr:from>
    <xdr:ext cx="469744" cy="259045"/>
    <xdr:sp macro="" textlink="">
      <xdr:nvSpPr>
        <xdr:cNvPr id="486" name="n_3mainValue【市民会館】&#10;一人当たり面積">
          <a:extLst>
            <a:ext uri="{FF2B5EF4-FFF2-40B4-BE49-F238E27FC236}">
              <a16:creationId xmlns:a16="http://schemas.microsoft.com/office/drawing/2014/main" id="{10021E5F-0B4A-4947-850A-6AEAE0D09C31}"/>
            </a:ext>
          </a:extLst>
        </xdr:cNvPr>
        <xdr:cNvSpPr txBox="1"/>
      </xdr:nvSpPr>
      <xdr:spPr>
        <a:xfrm>
          <a:off x="6866332" y="1840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86123</xdr:rowOff>
    </xdr:from>
    <xdr:ext cx="469744" cy="259045"/>
    <xdr:sp macro="" textlink="">
      <xdr:nvSpPr>
        <xdr:cNvPr id="487" name="n_4mainValue【市民会館】&#10;一人当たり面積">
          <a:extLst>
            <a:ext uri="{FF2B5EF4-FFF2-40B4-BE49-F238E27FC236}">
              <a16:creationId xmlns:a16="http://schemas.microsoft.com/office/drawing/2014/main" id="{AA842112-1567-4D7E-BC83-E8233F49DB8C}"/>
            </a:ext>
          </a:extLst>
        </xdr:cNvPr>
        <xdr:cNvSpPr txBox="1"/>
      </xdr:nvSpPr>
      <xdr:spPr>
        <a:xfrm>
          <a:off x="6068772" y="1843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2D9F1F63-6B1F-40B0-807F-099FB573515D}"/>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A45537E0-7266-4A2C-B6A3-76DDCBF92158}"/>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141798C7-651A-461E-B232-1D3C30A4AD03}"/>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DBF96E60-D605-4D1F-9BED-2868B4F0F154}"/>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A5FDA505-4561-4C6E-9BA4-8C787E80326F}"/>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9B0E4FE5-B69B-45BF-907F-E7D60DCD90F6}"/>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B6E2B73B-B263-471F-911E-BE3B1BF36191}"/>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50CE4DC6-8BD6-4E2A-B005-51B3011C5DE0}"/>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EDBE25B8-A253-4389-81C5-ADF0932744EE}"/>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642130EC-700D-411E-84EF-985CA7A653E9}"/>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FCC6E14D-7E2D-4844-B448-F7ABBAFA6BD1}"/>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3FA6E795-F6CD-469B-B6CE-76EE0E128AF9}"/>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D0DED0E2-E852-4E30-B48D-0E980804B696}"/>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918782AC-AB43-4D55-B2B0-698EDA417A51}"/>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108E96C2-B022-4E85-9E59-FE50089A304B}"/>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E9137996-F88A-4F24-85CA-261537543B51}"/>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4159B3A7-2CE2-4CF5-A3F6-458BE870499C}"/>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8603294C-1019-4414-903A-B7690F9C35FE}"/>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A9CEC232-38D7-4769-81C3-64058944F9CD}"/>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69A6AB30-A0BC-4CD6-BFF3-4F75E7129BA1}"/>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30E0DCD0-F221-4A25-B46E-25A6D394D82C}"/>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4E4CF229-D30D-476C-8280-2DEF5135FA3E}"/>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BB69500D-0166-41B2-A221-1F52FE8FAF10}"/>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D6CB6DD9-11A2-4AD2-99A2-04C8D41C7B5F}"/>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59133899-86D5-44E1-B9FC-E505175B56C2}"/>
            </a:ext>
          </a:extLst>
        </xdr:cNvPr>
        <xdr:cNvCxnSpPr/>
      </xdr:nvCxnSpPr>
      <xdr:spPr>
        <a:xfrm flipV="1">
          <a:off x="14703424" y="5665470"/>
          <a:ext cx="0" cy="1499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376EEE8E-31BD-433A-A9F4-1F71B9759916}"/>
            </a:ext>
          </a:extLst>
        </xdr:cNvPr>
        <xdr:cNvSpPr txBox="1"/>
      </xdr:nvSpPr>
      <xdr:spPr>
        <a:xfrm>
          <a:off x="14742160" y="717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5AF3B485-2288-4ED7-9CB4-A37797B5902F}"/>
            </a:ext>
          </a:extLst>
        </xdr:cNvPr>
        <xdr:cNvCxnSpPr/>
      </xdr:nvCxnSpPr>
      <xdr:spPr>
        <a:xfrm>
          <a:off x="14611350" y="7164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86DD43D5-E325-4714-A882-13105820A515}"/>
            </a:ext>
          </a:extLst>
        </xdr:cNvPr>
        <xdr:cNvSpPr txBox="1"/>
      </xdr:nvSpPr>
      <xdr:spPr>
        <a:xfrm>
          <a:off x="1474216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6C5FC6F9-8BBD-4E6A-83CE-AF401C46ED10}"/>
            </a:ext>
          </a:extLst>
        </xdr:cNvPr>
        <xdr:cNvCxnSpPr/>
      </xdr:nvCxnSpPr>
      <xdr:spPr>
        <a:xfrm>
          <a:off x="14611350" y="56654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48277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DAF0EA48-EE4D-41F9-9E86-4E19646FA10D}"/>
            </a:ext>
          </a:extLst>
        </xdr:cNvPr>
        <xdr:cNvSpPr txBox="1"/>
      </xdr:nvSpPr>
      <xdr:spPr>
        <a:xfrm>
          <a:off x="14742160" y="6393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3621BE82-E038-42AE-9CDB-B343FC150F4B}"/>
            </a:ext>
          </a:extLst>
        </xdr:cNvPr>
        <xdr:cNvSpPr/>
      </xdr:nvSpPr>
      <xdr:spPr>
        <a:xfrm>
          <a:off x="14649450" y="653669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336E7501-51B2-44E7-9F78-F65D882F4E68}"/>
            </a:ext>
          </a:extLst>
        </xdr:cNvPr>
        <xdr:cNvSpPr/>
      </xdr:nvSpPr>
      <xdr:spPr>
        <a:xfrm>
          <a:off x="13887450" y="64928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30E641B3-8DF7-4254-A612-576F94BECF19}"/>
            </a:ext>
          </a:extLst>
        </xdr:cNvPr>
        <xdr:cNvSpPr/>
      </xdr:nvSpPr>
      <xdr:spPr>
        <a:xfrm>
          <a:off x="13089890" y="647954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521" name="フローチャート: 判断 520">
          <a:extLst>
            <a:ext uri="{FF2B5EF4-FFF2-40B4-BE49-F238E27FC236}">
              <a16:creationId xmlns:a16="http://schemas.microsoft.com/office/drawing/2014/main" id="{A784A684-7A89-45FE-BBB8-3ED9492B3575}"/>
            </a:ext>
          </a:extLst>
        </xdr:cNvPr>
        <xdr:cNvSpPr/>
      </xdr:nvSpPr>
      <xdr:spPr>
        <a:xfrm>
          <a:off x="12303760" y="64547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AE72023C-A4BA-4DA8-BF3A-3320CC48AC78}"/>
            </a:ext>
          </a:extLst>
        </xdr:cNvPr>
        <xdr:cNvSpPr/>
      </xdr:nvSpPr>
      <xdr:spPr>
        <a:xfrm>
          <a:off x="11487150" y="640334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AF66BAF0-C7DA-4D27-A737-9B4F4224D7DD}"/>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BADCACD1-4576-4322-B2A0-54B7AD9DF63E}"/>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7311C55-511E-4F45-8B39-C7EF5C391BA3}"/>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FEB32B61-8E6A-471E-8397-62B89C49AB14}"/>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D141C352-97AD-4F6D-9F16-4A1B67C97358}"/>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168275</xdr:rowOff>
    </xdr:from>
    <xdr:to>
      <xdr:col>85</xdr:col>
      <xdr:colOff>177800</xdr:colOff>
      <xdr:row>41</xdr:row>
      <xdr:rowOff>98425</xdr:rowOff>
    </xdr:to>
    <xdr:sp macro="" textlink="">
      <xdr:nvSpPr>
        <xdr:cNvPr id="528" name="楕円 527">
          <a:extLst>
            <a:ext uri="{FF2B5EF4-FFF2-40B4-BE49-F238E27FC236}">
              <a16:creationId xmlns:a16="http://schemas.microsoft.com/office/drawing/2014/main" id="{D0D6292A-C7B5-4553-B81B-6291F57736A5}"/>
            </a:ext>
          </a:extLst>
        </xdr:cNvPr>
        <xdr:cNvSpPr/>
      </xdr:nvSpPr>
      <xdr:spPr>
        <a:xfrm>
          <a:off x="14649450" y="703008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83202</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D5B8F5DE-1492-4BD8-9D0E-8E585B710434}"/>
            </a:ext>
          </a:extLst>
        </xdr:cNvPr>
        <xdr:cNvSpPr txBox="1"/>
      </xdr:nvSpPr>
      <xdr:spPr>
        <a:xfrm>
          <a:off x="14742160" y="6943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118745</xdr:rowOff>
    </xdr:from>
    <xdr:to>
      <xdr:col>81</xdr:col>
      <xdr:colOff>101600</xdr:colOff>
      <xdr:row>41</xdr:row>
      <xdr:rowOff>48895</xdr:rowOff>
    </xdr:to>
    <xdr:sp macro="" textlink="">
      <xdr:nvSpPr>
        <xdr:cNvPr id="530" name="楕円 529">
          <a:extLst>
            <a:ext uri="{FF2B5EF4-FFF2-40B4-BE49-F238E27FC236}">
              <a16:creationId xmlns:a16="http://schemas.microsoft.com/office/drawing/2014/main" id="{E1E26409-572B-49F6-B7D2-F1D974BA13FD}"/>
            </a:ext>
          </a:extLst>
        </xdr:cNvPr>
        <xdr:cNvSpPr/>
      </xdr:nvSpPr>
      <xdr:spPr>
        <a:xfrm>
          <a:off x="13887450" y="69786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169545</xdr:rowOff>
    </xdr:from>
    <xdr:to>
      <xdr:col>85</xdr:col>
      <xdr:colOff>127000</xdr:colOff>
      <xdr:row>41</xdr:row>
      <xdr:rowOff>47625</xdr:rowOff>
    </xdr:to>
    <xdr:cxnSp macro="">
      <xdr:nvCxnSpPr>
        <xdr:cNvPr id="531" name="直線コネクタ 530">
          <a:extLst>
            <a:ext uri="{FF2B5EF4-FFF2-40B4-BE49-F238E27FC236}">
              <a16:creationId xmlns:a16="http://schemas.microsoft.com/office/drawing/2014/main" id="{3D9602BF-6F42-4653-A535-9122B65BD887}"/>
            </a:ext>
          </a:extLst>
        </xdr:cNvPr>
        <xdr:cNvCxnSpPr/>
      </xdr:nvCxnSpPr>
      <xdr:spPr>
        <a:xfrm>
          <a:off x="13942060" y="7031355"/>
          <a:ext cx="762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65405</xdr:rowOff>
    </xdr:from>
    <xdr:to>
      <xdr:col>76</xdr:col>
      <xdr:colOff>165100</xdr:colOff>
      <xdr:row>40</xdr:row>
      <xdr:rowOff>167005</xdr:rowOff>
    </xdr:to>
    <xdr:sp macro="" textlink="">
      <xdr:nvSpPr>
        <xdr:cNvPr id="532" name="楕円 531">
          <a:extLst>
            <a:ext uri="{FF2B5EF4-FFF2-40B4-BE49-F238E27FC236}">
              <a16:creationId xmlns:a16="http://schemas.microsoft.com/office/drawing/2014/main" id="{4EF1B083-C339-4884-8719-834D0BB067F0}"/>
            </a:ext>
          </a:extLst>
        </xdr:cNvPr>
        <xdr:cNvSpPr/>
      </xdr:nvSpPr>
      <xdr:spPr>
        <a:xfrm>
          <a:off x="13089890" y="692150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116205</xdr:rowOff>
    </xdr:from>
    <xdr:to>
      <xdr:col>81</xdr:col>
      <xdr:colOff>50800</xdr:colOff>
      <xdr:row>40</xdr:row>
      <xdr:rowOff>169545</xdr:rowOff>
    </xdr:to>
    <xdr:cxnSp macro="">
      <xdr:nvCxnSpPr>
        <xdr:cNvPr id="533" name="直線コネクタ 532">
          <a:extLst>
            <a:ext uri="{FF2B5EF4-FFF2-40B4-BE49-F238E27FC236}">
              <a16:creationId xmlns:a16="http://schemas.microsoft.com/office/drawing/2014/main" id="{469603F5-1798-42DD-940D-F01B7245AF1F}"/>
            </a:ext>
          </a:extLst>
        </xdr:cNvPr>
        <xdr:cNvCxnSpPr/>
      </xdr:nvCxnSpPr>
      <xdr:spPr>
        <a:xfrm>
          <a:off x="13144500" y="6974205"/>
          <a:ext cx="7975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12065</xdr:rowOff>
    </xdr:from>
    <xdr:to>
      <xdr:col>72</xdr:col>
      <xdr:colOff>38100</xdr:colOff>
      <xdr:row>40</xdr:row>
      <xdr:rowOff>113665</xdr:rowOff>
    </xdr:to>
    <xdr:sp macro="" textlink="">
      <xdr:nvSpPr>
        <xdr:cNvPr id="534" name="楕円 533">
          <a:extLst>
            <a:ext uri="{FF2B5EF4-FFF2-40B4-BE49-F238E27FC236}">
              <a16:creationId xmlns:a16="http://schemas.microsoft.com/office/drawing/2014/main" id="{908F7427-21C5-4EBC-BCDA-8B29349ADFC5}"/>
            </a:ext>
          </a:extLst>
        </xdr:cNvPr>
        <xdr:cNvSpPr/>
      </xdr:nvSpPr>
      <xdr:spPr>
        <a:xfrm>
          <a:off x="12303760" y="68738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62865</xdr:rowOff>
    </xdr:from>
    <xdr:to>
      <xdr:col>76</xdr:col>
      <xdr:colOff>114300</xdr:colOff>
      <xdr:row>40</xdr:row>
      <xdr:rowOff>116205</xdr:rowOff>
    </xdr:to>
    <xdr:cxnSp macro="">
      <xdr:nvCxnSpPr>
        <xdr:cNvPr id="535" name="直線コネクタ 534">
          <a:extLst>
            <a:ext uri="{FF2B5EF4-FFF2-40B4-BE49-F238E27FC236}">
              <a16:creationId xmlns:a16="http://schemas.microsoft.com/office/drawing/2014/main" id="{4848DFDE-EE1F-4F67-A727-6A7E1F664E2D}"/>
            </a:ext>
          </a:extLst>
        </xdr:cNvPr>
        <xdr:cNvCxnSpPr/>
      </xdr:nvCxnSpPr>
      <xdr:spPr>
        <a:xfrm>
          <a:off x="12346940" y="6917055"/>
          <a:ext cx="7975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130175</xdr:rowOff>
    </xdr:from>
    <xdr:to>
      <xdr:col>67</xdr:col>
      <xdr:colOff>101600</xdr:colOff>
      <xdr:row>40</xdr:row>
      <xdr:rowOff>60325</xdr:rowOff>
    </xdr:to>
    <xdr:sp macro="" textlink="">
      <xdr:nvSpPr>
        <xdr:cNvPr id="536" name="楕円 535">
          <a:extLst>
            <a:ext uri="{FF2B5EF4-FFF2-40B4-BE49-F238E27FC236}">
              <a16:creationId xmlns:a16="http://schemas.microsoft.com/office/drawing/2014/main" id="{A48B8AE5-2916-4071-9D80-D16CF05A9A5B}"/>
            </a:ext>
          </a:extLst>
        </xdr:cNvPr>
        <xdr:cNvSpPr/>
      </xdr:nvSpPr>
      <xdr:spPr>
        <a:xfrm>
          <a:off x="11487150" y="682053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9525</xdr:rowOff>
    </xdr:from>
    <xdr:to>
      <xdr:col>71</xdr:col>
      <xdr:colOff>177800</xdr:colOff>
      <xdr:row>40</xdr:row>
      <xdr:rowOff>62865</xdr:rowOff>
    </xdr:to>
    <xdr:cxnSp macro="">
      <xdr:nvCxnSpPr>
        <xdr:cNvPr id="537" name="直線コネクタ 536">
          <a:extLst>
            <a:ext uri="{FF2B5EF4-FFF2-40B4-BE49-F238E27FC236}">
              <a16:creationId xmlns:a16="http://schemas.microsoft.com/office/drawing/2014/main" id="{F0931AF3-807C-44C3-89F9-C446BE10F659}"/>
            </a:ext>
          </a:extLst>
        </xdr:cNvPr>
        <xdr:cNvCxnSpPr/>
      </xdr:nvCxnSpPr>
      <xdr:spPr>
        <a:xfrm>
          <a:off x="11541760" y="6869430"/>
          <a:ext cx="80518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95902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C677B168-E4BC-4C4E-906D-276832167EAD}"/>
            </a:ext>
          </a:extLst>
        </xdr:cNvPr>
        <xdr:cNvSpPr txBox="1"/>
      </xdr:nvSpPr>
      <xdr:spPr>
        <a:xfrm>
          <a:off x="13738234" y="626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86377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2E3EF0F3-6C05-4250-8BD5-F6FA29926459}"/>
            </a:ext>
          </a:extLst>
        </xdr:cNvPr>
        <xdr:cNvSpPr txBox="1"/>
      </xdr:nvSpPr>
      <xdr:spPr>
        <a:xfrm>
          <a:off x="12957184" y="626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57802</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82002C36-8C28-4647-A0A6-3BB78941F148}"/>
            </a:ext>
          </a:extLst>
        </xdr:cNvPr>
        <xdr:cNvSpPr txBox="1"/>
      </xdr:nvSpPr>
      <xdr:spPr>
        <a:xfrm>
          <a:off x="1217105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10177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53F685B6-8FC3-4FBB-9AC6-29E04F586383}"/>
            </a:ext>
          </a:extLst>
        </xdr:cNvPr>
        <xdr:cNvSpPr txBox="1"/>
      </xdr:nvSpPr>
      <xdr:spPr>
        <a:xfrm>
          <a:off x="113544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40022</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9B983A8A-44F7-4952-939D-AF14396C8466}"/>
            </a:ext>
          </a:extLst>
        </xdr:cNvPr>
        <xdr:cNvSpPr txBox="1"/>
      </xdr:nvSpPr>
      <xdr:spPr>
        <a:xfrm>
          <a:off x="13738234" y="706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158132</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A095018E-F374-48FD-A843-CE2EBFA35288}"/>
            </a:ext>
          </a:extLst>
        </xdr:cNvPr>
        <xdr:cNvSpPr txBox="1"/>
      </xdr:nvSpPr>
      <xdr:spPr>
        <a:xfrm>
          <a:off x="12957184" y="701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104792</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432A620D-D99E-4209-A0EA-74957B2B6513}"/>
            </a:ext>
          </a:extLst>
        </xdr:cNvPr>
        <xdr:cNvSpPr txBox="1"/>
      </xdr:nvSpPr>
      <xdr:spPr>
        <a:xfrm>
          <a:off x="12171054" y="696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51452</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864E0BF0-FC6C-49F4-83A3-FAFD2E47F7A9}"/>
            </a:ext>
          </a:extLst>
        </xdr:cNvPr>
        <xdr:cNvSpPr txBox="1"/>
      </xdr:nvSpPr>
      <xdr:spPr>
        <a:xfrm>
          <a:off x="11354444" y="691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57885325-1273-45E1-856A-F10E17CDA6A5}"/>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4484C789-F02E-46FA-A3B3-D3D56C607546}"/>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B0D71D66-9687-4AF1-92D4-7C0BA43734D7}"/>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99500DCD-8844-4AF2-87C4-113A6A3C3EB8}"/>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2AD92634-4F08-4582-9A65-01D9BE84BE90}"/>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90AB5417-56AD-4313-8FD6-3AE7CBBD21B0}"/>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47EE9912-B3FA-4D6C-8D9D-47CC74CB5484}"/>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26A529EC-30DE-452B-84EC-AE9ABB04D5A5}"/>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297DE44F-B87C-4D56-ABB9-161B7CC07762}"/>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D333E5E5-CB7B-45B0-8E85-432838FBE440}"/>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8B3B9EDA-25CF-4E54-9B28-95ACA767B688}"/>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10125606-37E2-4986-8255-E47E6EE82BA9}"/>
            </a:ext>
          </a:extLst>
        </xdr:cNvPr>
        <xdr:cNvSpPr txBox="1"/>
      </xdr:nvSpPr>
      <xdr:spPr>
        <a:xfrm>
          <a:off x="16252324" y="709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1E017ED2-C5B9-4CA0-B7B6-BD98FC92FABE}"/>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886AFA0F-7E29-4B74-AFB3-F8F4502357C3}"/>
            </a:ext>
          </a:extLst>
        </xdr:cNvPr>
        <xdr:cNvSpPr txBox="1"/>
      </xdr:nvSpPr>
      <xdr:spPr>
        <a:xfrm>
          <a:off x="15943791" y="671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28F9D933-AA46-45FD-964E-6680DAC04391}"/>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1AC6D54A-5742-489E-B110-3F0CE40293F2}"/>
            </a:ext>
          </a:extLst>
        </xdr:cNvPr>
        <xdr:cNvSpPr txBox="1"/>
      </xdr:nvSpPr>
      <xdr:spPr>
        <a:xfrm>
          <a:off x="15943791"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E7EB3D73-EBD1-45D5-8974-6EC9A6A37160}"/>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9FFDE9A5-F2ED-41C3-BF12-1C49D62E1197}"/>
            </a:ext>
          </a:extLst>
        </xdr:cNvPr>
        <xdr:cNvSpPr txBox="1"/>
      </xdr:nvSpPr>
      <xdr:spPr>
        <a:xfrm>
          <a:off x="15943791"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FE740AD5-27EB-4046-A533-06BCB8CB8F55}"/>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7C1CF716-28EA-47C9-8D75-B25E1D2D2E4A}"/>
            </a:ext>
          </a:extLst>
        </xdr:cNvPr>
        <xdr:cNvSpPr txBox="1"/>
      </xdr:nvSpPr>
      <xdr:spPr>
        <a:xfrm>
          <a:off x="15943791"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44093C58-25CF-4DA5-9F50-8749C7159337}"/>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FBDE0FEF-7036-476B-9C5A-3F90910CC095}"/>
            </a:ext>
          </a:extLst>
        </xdr:cNvPr>
        <xdr:cNvSpPr txBox="1"/>
      </xdr:nvSpPr>
      <xdr:spPr>
        <a:xfrm>
          <a:off x="15849828" y="519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E3D87939-DBD8-4663-8EAC-92A166CF0A06}"/>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37914586-A502-412C-B26B-141E4E206260}"/>
            </a:ext>
          </a:extLst>
        </xdr:cNvPr>
        <xdr:cNvCxnSpPr/>
      </xdr:nvCxnSpPr>
      <xdr:spPr>
        <a:xfrm flipV="1">
          <a:off x="19947254" y="5974886"/>
          <a:ext cx="0" cy="1263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4814F473-810A-4B85-A2AE-66C0729BF56C}"/>
            </a:ext>
          </a:extLst>
        </xdr:cNvPr>
        <xdr:cNvSpPr txBox="1"/>
      </xdr:nvSpPr>
      <xdr:spPr>
        <a:xfrm>
          <a:off x="19985990" y="72426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794F569F-626D-4305-9EFA-FC7818034058}"/>
            </a:ext>
          </a:extLst>
        </xdr:cNvPr>
        <xdr:cNvCxnSpPr/>
      </xdr:nvCxnSpPr>
      <xdr:spPr>
        <a:xfrm>
          <a:off x="19885660" y="72388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36C84111-9018-4655-8CCE-23CB852E53BF}"/>
            </a:ext>
          </a:extLst>
        </xdr:cNvPr>
        <xdr:cNvSpPr txBox="1"/>
      </xdr:nvSpPr>
      <xdr:spPr>
        <a:xfrm>
          <a:off x="19985990" y="5755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183DC63E-39CD-4ECA-BB4A-EBF46CAFA6A3}"/>
            </a:ext>
          </a:extLst>
        </xdr:cNvPr>
        <xdr:cNvCxnSpPr/>
      </xdr:nvCxnSpPr>
      <xdr:spPr>
        <a:xfrm>
          <a:off x="19885660" y="59748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31DD2816-6036-4A13-B261-2A2D5413AE6C}"/>
            </a:ext>
          </a:extLst>
        </xdr:cNvPr>
        <xdr:cNvSpPr txBox="1"/>
      </xdr:nvSpPr>
      <xdr:spPr>
        <a:xfrm>
          <a:off x="19985990" y="68735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7619EFDD-908B-498C-8A41-05822A06362F}"/>
            </a:ext>
          </a:extLst>
        </xdr:cNvPr>
        <xdr:cNvSpPr/>
      </xdr:nvSpPr>
      <xdr:spPr>
        <a:xfrm>
          <a:off x="19904710" y="7029739"/>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4DCADB44-6C13-4A76-9FF3-97D49BEDB031}"/>
            </a:ext>
          </a:extLst>
        </xdr:cNvPr>
        <xdr:cNvSpPr/>
      </xdr:nvSpPr>
      <xdr:spPr>
        <a:xfrm>
          <a:off x="19161760" y="703158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02AFEA1B-C5BD-4EBF-95E0-EF4DF15CA954}"/>
            </a:ext>
          </a:extLst>
        </xdr:cNvPr>
        <xdr:cNvSpPr/>
      </xdr:nvSpPr>
      <xdr:spPr>
        <a:xfrm>
          <a:off x="18345150" y="703630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578" name="フローチャート: 判断 577">
          <a:extLst>
            <a:ext uri="{FF2B5EF4-FFF2-40B4-BE49-F238E27FC236}">
              <a16:creationId xmlns:a16="http://schemas.microsoft.com/office/drawing/2014/main" id="{59AA77DB-6473-4923-8BEC-DF46016150D3}"/>
            </a:ext>
          </a:extLst>
        </xdr:cNvPr>
        <xdr:cNvSpPr/>
      </xdr:nvSpPr>
      <xdr:spPr>
        <a:xfrm>
          <a:off x="17547590" y="704469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579" name="フローチャート: 判断 578">
          <a:extLst>
            <a:ext uri="{FF2B5EF4-FFF2-40B4-BE49-F238E27FC236}">
              <a16:creationId xmlns:a16="http://schemas.microsoft.com/office/drawing/2014/main" id="{DFC172E9-F77F-41C5-9925-5725980BBE2A}"/>
            </a:ext>
          </a:extLst>
        </xdr:cNvPr>
        <xdr:cNvSpPr/>
      </xdr:nvSpPr>
      <xdr:spPr>
        <a:xfrm>
          <a:off x="16761460" y="704562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25687D61-B144-45EB-9DFB-3AFB3D06E27E}"/>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F4D280B8-D03E-4FC3-A2C7-0C0C5DF67284}"/>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939432BA-E861-480A-B5EC-0D0379C3B572}"/>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1EAB6541-6E4D-437D-B166-BECA93A9682F}"/>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66E0BDF0-F56B-4102-BB03-8B7D43C4DF84}"/>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122637</xdr:rowOff>
    </xdr:from>
    <xdr:to>
      <xdr:col>116</xdr:col>
      <xdr:colOff>114300</xdr:colOff>
      <xdr:row>42</xdr:row>
      <xdr:rowOff>52787</xdr:rowOff>
    </xdr:to>
    <xdr:sp macro="" textlink="">
      <xdr:nvSpPr>
        <xdr:cNvPr id="585" name="楕円 584">
          <a:extLst>
            <a:ext uri="{FF2B5EF4-FFF2-40B4-BE49-F238E27FC236}">
              <a16:creationId xmlns:a16="http://schemas.microsoft.com/office/drawing/2014/main" id="{DD463C9E-EF45-41D8-9692-D92787A6B6C0}"/>
            </a:ext>
          </a:extLst>
        </xdr:cNvPr>
        <xdr:cNvSpPr/>
      </xdr:nvSpPr>
      <xdr:spPr>
        <a:xfrm>
          <a:off x="19904710" y="715399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37564</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F7EFA010-C0DD-41FB-AABD-8915DBE543D8}"/>
            </a:ext>
          </a:extLst>
        </xdr:cNvPr>
        <xdr:cNvSpPr txBox="1"/>
      </xdr:nvSpPr>
      <xdr:spPr>
        <a:xfrm>
          <a:off x="19985990" y="7067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123165</xdr:rowOff>
    </xdr:from>
    <xdr:to>
      <xdr:col>112</xdr:col>
      <xdr:colOff>38100</xdr:colOff>
      <xdr:row>42</xdr:row>
      <xdr:rowOff>53315</xdr:rowOff>
    </xdr:to>
    <xdr:sp macro="" textlink="">
      <xdr:nvSpPr>
        <xdr:cNvPr id="587" name="楕円 586">
          <a:extLst>
            <a:ext uri="{FF2B5EF4-FFF2-40B4-BE49-F238E27FC236}">
              <a16:creationId xmlns:a16="http://schemas.microsoft.com/office/drawing/2014/main" id="{FA7BE261-638C-4D6A-A48F-56C9D756A905}"/>
            </a:ext>
          </a:extLst>
        </xdr:cNvPr>
        <xdr:cNvSpPr/>
      </xdr:nvSpPr>
      <xdr:spPr>
        <a:xfrm>
          <a:off x="19161760" y="715452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1987</xdr:rowOff>
    </xdr:from>
    <xdr:to>
      <xdr:col>116</xdr:col>
      <xdr:colOff>63500</xdr:colOff>
      <xdr:row>42</xdr:row>
      <xdr:rowOff>2515</xdr:rowOff>
    </xdr:to>
    <xdr:cxnSp macro="">
      <xdr:nvCxnSpPr>
        <xdr:cNvPr id="588" name="直線コネクタ 587">
          <a:extLst>
            <a:ext uri="{FF2B5EF4-FFF2-40B4-BE49-F238E27FC236}">
              <a16:creationId xmlns:a16="http://schemas.microsoft.com/office/drawing/2014/main" id="{114EA15B-C9FC-4251-A7DA-0972AD487A7F}"/>
            </a:ext>
          </a:extLst>
        </xdr:cNvPr>
        <xdr:cNvCxnSpPr/>
      </xdr:nvCxnSpPr>
      <xdr:spPr>
        <a:xfrm flipV="1">
          <a:off x="19204940" y="7202887"/>
          <a:ext cx="742950" cy="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123721</xdr:rowOff>
    </xdr:from>
    <xdr:to>
      <xdr:col>107</xdr:col>
      <xdr:colOff>101600</xdr:colOff>
      <xdr:row>42</xdr:row>
      <xdr:rowOff>53871</xdr:rowOff>
    </xdr:to>
    <xdr:sp macro="" textlink="">
      <xdr:nvSpPr>
        <xdr:cNvPr id="589" name="楕円 588">
          <a:extLst>
            <a:ext uri="{FF2B5EF4-FFF2-40B4-BE49-F238E27FC236}">
              <a16:creationId xmlns:a16="http://schemas.microsoft.com/office/drawing/2014/main" id="{F746C539-7555-416E-A286-B1A1A2BE78FE}"/>
            </a:ext>
          </a:extLst>
        </xdr:cNvPr>
        <xdr:cNvSpPr/>
      </xdr:nvSpPr>
      <xdr:spPr>
        <a:xfrm>
          <a:off x="18345150" y="715507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2515</xdr:rowOff>
    </xdr:from>
    <xdr:to>
      <xdr:col>111</xdr:col>
      <xdr:colOff>177800</xdr:colOff>
      <xdr:row>42</xdr:row>
      <xdr:rowOff>3071</xdr:rowOff>
    </xdr:to>
    <xdr:cxnSp macro="">
      <xdr:nvCxnSpPr>
        <xdr:cNvPr id="590" name="直線コネクタ 589">
          <a:extLst>
            <a:ext uri="{FF2B5EF4-FFF2-40B4-BE49-F238E27FC236}">
              <a16:creationId xmlns:a16="http://schemas.microsoft.com/office/drawing/2014/main" id="{C740E980-A495-4814-8B9F-67823FDA44C0}"/>
            </a:ext>
          </a:extLst>
        </xdr:cNvPr>
        <xdr:cNvCxnSpPr/>
      </xdr:nvCxnSpPr>
      <xdr:spPr>
        <a:xfrm flipV="1">
          <a:off x="18399760" y="7203415"/>
          <a:ext cx="805180" cy="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124406</xdr:rowOff>
    </xdr:from>
    <xdr:to>
      <xdr:col>102</xdr:col>
      <xdr:colOff>165100</xdr:colOff>
      <xdr:row>42</xdr:row>
      <xdr:rowOff>54556</xdr:rowOff>
    </xdr:to>
    <xdr:sp macro="" textlink="">
      <xdr:nvSpPr>
        <xdr:cNvPr id="591" name="楕円 590">
          <a:extLst>
            <a:ext uri="{FF2B5EF4-FFF2-40B4-BE49-F238E27FC236}">
              <a16:creationId xmlns:a16="http://schemas.microsoft.com/office/drawing/2014/main" id="{2B747A8A-1721-47FA-80CC-1FA71409ED04}"/>
            </a:ext>
          </a:extLst>
        </xdr:cNvPr>
        <xdr:cNvSpPr/>
      </xdr:nvSpPr>
      <xdr:spPr>
        <a:xfrm>
          <a:off x="17547590" y="715576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3071</xdr:rowOff>
    </xdr:from>
    <xdr:to>
      <xdr:col>107</xdr:col>
      <xdr:colOff>50800</xdr:colOff>
      <xdr:row>42</xdr:row>
      <xdr:rowOff>3756</xdr:rowOff>
    </xdr:to>
    <xdr:cxnSp macro="">
      <xdr:nvCxnSpPr>
        <xdr:cNvPr id="592" name="直線コネクタ 591">
          <a:extLst>
            <a:ext uri="{FF2B5EF4-FFF2-40B4-BE49-F238E27FC236}">
              <a16:creationId xmlns:a16="http://schemas.microsoft.com/office/drawing/2014/main" id="{1A634F58-46A5-4D51-BE64-AC1CBE25E835}"/>
            </a:ext>
          </a:extLst>
        </xdr:cNvPr>
        <xdr:cNvCxnSpPr/>
      </xdr:nvCxnSpPr>
      <xdr:spPr>
        <a:xfrm flipV="1">
          <a:off x="17602200" y="7203971"/>
          <a:ext cx="79756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125054</xdr:rowOff>
    </xdr:from>
    <xdr:to>
      <xdr:col>98</xdr:col>
      <xdr:colOff>38100</xdr:colOff>
      <xdr:row>42</xdr:row>
      <xdr:rowOff>55204</xdr:rowOff>
    </xdr:to>
    <xdr:sp macro="" textlink="">
      <xdr:nvSpPr>
        <xdr:cNvPr id="593" name="楕円 592">
          <a:extLst>
            <a:ext uri="{FF2B5EF4-FFF2-40B4-BE49-F238E27FC236}">
              <a16:creationId xmlns:a16="http://schemas.microsoft.com/office/drawing/2014/main" id="{6069DD26-CA68-477B-B590-E8552A1DFE58}"/>
            </a:ext>
          </a:extLst>
        </xdr:cNvPr>
        <xdr:cNvSpPr/>
      </xdr:nvSpPr>
      <xdr:spPr>
        <a:xfrm>
          <a:off x="16761460" y="715640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42</xdr:row>
      <xdr:rowOff>3756</xdr:rowOff>
    </xdr:from>
    <xdr:to>
      <xdr:col>102</xdr:col>
      <xdr:colOff>114300</xdr:colOff>
      <xdr:row>42</xdr:row>
      <xdr:rowOff>4404</xdr:rowOff>
    </xdr:to>
    <xdr:cxnSp macro="">
      <xdr:nvCxnSpPr>
        <xdr:cNvPr id="594" name="直線コネクタ 593">
          <a:extLst>
            <a:ext uri="{FF2B5EF4-FFF2-40B4-BE49-F238E27FC236}">
              <a16:creationId xmlns:a16="http://schemas.microsoft.com/office/drawing/2014/main" id="{BA63AFFF-687C-49FD-8F24-DE29847C8FB2}"/>
            </a:ext>
          </a:extLst>
        </xdr:cNvPr>
        <xdr:cNvCxnSpPr/>
      </xdr:nvCxnSpPr>
      <xdr:spPr>
        <a:xfrm flipV="1">
          <a:off x="16804640" y="7204656"/>
          <a:ext cx="79756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116455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7B67D2F3-9310-4970-8797-3AD43940E6B4}"/>
            </a:ext>
          </a:extLst>
        </xdr:cNvPr>
        <xdr:cNvSpPr txBox="1"/>
      </xdr:nvSpPr>
      <xdr:spPr>
        <a:xfrm>
          <a:off x="18951721" y="680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123075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10476B95-1F48-4E42-BDA4-C3A9683BCAFB}"/>
            </a:ext>
          </a:extLst>
        </xdr:cNvPr>
        <xdr:cNvSpPr txBox="1"/>
      </xdr:nvSpPr>
      <xdr:spPr>
        <a:xfrm>
          <a:off x="18170671" y="681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137183</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E76BEC31-8330-47F2-9CF1-736F0F6281E4}"/>
            </a:ext>
          </a:extLst>
        </xdr:cNvPr>
        <xdr:cNvSpPr txBox="1"/>
      </xdr:nvSpPr>
      <xdr:spPr>
        <a:xfrm>
          <a:off x="17354061" y="681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138111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A32F24D9-4A86-41FA-8233-58AF61E5340C}"/>
            </a:ext>
          </a:extLst>
        </xdr:cNvPr>
        <xdr:cNvSpPr txBox="1"/>
      </xdr:nvSpPr>
      <xdr:spPr>
        <a:xfrm>
          <a:off x="16556501" y="682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44442</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C8A6D1A3-5E56-4F26-ACB6-C8BE4DBF900D}"/>
            </a:ext>
          </a:extLst>
        </xdr:cNvPr>
        <xdr:cNvSpPr txBox="1"/>
      </xdr:nvSpPr>
      <xdr:spPr>
        <a:xfrm>
          <a:off x="18951721" y="7247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44998</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D4DE13EA-4D38-4F7E-B104-B10D6CC0B48D}"/>
            </a:ext>
          </a:extLst>
        </xdr:cNvPr>
        <xdr:cNvSpPr txBox="1"/>
      </xdr:nvSpPr>
      <xdr:spPr>
        <a:xfrm>
          <a:off x="18170671" y="7247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45683</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D7D6F344-90F4-4086-BC37-F1E5F8D3F69C}"/>
            </a:ext>
          </a:extLst>
        </xdr:cNvPr>
        <xdr:cNvSpPr txBox="1"/>
      </xdr:nvSpPr>
      <xdr:spPr>
        <a:xfrm>
          <a:off x="17354061" y="724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46331</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9CAFE7DA-F51D-40B4-924F-B8E85C6F1426}"/>
            </a:ext>
          </a:extLst>
        </xdr:cNvPr>
        <xdr:cNvSpPr txBox="1"/>
      </xdr:nvSpPr>
      <xdr:spPr>
        <a:xfrm>
          <a:off x="16556501" y="7249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9B32B611-CA62-48B6-BDEF-7041C82E26C4}"/>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C6F78C15-1B62-4FDA-8238-8B1F064EBC07}"/>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BB2ECF9C-75D9-426F-B5A9-EA5571BA16C6}"/>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5FB55093-D079-404D-B743-037E8951AC7E}"/>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1328AE9C-EE26-4B24-AC07-B8D8EC103222}"/>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5B642EC4-D6B5-44B0-85CB-A969E3A10C91}"/>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B608B7CD-FAFC-4A0E-AE5C-76A600EBB5A7}"/>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82DE2931-EA4E-42C2-B49E-0E0238617075}"/>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F4BC8225-CD91-4244-A4D2-C1B9A42ABEFE}"/>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0EEFA06C-F9DD-4CB8-9FF8-5D63195E793C}"/>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B5657363-B946-4471-89E7-8C0EFF2776E8}"/>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50AEA696-CE0D-4F92-B4C9-22AE605E7D96}"/>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A251F0AB-5070-431B-B48B-FE341C2F45AD}"/>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6F192FBC-B602-4765-9E66-F703C04FD927}"/>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D95A03C1-9F31-4788-85EB-10FF7B6CE4FC}"/>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C5CB4881-B20F-4E40-B02D-0BB118C091B8}"/>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5E14DB38-1929-4BC2-8957-39309556B290}"/>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C4989530-FA81-4897-A5DF-B163ABDC55AE}"/>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1363DCD5-59D4-4DC5-9738-92F8F40EF9E9}"/>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4BDD70AC-CE2F-45C6-AFDD-6DD522BCED18}"/>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DCC6C044-C1FF-4709-8F1B-BF3497B4E50E}"/>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5555562B-73E0-465B-8DA7-927C304363BF}"/>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6A23E05D-4FFC-448E-85DD-ADE886655BED}"/>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256857C9-BC54-42C9-B049-58AA5A7DF542}"/>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a:extLst>
            <a:ext uri="{FF2B5EF4-FFF2-40B4-BE49-F238E27FC236}">
              <a16:creationId xmlns:a16="http://schemas.microsoft.com/office/drawing/2014/main" id="{ED345F45-9C6C-4296-879C-710608493657}"/>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28" name="直線コネクタ 627">
          <a:extLst>
            <a:ext uri="{FF2B5EF4-FFF2-40B4-BE49-F238E27FC236}">
              <a16:creationId xmlns:a16="http://schemas.microsoft.com/office/drawing/2014/main" id="{BFC0FBB8-202F-4606-BA61-0A2B61FC1B78}"/>
            </a:ext>
          </a:extLst>
        </xdr:cNvPr>
        <xdr:cNvCxnSpPr/>
      </xdr:nvCxnSpPr>
      <xdr:spPr>
        <a:xfrm flipV="1">
          <a:off x="14703424" y="9664610"/>
          <a:ext cx="0" cy="1442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9" name="【保健センター・保健所】&#10;有形固定資産減価償却率最小値テキスト">
          <a:extLst>
            <a:ext uri="{FF2B5EF4-FFF2-40B4-BE49-F238E27FC236}">
              <a16:creationId xmlns:a16="http://schemas.microsoft.com/office/drawing/2014/main" id="{68C82A3F-04AC-4799-AC17-B834760FB067}"/>
            </a:ext>
          </a:extLst>
        </xdr:cNvPr>
        <xdr:cNvSpPr txBox="1"/>
      </xdr:nvSpPr>
      <xdr:spPr>
        <a:xfrm>
          <a:off x="1474216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0" name="直線コネクタ 629">
          <a:extLst>
            <a:ext uri="{FF2B5EF4-FFF2-40B4-BE49-F238E27FC236}">
              <a16:creationId xmlns:a16="http://schemas.microsoft.com/office/drawing/2014/main" id="{9B26EC05-F7B6-4FBD-8457-1A1A6CB77654}"/>
            </a:ext>
          </a:extLst>
        </xdr:cNvPr>
        <xdr:cNvCxnSpPr/>
      </xdr:nvCxnSpPr>
      <xdr:spPr>
        <a:xfrm>
          <a:off x="1461135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31" name="【保健センター・保健所】&#10;有形固定資産減価償却率最大値テキスト">
          <a:extLst>
            <a:ext uri="{FF2B5EF4-FFF2-40B4-BE49-F238E27FC236}">
              <a16:creationId xmlns:a16="http://schemas.microsoft.com/office/drawing/2014/main" id="{A9E6C38E-E4AD-4793-9546-6EC002F0FF7D}"/>
            </a:ext>
          </a:extLst>
        </xdr:cNvPr>
        <xdr:cNvSpPr txBox="1"/>
      </xdr:nvSpPr>
      <xdr:spPr>
        <a:xfrm>
          <a:off x="14742160" y="9445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32" name="直線コネクタ 631">
          <a:extLst>
            <a:ext uri="{FF2B5EF4-FFF2-40B4-BE49-F238E27FC236}">
              <a16:creationId xmlns:a16="http://schemas.microsoft.com/office/drawing/2014/main" id="{C5B2896C-208B-4721-A6A3-E6AD60492F00}"/>
            </a:ext>
          </a:extLst>
        </xdr:cNvPr>
        <xdr:cNvCxnSpPr/>
      </xdr:nvCxnSpPr>
      <xdr:spPr>
        <a:xfrm>
          <a:off x="14611350" y="9664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119034</xdr:rowOff>
    </xdr:from>
    <xdr:ext cx="405111" cy="259045"/>
    <xdr:sp macro="" textlink="">
      <xdr:nvSpPr>
        <xdr:cNvPr id="633" name="【保健センター・保健所】&#10;有形固定資産減価償却率平均値テキスト">
          <a:extLst>
            <a:ext uri="{FF2B5EF4-FFF2-40B4-BE49-F238E27FC236}">
              <a16:creationId xmlns:a16="http://schemas.microsoft.com/office/drawing/2014/main" id="{C981A67E-64D6-4499-8DEF-1B7ADFDB1D79}"/>
            </a:ext>
          </a:extLst>
        </xdr:cNvPr>
        <xdr:cNvSpPr txBox="1"/>
      </xdr:nvSpPr>
      <xdr:spPr>
        <a:xfrm>
          <a:off x="14742160" y="100650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634" name="フローチャート: 判断 633">
          <a:extLst>
            <a:ext uri="{FF2B5EF4-FFF2-40B4-BE49-F238E27FC236}">
              <a16:creationId xmlns:a16="http://schemas.microsoft.com/office/drawing/2014/main" id="{78836FCC-C980-46F5-BB1D-45D1BCFD2F6B}"/>
            </a:ext>
          </a:extLst>
        </xdr:cNvPr>
        <xdr:cNvSpPr/>
      </xdr:nvSpPr>
      <xdr:spPr>
        <a:xfrm>
          <a:off x="14649450" y="1020789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635" name="フローチャート: 判断 634">
          <a:extLst>
            <a:ext uri="{FF2B5EF4-FFF2-40B4-BE49-F238E27FC236}">
              <a16:creationId xmlns:a16="http://schemas.microsoft.com/office/drawing/2014/main" id="{9AB993E0-DBD7-4EC3-801A-BB68F1749C41}"/>
            </a:ext>
          </a:extLst>
        </xdr:cNvPr>
        <xdr:cNvSpPr/>
      </xdr:nvSpPr>
      <xdr:spPr>
        <a:xfrm>
          <a:off x="13887450" y="1018884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636" name="フローチャート: 判断 635">
          <a:extLst>
            <a:ext uri="{FF2B5EF4-FFF2-40B4-BE49-F238E27FC236}">
              <a16:creationId xmlns:a16="http://schemas.microsoft.com/office/drawing/2014/main" id="{7E8E7606-8225-4CE2-81BC-166673C04C0E}"/>
            </a:ext>
          </a:extLst>
        </xdr:cNvPr>
        <xdr:cNvSpPr/>
      </xdr:nvSpPr>
      <xdr:spPr>
        <a:xfrm>
          <a:off x="13089890" y="1015972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14515</xdr:rowOff>
    </xdr:from>
    <xdr:to>
      <xdr:col>72</xdr:col>
      <xdr:colOff>38100</xdr:colOff>
      <xdr:row>59</xdr:row>
      <xdr:rowOff>116115</xdr:rowOff>
    </xdr:to>
    <xdr:sp macro="" textlink="">
      <xdr:nvSpPr>
        <xdr:cNvPr id="637" name="フローチャート: 判断 636">
          <a:extLst>
            <a:ext uri="{FF2B5EF4-FFF2-40B4-BE49-F238E27FC236}">
              <a16:creationId xmlns:a16="http://schemas.microsoft.com/office/drawing/2014/main" id="{3E722B0D-B593-4E03-9002-85AC62B798BE}"/>
            </a:ext>
          </a:extLst>
        </xdr:cNvPr>
        <xdr:cNvSpPr/>
      </xdr:nvSpPr>
      <xdr:spPr>
        <a:xfrm>
          <a:off x="12303760" y="101338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158206</xdr:rowOff>
    </xdr:from>
    <xdr:to>
      <xdr:col>67</xdr:col>
      <xdr:colOff>101600</xdr:colOff>
      <xdr:row>59</xdr:row>
      <xdr:rowOff>88356</xdr:rowOff>
    </xdr:to>
    <xdr:sp macro="" textlink="">
      <xdr:nvSpPr>
        <xdr:cNvPr id="638" name="フローチャート: 判断 637">
          <a:extLst>
            <a:ext uri="{FF2B5EF4-FFF2-40B4-BE49-F238E27FC236}">
              <a16:creationId xmlns:a16="http://schemas.microsoft.com/office/drawing/2014/main" id="{07202842-83BC-44C9-8143-50BE3937AEA6}"/>
            </a:ext>
          </a:extLst>
        </xdr:cNvPr>
        <xdr:cNvSpPr/>
      </xdr:nvSpPr>
      <xdr:spPr>
        <a:xfrm>
          <a:off x="11487150" y="1010421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EFB5FEFB-671D-4737-9047-BE7B64AD3007}"/>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5302BFE8-0DDF-4E9E-96B7-4EDCF43504F8}"/>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2F4C979F-EFAE-4F09-ABBB-E22C34D97E8C}"/>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812069A2-057F-46AF-95EC-D6189BB2D95D}"/>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19F115D0-87C2-48F0-AE9D-D7AC54D2D302}"/>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115751</xdr:rowOff>
    </xdr:from>
    <xdr:to>
      <xdr:col>85</xdr:col>
      <xdr:colOff>177800</xdr:colOff>
      <xdr:row>64</xdr:row>
      <xdr:rowOff>45901</xdr:rowOff>
    </xdr:to>
    <xdr:sp macro="" textlink="">
      <xdr:nvSpPr>
        <xdr:cNvPr id="644" name="楕円 643">
          <a:extLst>
            <a:ext uri="{FF2B5EF4-FFF2-40B4-BE49-F238E27FC236}">
              <a16:creationId xmlns:a16="http://schemas.microsoft.com/office/drawing/2014/main" id="{6FA5CB85-485B-4D74-818F-BF35972C5100}"/>
            </a:ext>
          </a:extLst>
        </xdr:cNvPr>
        <xdr:cNvSpPr/>
      </xdr:nvSpPr>
      <xdr:spPr>
        <a:xfrm>
          <a:off x="14649450" y="1091710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94178</xdr:rowOff>
    </xdr:from>
    <xdr:ext cx="405111" cy="259045"/>
    <xdr:sp macro="" textlink="">
      <xdr:nvSpPr>
        <xdr:cNvPr id="645" name="【保健センター・保健所】&#10;有形固定資産減価償却率該当値テキスト">
          <a:extLst>
            <a:ext uri="{FF2B5EF4-FFF2-40B4-BE49-F238E27FC236}">
              <a16:creationId xmlns:a16="http://schemas.microsoft.com/office/drawing/2014/main" id="{AD6CA58D-FC5A-4C53-8FB5-EE799BCF2868}"/>
            </a:ext>
          </a:extLst>
        </xdr:cNvPr>
        <xdr:cNvSpPr txBox="1"/>
      </xdr:nvSpPr>
      <xdr:spPr>
        <a:xfrm>
          <a:off x="14742160" y="10899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64</xdr:row>
      <xdr:rowOff>25944</xdr:rowOff>
    </xdr:from>
    <xdr:to>
      <xdr:col>81</xdr:col>
      <xdr:colOff>101600</xdr:colOff>
      <xdr:row>64</xdr:row>
      <xdr:rowOff>127544</xdr:rowOff>
    </xdr:to>
    <xdr:sp macro="" textlink="">
      <xdr:nvSpPr>
        <xdr:cNvPr id="646" name="楕円 645">
          <a:extLst>
            <a:ext uri="{FF2B5EF4-FFF2-40B4-BE49-F238E27FC236}">
              <a16:creationId xmlns:a16="http://schemas.microsoft.com/office/drawing/2014/main" id="{D32E9769-BEF2-424C-87A7-C2DA78859512}"/>
            </a:ext>
          </a:extLst>
        </xdr:cNvPr>
        <xdr:cNvSpPr/>
      </xdr:nvSpPr>
      <xdr:spPr>
        <a:xfrm>
          <a:off x="13887450" y="10994934"/>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166551</xdr:rowOff>
    </xdr:from>
    <xdr:to>
      <xdr:col>85</xdr:col>
      <xdr:colOff>127000</xdr:colOff>
      <xdr:row>64</xdr:row>
      <xdr:rowOff>76744</xdr:rowOff>
    </xdr:to>
    <xdr:cxnSp macro="">
      <xdr:nvCxnSpPr>
        <xdr:cNvPr id="647" name="直線コネクタ 646">
          <a:extLst>
            <a:ext uri="{FF2B5EF4-FFF2-40B4-BE49-F238E27FC236}">
              <a16:creationId xmlns:a16="http://schemas.microsoft.com/office/drawing/2014/main" id="{2138B068-8522-4B11-B206-50BA4EA9A672}"/>
            </a:ext>
          </a:extLst>
        </xdr:cNvPr>
        <xdr:cNvCxnSpPr/>
      </xdr:nvCxnSpPr>
      <xdr:spPr>
        <a:xfrm flipV="1">
          <a:off x="13942060" y="10971711"/>
          <a:ext cx="762000" cy="7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171269</xdr:rowOff>
    </xdr:from>
    <xdr:to>
      <xdr:col>76</xdr:col>
      <xdr:colOff>165100</xdr:colOff>
      <xdr:row>64</xdr:row>
      <xdr:rowOff>101419</xdr:rowOff>
    </xdr:to>
    <xdr:sp macro="" textlink="">
      <xdr:nvSpPr>
        <xdr:cNvPr id="648" name="楕円 647">
          <a:extLst>
            <a:ext uri="{FF2B5EF4-FFF2-40B4-BE49-F238E27FC236}">
              <a16:creationId xmlns:a16="http://schemas.microsoft.com/office/drawing/2014/main" id="{55AB227E-3F7C-4EBF-9B1D-D27DE6C456F8}"/>
            </a:ext>
          </a:extLst>
        </xdr:cNvPr>
        <xdr:cNvSpPr/>
      </xdr:nvSpPr>
      <xdr:spPr>
        <a:xfrm>
          <a:off x="13089890" y="10976429"/>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50619</xdr:rowOff>
    </xdr:from>
    <xdr:to>
      <xdr:col>81</xdr:col>
      <xdr:colOff>50800</xdr:colOff>
      <xdr:row>64</xdr:row>
      <xdr:rowOff>76744</xdr:rowOff>
    </xdr:to>
    <xdr:cxnSp macro="">
      <xdr:nvCxnSpPr>
        <xdr:cNvPr id="649" name="直線コネクタ 648">
          <a:extLst>
            <a:ext uri="{FF2B5EF4-FFF2-40B4-BE49-F238E27FC236}">
              <a16:creationId xmlns:a16="http://schemas.microsoft.com/office/drawing/2014/main" id="{7C329410-7214-4699-8181-64355842E7AD}"/>
            </a:ext>
          </a:extLst>
        </xdr:cNvPr>
        <xdr:cNvCxnSpPr/>
      </xdr:nvCxnSpPr>
      <xdr:spPr>
        <a:xfrm>
          <a:off x="13144500" y="11027229"/>
          <a:ext cx="797560" cy="22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125549</xdr:rowOff>
    </xdr:from>
    <xdr:to>
      <xdr:col>72</xdr:col>
      <xdr:colOff>38100</xdr:colOff>
      <xdr:row>64</xdr:row>
      <xdr:rowOff>55699</xdr:rowOff>
    </xdr:to>
    <xdr:sp macro="" textlink="">
      <xdr:nvSpPr>
        <xdr:cNvPr id="650" name="楕円 649">
          <a:extLst>
            <a:ext uri="{FF2B5EF4-FFF2-40B4-BE49-F238E27FC236}">
              <a16:creationId xmlns:a16="http://schemas.microsoft.com/office/drawing/2014/main" id="{36379CC2-F7C9-456B-8315-0FAD48F4B5B0}"/>
            </a:ext>
          </a:extLst>
        </xdr:cNvPr>
        <xdr:cNvSpPr/>
      </xdr:nvSpPr>
      <xdr:spPr>
        <a:xfrm>
          <a:off x="12303760" y="1092880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4899</xdr:rowOff>
    </xdr:from>
    <xdr:to>
      <xdr:col>76</xdr:col>
      <xdr:colOff>114300</xdr:colOff>
      <xdr:row>64</xdr:row>
      <xdr:rowOff>50619</xdr:rowOff>
    </xdr:to>
    <xdr:cxnSp macro="">
      <xdr:nvCxnSpPr>
        <xdr:cNvPr id="651" name="直線コネクタ 650">
          <a:extLst>
            <a:ext uri="{FF2B5EF4-FFF2-40B4-BE49-F238E27FC236}">
              <a16:creationId xmlns:a16="http://schemas.microsoft.com/office/drawing/2014/main" id="{A3D671DE-42B6-499C-A17D-57DD6BAAB0C9}"/>
            </a:ext>
          </a:extLst>
        </xdr:cNvPr>
        <xdr:cNvCxnSpPr/>
      </xdr:nvCxnSpPr>
      <xdr:spPr>
        <a:xfrm>
          <a:off x="12346940" y="10979604"/>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119017</xdr:rowOff>
    </xdr:from>
    <xdr:to>
      <xdr:col>67</xdr:col>
      <xdr:colOff>101600</xdr:colOff>
      <xdr:row>64</xdr:row>
      <xdr:rowOff>49167</xdr:rowOff>
    </xdr:to>
    <xdr:sp macro="" textlink="">
      <xdr:nvSpPr>
        <xdr:cNvPr id="652" name="楕円 651">
          <a:extLst>
            <a:ext uri="{FF2B5EF4-FFF2-40B4-BE49-F238E27FC236}">
              <a16:creationId xmlns:a16="http://schemas.microsoft.com/office/drawing/2014/main" id="{AB9ED522-6FC5-41A0-8AD4-F610A6E2C0F2}"/>
            </a:ext>
          </a:extLst>
        </xdr:cNvPr>
        <xdr:cNvSpPr/>
      </xdr:nvSpPr>
      <xdr:spPr>
        <a:xfrm>
          <a:off x="11487150" y="1092227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169817</xdr:rowOff>
    </xdr:from>
    <xdr:to>
      <xdr:col>71</xdr:col>
      <xdr:colOff>177800</xdr:colOff>
      <xdr:row>64</xdr:row>
      <xdr:rowOff>4899</xdr:rowOff>
    </xdr:to>
    <xdr:cxnSp macro="">
      <xdr:nvCxnSpPr>
        <xdr:cNvPr id="653" name="直線コネクタ 652">
          <a:extLst>
            <a:ext uri="{FF2B5EF4-FFF2-40B4-BE49-F238E27FC236}">
              <a16:creationId xmlns:a16="http://schemas.microsoft.com/office/drawing/2014/main" id="{3BE03B75-15F0-4FBB-955F-D1B643335FC1}"/>
            </a:ext>
          </a:extLst>
        </xdr:cNvPr>
        <xdr:cNvCxnSpPr/>
      </xdr:nvCxnSpPr>
      <xdr:spPr>
        <a:xfrm>
          <a:off x="11541760" y="10974977"/>
          <a:ext cx="805180" cy="4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19974</xdr:rowOff>
    </xdr:from>
    <xdr:ext cx="405111" cy="259045"/>
    <xdr:sp macro="" textlink="">
      <xdr:nvSpPr>
        <xdr:cNvPr id="654" name="n_1aveValue【保健センター・保健所】&#10;有形固定資産減価償却率">
          <a:extLst>
            <a:ext uri="{FF2B5EF4-FFF2-40B4-BE49-F238E27FC236}">
              <a16:creationId xmlns:a16="http://schemas.microsoft.com/office/drawing/2014/main" id="{BC309C13-7221-4612-9194-3163A530F320}"/>
            </a:ext>
          </a:extLst>
        </xdr:cNvPr>
        <xdr:cNvSpPr txBox="1"/>
      </xdr:nvSpPr>
      <xdr:spPr>
        <a:xfrm>
          <a:off x="13738234" y="9960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160400</xdr:rowOff>
    </xdr:from>
    <xdr:ext cx="405111" cy="259045"/>
    <xdr:sp macro="" textlink="">
      <xdr:nvSpPr>
        <xdr:cNvPr id="655" name="n_2aveValue【保健センター・保健所】&#10;有形固定資産減価償却率">
          <a:extLst>
            <a:ext uri="{FF2B5EF4-FFF2-40B4-BE49-F238E27FC236}">
              <a16:creationId xmlns:a16="http://schemas.microsoft.com/office/drawing/2014/main" id="{551BBB14-5987-4653-BA34-84A41EFCC2E3}"/>
            </a:ext>
          </a:extLst>
        </xdr:cNvPr>
        <xdr:cNvSpPr txBox="1"/>
      </xdr:nvSpPr>
      <xdr:spPr>
        <a:xfrm>
          <a:off x="12957184" y="9934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132642</xdr:rowOff>
    </xdr:from>
    <xdr:ext cx="405111" cy="259045"/>
    <xdr:sp macro="" textlink="">
      <xdr:nvSpPr>
        <xdr:cNvPr id="656" name="n_3aveValue【保健センター・保健所】&#10;有形固定資産減価償却率">
          <a:extLst>
            <a:ext uri="{FF2B5EF4-FFF2-40B4-BE49-F238E27FC236}">
              <a16:creationId xmlns:a16="http://schemas.microsoft.com/office/drawing/2014/main" id="{FF727F45-00BF-4C49-8EA7-CD849F12901D}"/>
            </a:ext>
          </a:extLst>
        </xdr:cNvPr>
        <xdr:cNvSpPr txBox="1"/>
      </xdr:nvSpPr>
      <xdr:spPr>
        <a:xfrm>
          <a:off x="12171054" y="9909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104883</xdr:rowOff>
    </xdr:from>
    <xdr:ext cx="405111" cy="259045"/>
    <xdr:sp macro="" textlink="">
      <xdr:nvSpPr>
        <xdr:cNvPr id="657" name="n_4aveValue【保健センター・保健所】&#10;有形固定資産減価償却率">
          <a:extLst>
            <a:ext uri="{FF2B5EF4-FFF2-40B4-BE49-F238E27FC236}">
              <a16:creationId xmlns:a16="http://schemas.microsoft.com/office/drawing/2014/main" id="{E1505A97-98EF-4E87-BBFA-8CD597599AD5}"/>
            </a:ext>
          </a:extLst>
        </xdr:cNvPr>
        <xdr:cNvSpPr txBox="1"/>
      </xdr:nvSpPr>
      <xdr:spPr>
        <a:xfrm>
          <a:off x="11354444" y="9875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118671</xdr:rowOff>
    </xdr:from>
    <xdr:ext cx="405111" cy="259045"/>
    <xdr:sp macro="" textlink="">
      <xdr:nvSpPr>
        <xdr:cNvPr id="658" name="n_1mainValue【保健センター・保健所】&#10;有形固定資産減価償却率">
          <a:extLst>
            <a:ext uri="{FF2B5EF4-FFF2-40B4-BE49-F238E27FC236}">
              <a16:creationId xmlns:a16="http://schemas.microsoft.com/office/drawing/2014/main" id="{04D824D4-C018-4EF8-B68D-73C7EBBF5CD4}"/>
            </a:ext>
          </a:extLst>
        </xdr:cNvPr>
        <xdr:cNvSpPr txBox="1"/>
      </xdr:nvSpPr>
      <xdr:spPr>
        <a:xfrm>
          <a:off x="13738234" y="11093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92546</xdr:rowOff>
    </xdr:from>
    <xdr:ext cx="405111" cy="259045"/>
    <xdr:sp macro="" textlink="">
      <xdr:nvSpPr>
        <xdr:cNvPr id="659" name="n_2mainValue【保健センター・保健所】&#10;有形固定資産減価償却率">
          <a:extLst>
            <a:ext uri="{FF2B5EF4-FFF2-40B4-BE49-F238E27FC236}">
              <a16:creationId xmlns:a16="http://schemas.microsoft.com/office/drawing/2014/main" id="{FCAD0B3E-2095-401A-B7BC-90425FBFDE3D}"/>
            </a:ext>
          </a:extLst>
        </xdr:cNvPr>
        <xdr:cNvSpPr txBox="1"/>
      </xdr:nvSpPr>
      <xdr:spPr>
        <a:xfrm>
          <a:off x="12957184" y="11069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46826</xdr:rowOff>
    </xdr:from>
    <xdr:ext cx="405111" cy="259045"/>
    <xdr:sp macro="" textlink="">
      <xdr:nvSpPr>
        <xdr:cNvPr id="660" name="n_3mainValue【保健センター・保健所】&#10;有形固定資産減価償却率">
          <a:extLst>
            <a:ext uri="{FF2B5EF4-FFF2-40B4-BE49-F238E27FC236}">
              <a16:creationId xmlns:a16="http://schemas.microsoft.com/office/drawing/2014/main" id="{28FDF8F5-95DF-4357-8150-60B1A568A6F2}"/>
            </a:ext>
          </a:extLst>
        </xdr:cNvPr>
        <xdr:cNvSpPr txBox="1"/>
      </xdr:nvSpPr>
      <xdr:spPr>
        <a:xfrm>
          <a:off x="12171054" y="11021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40294</xdr:rowOff>
    </xdr:from>
    <xdr:ext cx="405111" cy="259045"/>
    <xdr:sp macro="" textlink="">
      <xdr:nvSpPr>
        <xdr:cNvPr id="661" name="n_4mainValue【保健センター・保健所】&#10;有形固定資産減価償却率">
          <a:extLst>
            <a:ext uri="{FF2B5EF4-FFF2-40B4-BE49-F238E27FC236}">
              <a16:creationId xmlns:a16="http://schemas.microsoft.com/office/drawing/2014/main" id="{C202690C-1509-4C39-9DA0-F19B77D4A312}"/>
            </a:ext>
          </a:extLst>
        </xdr:cNvPr>
        <xdr:cNvSpPr txBox="1"/>
      </xdr:nvSpPr>
      <xdr:spPr>
        <a:xfrm>
          <a:off x="11354444" y="11013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AD650E73-8752-466B-98B8-5ED24D3AB54F}"/>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BD887E05-437A-48E6-9CDF-4B50A24C5ABD}"/>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31DB650A-5694-4E02-9793-1FB6F9C9627E}"/>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2B5DF6F0-A9F7-47A4-92F7-C71D86B0C006}"/>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87808F02-8D93-46CA-8581-5FCADAFE3805}"/>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E5676574-AD42-4BB9-8DDF-8A1F212E9B84}"/>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8D584EE3-92A8-41A7-8B1B-184EF99F3B1A}"/>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70C6CA2C-87F9-41BA-B923-9042B1DE72D0}"/>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A01412B8-2E25-4193-A709-92E7185DB1E3}"/>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F918C018-4B58-41A5-A1AA-8ABF5C880CC2}"/>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933051F7-1F0F-4E72-8FE6-150DB2D02F5D}"/>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a:extLst>
            <a:ext uri="{FF2B5EF4-FFF2-40B4-BE49-F238E27FC236}">
              <a16:creationId xmlns:a16="http://schemas.microsoft.com/office/drawing/2014/main" id="{BA6BEF11-8107-4F18-89FE-581963B1554B}"/>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a:extLst>
            <a:ext uri="{FF2B5EF4-FFF2-40B4-BE49-F238E27FC236}">
              <a16:creationId xmlns:a16="http://schemas.microsoft.com/office/drawing/2014/main" id="{B56AE546-E2C9-4E18-9861-B5FA0CD40CE5}"/>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a:extLst>
            <a:ext uri="{FF2B5EF4-FFF2-40B4-BE49-F238E27FC236}">
              <a16:creationId xmlns:a16="http://schemas.microsoft.com/office/drawing/2014/main" id="{E8269820-1E00-4D75-9B1D-19B525A1871F}"/>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a:extLst>
            <a:ext uri="{FF2B5EF4-FFF2-40B4-BE49-F238E27FC236}">
              <a16:creationId xmlns:a16="http://schemas.microsoft.com/office/drawing/2014/main" id="{F834B9F9-045D-4A16-AD74-7BF6F8914E35}"/>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a:extLst>
            <a:ext uri="{FF2B5EF4-FFF2-40B4-BE49-F238E27FC236}">
              <a16:creationId xmlns:a16="http://schemas.microsoft.com/office/drawing/2014/main" id="{579DEF90-C2DB-475E-BD5D-12B0C85EB905}"/>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845B2833-52DA-4A2A-85B6-305C5D47FB0B}"/>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a:extLst>
            <a:ext uri="{FF2B5EF4-FFF2-40B4-BE49-F238E27FC236}">
              <a16:creationId xmlns:a16="http://schemas.microsoft.com/office/drawing/2014/main" id="{46307123-AA85-4DEF-A01F-ADB742EEA683}"/>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F25B249B-16FD-4B5A-840A-A4AE78F1AFF6}"/>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E9C265C6-3886-4976-B403-1680591E8294}"/>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a:extLst>
            <a:ext uri="{FF2B5EF4-FFF2-40B4-BE49-F238E27FC236}">
              <a16:creationId xmlns:a16="http://schemas.microsoft.com/office/drawing/2014/main" id="{64884C4E-880B-4BBC-B668-5D7481E9DE6D}"/>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683" name="直線コネクタ 682">
          <a:extLst>
            <a:ext uri="{FF2B5EF4-FFF2-40B4-BE49-F238E27FC236}">
              <a16:creationId xmlns:a16="http://schemas.microsoft.com/office/drawing/2014/main" id="{08269A81-0A34-4734-BD56-EE8B51FCD94E}"/>
            </a:ext>
          </a:extLst>
        </xdr:cNvPr>
        <xdr:cNvCxnSpPr/>
      </xdr:nvCxnSpPr>
      <xdr:spPr>
        <a:xfrm flipV="1">
          <a:off x="19947254" y="9552813"/>
          <a:ext cx="0" cy="1401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4" name="【保健センター・保健所】&#10;一人当たり面積最小値テキスト">
          <a:extLst>
            <a:ext uri="{FF2B5EF4-FFF2-40B4-BE49-F238E27FC236}">
              <a16:creationId xmlns:a16="http://schemas.microsoft.com/office/drawing/2014/main" id="{5A00F81A-F072-4BCA-B095-70A90D84AA37}"/>
            </a:ext>
          </a:extLst>
        </xdr:cNvPr>
        <xdr:cNvSpPr txBox="1"/>
      </xdr:nvSpPr>
      <xdr:spPr>
        <a:xfrm>
          <a:off x="19985990" y="1096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5" name="直線コネクタ 684">
          <a:extLst>
            <a:ext uri="{FF2B5EF4-FFF2-40B4-BE49-F238E27FC236}">
              <a16:creationId xmlns:a16="http://schemas.microsoft.com/office/drawing/2014/main" id="{657E4306-C9ED-4025-B313-9574AFC19F38}"/>
            </a:ext>
          </a:extLst>
        </xdr:cNvPr>
        <xdr:cNvCxnSpPr/>
      </xdr:nvCxnSpPr>
      <xdr:spPr>
        <a:xfrm>
          <a:off x="19885660" y="109545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686" name="【保健センター・保健所】&#10;一人当たり面積最大値テキスト">
          <a:extLst>
            <a:ext uri="{FF2B5EF4-FFF2-40B4-BE49-F238E27FC236}">
              <a16:creationId xmlns:a16="http://schemas.microsoft.com/office/drawing/2014/main" id="{286C9D56-8776-4A4C-B8DC-A911BA96C167}"/>
            </a:ext>
          </a:extLst>
        </xdr:cNvPr>
        <xdr:cNvSpPr txBox="1"/>
      </xdr:nvSpPr>
      <xdr:spPr>
        <a:xfrm>
          <a:off x="19985990" y="9324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687" name="直線コネクタ 686">
          <a:extLst>
            <a:ext uri="{FF2B5EF4-FFF2-40B4-BE49-F238E27FC236}">
              <a16:creationId xmlns:a16="http://schemas.microsoft.com/office/drawing/2014/main" id="{E357047A-BA61-470C-A74C-401ACCCBDF0C}"/>
            </a:ext>
          </a:extLst>
        </xdr:cNvPr>
        <xdr:cNvCxnSpPr/>
      </xdr:nvCxnSpPr>
      <xdr:spPr>
        <a:xfrm>
          <a:off x="19885660" y="95528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8" name="【保健センター・保健所】&#10;一人当たり面積平均値テキスト">
          <a:extLst>
            <a:ext uri="{FF2B5EF4-FFF2-40B4-BE49-F238E27FC236}">
              <a16:creationId xmlns:a16="http://schemas.microsoft.com/office/drawing/2014/main" id="{8173E5A0-8E8E-4CA0-B4C5-BE2AAA255035}"/>
            </a:ext>
          </a:extLst>
        </xdr:cNvPr>
        <xdr:cNvSpPr txBox="1"/>
      </xdr:nvSpPr>
      <xdr:spPr>
        <a:xfrm>
          <a:off x="1998599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A41ECE23-10BC-4941-B673-F8BB24EA9622}"/>
            </a:ext>
          </a:extLst>
        </xdr:cNvPr>
        <xdr:cNvSpPr/>
      </xdr:nvSpPr>
      <xdr:spPr>
        <a:xfrm>
          <a:off x="19904710" y="107657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17285508-D1C2-42EE-A167-E8A58A2FBEE3}"/>
            </a:ext>
          </a:extLst>
        </xdr:cNvPr>
        <xdr:cNvSpPr/>
      </xdr:nvSpPr>
      <xdr:spPr>
        <a:xfrm>
          <a:off x="19161760" y="107657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1" name="フローチャート: 判断 690">
          <a:extLst>
            <a:ext uri="{FF2B5EF4-FFF2-40B4-BE49-F238E27FC236}">
              <a16:creationId xmlns:a16="http://schemas.microsoft.com/office/drawing/2014/main" id="{04668D8D-46F1-48D4-B80B-2217A62DD092}"/>
            </a:ext>
          </a:extLst>
        </xdr:cNvPr>
        <xdr:cNvSpPr/>
      </xdr:nvSpPr>
      <xdr:spPr>
        <a:xfrm>
          <a:off x="18345150" y="1076121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692" name="フローチャート: 判断 691">
          <a:extLst>
            <a:ext uri="{FF2B5EF4-FFF2-40B4-BE49-F238E27FC236}">
              <a16:creationId xmlns:a16="http://schemas.microsoft.com/office/drawing/2014/main" id="{3B16D45D-AC77-4956-83DE-5A33A7C801A3}"/>
            </a:ext>
          </a:extLst>
        </xdr:cNvPr>
        <xdr:cNvSpPr/>
      </xdr:nvSpPr>
      <xdr:spPr>
        <a:xfrm>
          <a:off x="17547590" y="10761218"/>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3" name="フローチャート: 判断 692">
          <a:extLst>
            <a:ext uri="{FF2B5EF4-FFF2-40B4-BE49-F238E27FC236}">
              <a16:creationId xmlns:a16="http://schemas.microsoft.com/office/drawing/2014/main" id="{4D1B9F3D-7C8C-4E99-B041-1C0F27D62948}"/>
            </a:ext>
          </a:extLst>
        </xdr:cNvPr>
        <xdr:cNvSpPr/>
      </xdr:nvSpPr>
      <xdr:spPr>
        <a:xfrm>
          <a:off x="16761460" y="107657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9054BABD-7AC2-4CCF-9949-ABFB1736EEE0}"/>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6CBC7E77-B436-4073-B678-3281A3246CA6}"/>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A47B0E5F-CC16-4675-97B2-9A909F6C7F30}"/>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29DADC69-753E-46E2-8AC1-2A3A7FDA1E47}"/>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0D87515D-6F4E-4D85-8D11-FAF8C411EAC2}"/>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6350</xdr:rowOff>
    </xdr:from>
    <xdr:to>
      <xdr:col>116</xdr:col>
      <xdr:colOff>114300</xdr:colOff>
      <xdr:row>63</xdr:row>
      <xdr:rowOff>107950</xdr:rowOff>
    </xdr:to>
    <xdr:sp macro="" textlink="">
      <xdr:nvSpPr>
        <xdr:cNvPr id="699" name="楕円 698">
          <a:extLst>
            <a:ext uri="{FF2B5EF4-FFF2-40B4-BE49-F238E27FC236}">
              <a16:creationId xmlns:a16="http://schemas.microsoft.com/office/drawing/2014/main" id="{C75E6BD5-E502-4D4F-B103-8B9EEDE01371}"/>
            </a:ext>
          </a:extLst>
        </xdr:cNvPr>
        <xdr:cNvSpPr/>
      </xdr:nvSpPr>
      <xdr:spPr>
        <a:xfrm>
          <a:off x="19904710" y="108096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110507</xdr:rowOff>
    </xdr:from>
    <xdr:ext cx="469744" cy="259045"/>
    <xdr:sp macro="" textlink="">
      <xdr:nvSpPr>
        <xdr:cNvPr id="700" name="【保健センター・保健所】&#10;一人当たり面積該当値テキスト">
          <a:extLst>
            <a:ext uri="{FF2B5EF4-FFF2-40B4-BE49-F238E27FC236}">
              <a16:creationId xmlns:a16="http://schemas.microsoft.com/office/drawing/2014/main" id="{CDE33693-DF28-4745-888E-F55AE420A704}"/>
            </a:ext>
          </a:extLst>
        </xdr:cNvPr>
        <xdr:cNvSpPr txBox="1"/>
      </xdr:nvSpPr>
      <xdr:spPr>
        <a:xfrm>
          <a:off x="19985990" y="1074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6350</xdr:rowOff>
    </xdr:from>
    <xdr:to>
      <xdr:col>112</xdr:col>
      <xdr:colOff>38100</xdr:colOff>
      <xdr:row>63</xdr:row>
      <xdr:rowOff>107950</xdr:rowOff>
    </xdr:to>
    <xdr:sp macro="" textlink="">
      <xdr:nvSpPr>
        <xdr:cNvPr id="701" name="楕円 700">
          <a:extLst>
            <a:ext uri="{FF2B5EF4-FFF2-40B4-BE49-F238E27FC236}">
              <a16:creationId xmlns:a16="http://schemas.microsoft.com/office/drawing/2014/main" id="{6E753543-81B6-4C74-9999-79203B1A281D}"/>
            </a:ext>
          </a:extLst>
        </xdr:cNvPr>
        <xdr:cNvSpPr/>
      </xdr:nvSpPr>
      <xdr:spPr>
        <a:xfrm>
          <a:off x="19161760" y="108096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57150</xdr:rowOff>
    </xdr:from>
    <xdr:to>
      <xdr:col>116</xdr:col>
      <xdr:colOff>63500</xdr:colOff>
      <xdr:row>63</xdr:row>
      <xdr:rowOff>57150</xdr:rowOff>
    </xdr:to>
    <xdr:cxnSp macro="">
      <xdr:nvCxnSpPr>
        <xdr:cNvPr id="702" name="直線コネクタ 701">
          <a:extLst>
            <a:ext uri="{FF2B5EF4-FFF2-40B4-BE49-F238E27FC236}">
              <a16:creationId xmlns:a16="http://schemas.microsoft.com/office/drawing/2014/main" id="{B6537A1E-EE63-4A66-8CA0-18A1F1F9AB94}"/>
            </a:ext>
          </a:extLst>
        </xdr:cNvPr>
        <xdr:cNvCxnSpPr/>
      </xdr:nvCxnSpPr>
      <xdr:spPr>
        <a:xfrm>
          <a:off x="19204940" y="1085469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6350</xdr:rowOff>
    </xdr:from>
    <xdr:to>
      <xdr:col>107</xdr:col>
      <xdr:colOff>101600</xdr:colOff>
      <xdr:row>63</xdr:row>
      <xdr:rowOff>107950</xdr:rowOff>
    </xdr:to>
    <xdr:sp macro="" textlink="">
      <xdr:nvSpPr>
        <xdr:cNvPr id="703" name="楕円 702">
          <a:extLst>
            <a:ext uri="{FF2B5EF4-FFF2-40B4-BE49-F238E27FC236}">
              <a16:creationId xmlns:a16="http://schemas.microsoft.com/office/drawing/2014/main" id="{55E6F07D-2A5F-4CE3-9916-61FAD6B36749}"/>
            </a:ext>
          </a:extLst>
        </xdr:cNvPr>
        <xdr:cNvSpPr/>
      </xdr:nvSpPr>
      <xdr:spPr>
        <a:xfrm>
          <a:off x="18345150" y="108096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57150</xdr:rowOff>
    </xdr:from>
    <xdr:to>
      <xdr:col>111</xdr:col>
      <xdr:colOff>177800</xdr:colOff>
      <xdr:row>63</xdr:row>
      <xdr:rowOff>57150</xdr:rowOff>
    </xdr:to>
    <xdr:cxnSp macro="">
      <xdr:nvCxnSpPr>
        <xdr:cNvPr id="704" name="直線コネクタ 703">
          <a:extLst>
            <a:ext uri="{FF2B5EF4-FFF2-40B4-BE49-F238E27FC236}">
              <a16:creationId xmlns:a16="http://schemas.microsoft.com/office/drawing/2014/main" id="{7AB5A7AD-EC9C-41EB-A52F-647CF6241EE2}"/>
            </a:ext>
          </a:extLst>
        </xdr:cNvPr>
        <xdr:cNvCxnSpPr/>
      </xdr:nvCxnSpPr>
      <xdr:spPr>
        <a:xfrm>
          <a:off x="18399760" y="108546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10922</xdr:rowOff>
    </xdr:from>
    <xdr:to>
      <xdr:col>102</xdr:col>
      <xdr:colOff>165100</xdr:colOff>
      <xdr:row>63</xdr:row>
      <xdr:rowOff>112522</xdr:rowOff>
    </xdr:to>
    <xdr:sp macro="" textlink="">
      <xdr:nvSpPr>
        <xdr:cNvPr id="705" name="楕円 704">
          <a:extLst>
            <a:ext uri="{FF2B5EF4-FFF2-40B4-BE49-F238E27FC236}">
              <a16:creationId xmlns:a16="http://schemas.microsoft.com/office/drawing/2014/main" id="{880BA2A1-D2CD-42BC-B320-662ADE114138}"/>
            </a:ext>
          </a:extLst>
        </xdr:cNvPr>
        <xdr:cNvSpPr/>
      </xdr:nvSpPr>
      <xdr:spPr>
        <a:xfrm>
          <a:off x="17547590" y="10814177"/>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57150</xdr:rowOff>
    </xdr:from>
    <xdr:to>
      <xdr:col>107</xdr:col>
      <xdr:colOff>50800</xdr:colOff>
      <xdr:row>63</xdr:row>
      <xdr:rowOff>61722</xdr:rowOff>
    </xdr:to>
    <xdr:cxnSp macro="">
      <xdr:nvCxnSpPr>
        <xdr:cNvPr id="706" name="直線コネクタ 705">
          <a:extLst>
            <a:ext uri="{FF2B5EF4-FFF2-40B4-BE49-F238E27FC236}">
              <a16:creationId xmlns:a16="http://schemas.microsoft.com/office/drawing/2014/main" id="{91827844-1049-47BE-81E8-3BC9CA7637D9}"/>
            </a:ext>
          </a:extLst>
        </xdr:cNvPr>
        <xdr:cNvCxnSpPr/>
      </xdr:nvCxnSpPr>
      <xdr:spPr>
        <a:xfrm flipV="1">
          <a:off x="17602200" y="10854690"/>
          <a:ext cx="79756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10922</xdr:rowOff>
    </xdr:from>
    <xdr:to>
      <xdr:col>98</xdr:col>
      <xdr:colOff>38100</xdr:colOff>
      <xdr:row>63</xdr:row>
      <xdr:rowOff>112522</xdr:rowOff>
    </xdr:to>
    <xdr:sp macro="" textlink="">
      <xdr:nvSpPr>
        <xdr:cNvPr id="707" name="楕円 706">
          <a:extLst>
            <a:ext uri="{FF2B5EF4-FFF2-40B4-BE49-F238E27FC236}">
              <a16:creationId xmlns:a16="http://schemas.microsoft.com/office/drawing/2014/main" id="{0108F087-341D-4D09-A48C-83C3514B810C}"/>
            </a:ext>
          </a:extLst>
        </xdr:cNvPr>
        <xdr:cNvSpPr/>
      </xdr:nvSpPr>
      <xdr:spPr>
        <a:xfrm>
          <a:off x="16761460" y="10814177"/>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61722</xdr:rowOff>
    </xdr:from>
    <xdr:to>
      <xdr:col>102</xdr:col>
      <xdr:colOff>114300</xdr:colOff>
      <xdr:row>63</xdr:row>
      <xdr:rowOff>61722</xdr:rowOff>
    </xdr:to>
    <xdr:cxnSp macro="">
      <xdr:nvCxnSpPr>
        <xdr:cNvPr id="708" name="直線コネクタ 707">
          <a:extLst>
            <a:ext uri="{FF2B5EF4-FFF2-40B4-BE49-F238E27FC236}">
              <a16:creationId xmlns:a16="http://schemas.microsoft.com/office/drawing/2014/main" id="{0E8FC273-466D-4E38-BB1D-FF1A75025224}"/>
            </a:ext>
          </a:extLst>
        </xdr:cNvPr>
        <xdr:cNvCxnSpPr/>
      </xdr:nvCxnSpPr>
      <xdr:spPr>
        <a:xfrm>
          <a:off x="16804640" y="10859262"/>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9" name="n_1aveValue【保健センター・保健所】&#10;一人当たり面積">
          <a:extLst>
            <a:ext uri="{FF2B5EF4-FFF2-40B4-BE49-F238E27FC236}">
              <a16:creationId xmlns:a16="http://schemas.microsoft.com/office/drawing/2014/main" id="{1C6DAD38-CAF9-40EE-93A1-037B548AC75C}"/>
            </a:ext>
          </a:extLst>
        </xdr:cNvPr>
        <xdr:cNvSpPr txBox="1"/>
      </xdr:nvSpPr>
      <xdr:spPr>
        <a:xfrm>
          <a:off x="18982132"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10" name="n_2aveValue【保健センター・保健所】&#10;一人当たり面積">
          <a:extLst>
            <a:ext uri="{FF2B5EF4-FFF2-40B4-BE49-F238E27FC236}">
              <a16:creationId xmlns:a16="http://schemas.microsoft.com/office/drawing/2014/main" id="{B0B7B2AA-6BC5-4109-90E1-498572390586}"/>
            </a:ext>
          </a:extLst>
        </xdr:cNvPr>
        <xdr:cNvSpPr txBox="1"/>
      </xdr:nvSpPr>
      <xdr:spPr>
        <a:xfrm>
          <a:off x="18182032"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74185</xdr:rowOff>
    </xdr:from>
    <xdr:ext cx="469744" cy="259045"/>
    <xdr:sp macro="" textlink="">
      <xdr:nvSpPr>
        <xdr:cNvPr id="711" name="n_3aveValue【保健センター・保健所】&#10;一人当たり面積">
          <a:extLst>
            <a:ext uri="{FF2B5EF4-FFF2-40B4-BE49-F238E27FC236}">
              <a16:creationId xmlns:a16="http://schemas.microsoft.com/office/drawing/2014/main" id="{BE671FC0-4B92-4791-BBBA-A139D2DB58BE}"/>
            </a:ext>
          </a:extLst>
        </xdr:cNvPr>
        <xdr:cNvSpPr txBox="1"/>
      </xdr:nvSpPr>
      <xdr:spPr>
        <a:xfrm>
          <a:off x="17384472"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712" name="n_4aveValue【保健センター・保健所】&#10;一人当たり面積">
          <a:extLst>
            <a:ext uri="{FF2B5EF4-FFF2-40B4-BE49-F238E27FC236}">
              <a16:creationId xmlns:a16="http://schemas.microsoft.com/office/drawing/2014/main" id="{6DE25B82-B141-42F4-91E3-486012E27310}"/>
            </a:ext>
          </a:extLst>
        </xdr:cNvPr>
        <xdr:cNvSpPr txBox="1"/>
      </xdr:nvSpPr>
      <xdr:spPr>
        <a:xfrm>
          <a:off x="1658881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99077</xdr:rowOff>
    </xdr:from>
    <xdr:ext cx="469744" cy="259045"/>
    <xdr:sp macro="" textlink="">
      <xdr:nvSpPr>
        <xdr:cNvPr id="713" name="n_1mainValue【保健センター・保健所】&#10;一人当たり面積">
          <a:extLst>
            <a:ext uri="{FF2B5EF4-FFF2-40B4-BE49-F238E27FC236}">
              <a16:creationId xmlns:a16="http://schemas.microsoft.com/office/drawing/2014/main" id="{61EBB15D-6E8B-41EF-949E-C8B750040429}"/>
            </a:ext>
          </a:extLst>
        </xdr:cNvPr>
        <xdr:cNvSpPr txBox="1"/>
      </xdr:nvSpPr>
      <xdr:spPr>
        <a:xfrm>
          <a:off x="18982132" y="1089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99077</xdr:rowOff>
    </xdr:from>
    <xdr:ext cx="469744" cy="259045"/>
    <xdr:sp macro="" textlink="">
      <xdr:nvSpPr>
        <xdr:cNvPr id="714" name="n_2mainValue【保健センター・保健所】&#10;一人当たり面積">
          <a:extLst>
            <a:ext uri="{FF2B5EF4-FFF2-40B4-BE49-F238E27FC236}">
              <a16:creationId xmlns:a16="http://schemas.microsoft.com/office/drawing/2014/main" id="{45651789-38FC-4BF1-A73D-A80474426FB6}"/>
            </a:ext>
          </a:extLst>
        </xdr:cNvPr>
        <xdr:cNvSpPr txBox="1"/>
      </xdr:nvSpPr>
      <xdr:spPr>
        <a:xfrm>
          <a:off x="18182032" y="1089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103649</xdr:rowOff>
    </xdr:from>
    <xdr:ext cx="469744" cy="259045"/>
    <xdr:sp macro="" textlink="">
      <xdr:nvSpPr>
        <xdr:cNvPr id="715" name="n_3mainValue【保健センター・保健所】&#10;一人当たり面積">
          <a:extLst>
            <a:ext uri="{FF2B5EF4-FFF2-40B4-BE49-F238E27FC236}">
              <a16:creationId xmlns:a16="http://schemas.microsoft.com/office/drawing/2014/main" id="{590E9A60-36AB-4E98-9710-A18014C74158}"/>
            </a:ext>
          </a:extLst>
        </xdr:cNvPr>
        <xdr:cNvSpPr txBox="1"/>
      </xdr:nvSpPr>
      <xdr:spPr>
        <a:xfrm>
          <a:off x="17384472" y="10903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103649</xdr:rowOff>
    </xdr:from>
    <xdr:ext cx="469744" cy="259045"/>
    <xdr:sp macro="" textlink="">
      <xdr:nvSpPr>
        <xdr:cNvPr id="716" name="n_4mainValue【保健センター・保健所】&#10;一人当たり面積">
          <a:extLst>
            <a:ext uri="{FF2B5EF4-FFF2-40B4-BE49-F238E27FC236}">
              <a16:creationId xmlns:a16="http://schemas.microsoft.com/office/drawing/2014/main" id="{13A53717-3DBD-468E-90A5-041BD68D53D6}"/>
            </a:ext>
          </a:extLst>
        </xdr:cNvPr>
        <xdr:cNvSpPr txBox="1"/>
      </xdr:nvSpPr>
      <xdr:spPr>
        <a:xfrm>
          <a:off x="16588817" y="10903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D2DD7098-F5A1-46D1-8322-FD47A467890C}"/>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6698AD03-5322-4419-A2A6-BC5F1677FF7D}"/>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A5B842AC-3243-4A73-8483-CEEC2F3864DD}"/>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9B328D16-AA10-4FB8-B749-8AC70061CC11}"/>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E9F99682-EA8D-45DE-A908-633EF73AE212}"/>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CA0E9665-37B4-4D6E-8483-9C2681DB602E}"/>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4E6C1608-8DEE-43A3-A7C0-025F634A2F1D}"/>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EE71D5EB-07AD-4F3B-BCEB-D462BC8B95E4}"/>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CC7236D2-2C85-4E5F-BC98-B9BBAD28631A}"/>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7042543B-C590-44DC-A17D-68DCF61F95F6}"/>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CCF9BD9C-8A88-4D64-82E4-78A56D0BD1CA}"/>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0F6CA8C2-FF6F-4BAB-B9F0-7F21A9A0C7C9}"/>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8068999F-3088-4752-8030-C24B67463BDA}"/>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AB653FD5-1CA6-46F0-B10E-21E86CA27650}"/>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A7BFB5C2-DE85-4F58-80DF-4954821A165C}"/>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EF82BCD1-DDE2-4865-AA87-9963F7B432A6}"/>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6DA5D1A8-D0B0-4D1F-A56B-AEF2775FF96F}"/>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5BC93BDA-312D-473D-9E3A-2535DA9161BF}"/>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79BA8DD6-FBB1-48ED-B2C5-8E341EA42FDF}"/>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2A5EEFAD-AACA-42FC-B6D3-4034174DD5DE}"/>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BE1B3C8D-686F-4D50-A2AC-A080150D7FA3}"/>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A8CB5311-885B-41A5-89EE-AB0B5A12976C}"/>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1A661037-DB45-4009-AD66-3EA53B85B768}"/>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15695380-1901-4327-81DB-C2E4C44496D6}"/>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C4C12A3A-BB79-4F03-91B3-8D9057ADC090}"/>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60AE4D1F-C74F-41AF-A28E-26462D903272}"/>
            </a:ext>
          </a:extLst>
        </xdr:cNvPr>
        <xdr:cNvCxnSpPr/>
      </xdr:nvCxnSpPr>
      <xdr:spPr>
        <a:xfrm flipV="1">
          <a:off x="14703424" y="13504817"/>
          <a:ext cx="0" cy="141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a:extLst>
            <a:ext uri="{FF2B5EF4-FFF2-40B4-BE49-F238E27FC236}">
              <a16:creationId xmlns:a16="http://schemas.microsoft.com/office/drawing/2014/main" id="{51E5BC26-F8E0-487B-A0AF-B2222AA4B763}"/>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CF660F64-3D71-4BCF-9FA3-E8299E6420A7}"/>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D19757C3-1097-455B-8E07-E658F9B2707A}"/>
            </a:ext>
          </a:extLst>
        </xdr:cNvPr>
        <xdr:cNvSpPr txBox="1"/>
      </xdr:nvSpPr>
      <xdr:spPr>
        <a:xfrm>
          <a:off x="1474216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746" name="直線コネクタ 745">
          <a:extLst>
            <a:ext uri="{FF2B5EF4-FFF2-40B4-BE49-F238E27FC236}">
              <a16:creationId xmlns:a16="http://schemas.microsoft.com/office/drawing/2014/main" id="{D65754B0-A1A4-427F-8973-0618FA5EA73D}"/>
            </a:ext>
          </a:extLst>
        </xdr:cNvPr>
        <xdr:cNvCxnSpPr/>
      </xdr:nvCxnSpPr>
      <xdr:spPr>
        <a:xfrm>
          <a:off x="14611350" y="135048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66964</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6EE97C07-DB1F-4A54-AE9E-390B686E85DD}"/>
            </a:ext>
          </a:extLst>
        </xdr:cNvPr>
        <xdr:cNvSpPr txBox="1"/>
      </xdr:nvSpPr>
      <xdr:spPr>
        <a:xfrm>
          <a:off x="14742160" y="142954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748" name="フローチャート: 判断 747">
          <a:extLst>
            <a:ext uri="{FF2B5EF4-FFF2-40B4-BE49-F238E27FC236}">
              <a16:creationId xmlns:a16="http://schemas.microsoft.com/office/drawing/2014/main" id="{ED848BEB-51BA-4287-ACDE-F5260C6DB593}"/>
            </a:ext>
          </a:extLst>
        </xdr:cNvPr>
        <xdr:cNvSpPr/>
      </xdr:nvSpPr>
      <xdr:spPr>
        <a:xfrm>
          <a:off x="14649450" y="1432269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749" name="フローチャート: 判断 748">
          <a:extLst>
            <a:ext uri="{FF2B5EF4-FFF2-40B4-BE49-F238E27FC236}">
              <a16:creationId xmlns:a16="http://schemas.microsoft.com/office/drawing/2014/main" id="{8986E698-0B3C-4B08-B014-35D031E3BBE5}"/>
            </a:ext>
          </a:extLst>
        </xdr:cNvPr>
        <xdr:cNvSpPr/>
      </xdr:nvSpPr>
      <xdr:spPr>
        <a:xfrm>
          <a:off x="13887450" y="1430065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750" name="フローチャート: 判断 749">
          <a:extLst>
            <a:ext uri="{FF2B5EF4-FFF2-40B4-BE49-F238E27FC236}">
              <a16:creationId xmlns:a16="http://schemas.microsoft.com/office/drawing/2014/main" id="{19705DF6-A24C-4460-A135-C06E7AC5FB64}"/>
            </a:ext>
          </a:extLst>
        </xdr:cNvPr>
        <xdr:cNvSpPr/>
      </xdr:nvSpPr>
      <xdr:spPr>
        <a:xfrm>
          <a:off x="13089890" y="1428840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751" name="フローチャート: 判断 750">
          <a:extLst>
            <a:ext uri="{FF2B5EF4-FFF2-40B4-BE49-F238E27FC236}">
              <a16:creationId xmlns:a16="http://schemas.microsoft.com/office/drawing/2014/main" id="{8CBB7644-DCBC-4912-B3D1-D0DD88E1A7CC}"/>
            </a:ext>
          </a:extLst>
        </xdr:cNvPr>
        <xdr:cNvSpPr/>
      </xdr:nvSpPr>
      <xdr:spPr>
        <a:xfrm>
          <a:off x="12303760" y="14327596"/>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752" name="フローチャート: 判断 751">
          <a:extLst>
            <a:ext uri="{FF2B5EF4-FFF2-40B4-BE49-F238E27FC236}">
              <a16:creationId xmlns:a16="http://schemas.microsoft.com/office/drawing/2014/main" id="{BC56D5F0-F295-4665-8ED0-181BF72E7911}"/>
            </a:ext>
          </a:extLst>
        </xdr:cNvPr>
        <xdr:cNvSpPr/>
      </xdr:nvSpPr>
      <xdr:spPr>
        <a:xfrm>
          <a:off x="11487150" y="1431589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A3C9CAA5-20C9-4AD4-8C8A-232E23C83CD3}"/>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0A8B02A1-F09D-4EC2-94F2-8CFCF5A623D7}"/>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748E8928-BC5C-4804-9F66-660D18F87499}"/>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288E10A1-1F1B-45C4-AC19-8EB3BF9837C3}"/>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64DD5BB1-84D2-47FA-9601-2C8A2BDBB228}"/>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116295</xdr:rowOff>
    </xdr:from>
    <xdr:to>
      <xdr:col>85</xdr:col>
      <xdr:colOff>177800</xdr:colOff>
      <xdr:row>83</xdr:row>
      <xdr:rowOff>46445</xdr:rowOff>
    </xdr:to>
    <xdr:sp macro="" textlink="">
      <xdr:nvSpPr>
        <xdr:cNvPr id="758" name="楕円 757">
          <a:extLst>
            <a:ext uri="{FF2B5EF4-FFF2-40B4-BE49-F238E27FC236}">
              <a16:creationId xmlns:a16="http://schemas.microsoft.com/office/drawing/2014/main" id="{67A5CEC8-F45D-4B15-84F0-07B540CD6490}"/>
            </a:ext>
          </a:extLst>
        </xdr:cNvPr>
        <xdr:cNvSpPr/>
      </xdr:nvSpPr>
      <xdr:spPr>
        <a:xfrm>
          <a:off x="14649450" y="1417519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139172</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D3DA004E-F45E-46A7-AE26-DE1F183CF754}"/>
            </a:ext>
          </a:extLst>
        </xdr:cNvPr>
        <xdr:cNvSpPr txBox="1"/>
      </xdr:nvSpPr>
      <xdr:spPr>
        <a:xfrm>
          <a:off x="14742160" y="1402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47716</xdr:rowOff>
    </xdr:from>
    <xdr:to>
      <xdr:col>81</xdr:col>
      <xdr:colOff>101600</xdr:colOff>
      <xdr:row>82</xdr:row>
      <xdr:rowOff>149316</xdr:rowOff>
    </xdr:to>
    <xdr:sp macro="" textlink="">
      <xdr:nvSpPr>
        <xdr:cNvPr id="760" name="楕円 759">
          <a:extLst>
            <a:ext uri="{FF2B5EF4-FFF2-40B4-BE49-F238E27FC236}">
              <a16:creationId xmlns:a16="http://schemas.microsoft.com/office/drawing/2014/main" id="{E4BBDE89-E9F3-4E5E-B1DF-1FB6D50A4FA8}"/>
            </a:ext>
          </a:extLst>
        </xdr:cNvPr>
        <xdr:cNvSpPr/>
      </xdr:nvSpPr>
      <xdr:spPr>
        <a:xfrm>
          <a:off x="13887450" y="14108521"/>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98516</xdr:rowOff>
    </xdr:from>
    <xdr:to>
      <xdr:col>85</xdr:col>
      <xdr:colOff>127000</xdr:colOff>
      <xdr:row>82</xdr:row>
      <xdr:rowOff>167095</xdr:rowOff>
    </xdr:to>
    <xdr:cxnSp macro="">
      <xdr:nvCxnSpPr>
        <xdr:cNvPr id="761" name="直線コネクタ 760">
          <a:extLst>
            <a:ext uri="{FF2B5EF4-FFF2-40B4-BE49-F238E27FC236}">
              <a16:creationId xmlns:a16="http://schemas.microsoft.com/office/drawing/2014/main" id="{040C4CD9-7758-4980-A2BB-0D4219F35DAD}"/>
            </a:ext>
          </a:extLst>
        </xdr:cNvPr>
        <xdr:cNvCxnSpPr/>
      </xdr:nvCxnSpPr>
      <xdr:spPr>
        <a:xfrm>
          <a:off x="13942060" y="14153606"/>
          <a:ext cx="762000" cy="76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47716</xdr:rowOff>
    </xdr:from>
    <xdr:to>
      <xdr:col>76</xdr:col>
      <xdr:colOff>165100</xdr:colOff>
      <xdr:row>82</xdr:row>
      <xdr:rowOff>149316</xdr:rowOff>
    </xdr:to>
    <xdr:sp macro="" textlink="">
      <xdr:nvSpPr>
        <xdr:cNvPr id="762" name="楕円 761">
          <a:extLst>
            <a:ext uri="{FF2B5EF4-FFF2-40B4-BE49-F238E27FC236}">
              <a16:creationId xmlns:a16="http://schemas.microsoft.com/office/drawing/2014/main" id="{3333C653-AEB3-4AB4-8E83-4B1A25335D9C}"/>
            </a:ext>
          </a:extLst>
        </xdr:cNvPr>
        <xdr:cNvSpPr/>
      </xdr:nvSpPr>
      <xdr:spPr>
        <a:xfrm>
          <a:off x="13089890" y="14108521"/>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98516</xdr:rowOff>
    </xdr:from>
    <xdr:to>
      <xdr:col>81</xdr:col>
      <xdr:colOff>50800</xdr:colOff>
      <xdr:row>82</xdr:row>
      <xdr:rowOff>98516</xdr:rowOff>
    </xdr:to>
    <xdr:cxnSp macro="">
      <xdr:nvCxnSpPr>
        <xdr:cNvPr id="763" name="直線コネクタ 762">
          <a:extLst>
            <a:ext uri="{FF2B5EF4-FFF2-40B4-BE49-F238E27FC236}">
              <a16:creationId xmlns:a16="http://schemas.microsoft.com/office/drawing/2014/main" id="{93651442-4886-449F-B020-13C3958ADF80}"/>
            </a:ext>
          </a:extLst>
        </xdr:cNvPr>
        <xdr:cNvCxnSpPr/>
      </xdr:nvCxnSpPr>
      <xdr:spPr>
        <a:xfrm>
          <a:off x="13144500" y="1415360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10161</xdr:rowOff>
    </xdr:from>
    <xdr:to>
      <xdr:col>72</xdr:col>
      <xdr:colOff>38100</xdr:colOff>
      <xdr:row>82</xdr:row>
      <xdr:rowOff>111761</xdr:rowOff>
    </xdr:to>
    <xdr:sp macro="" textlink="">
      <xdr:nvSpPr>
        <xdr:cNvPr id="764" name="楕円 763">
          <a:extLst>
            <a:ext uri="{FF2B5EF4-FFF2-40B4-BE49-F238E27FC236}">
              <a16:creationId xmlns:a16="http://schemas.microsoft.com/office/drawing/2014/main" id="{44296660-53FE-4CBD-9C66-5F8157E91093}"/>
            </a:ext>
          </a:extLst>
        </xdr:cNvPr>
        <xdr:cNvSpPr/>
      </xdr:nvSpPr>
      <xdr:spPr>
        <a:xfrm>
          <a:off x="12303760" y="1407096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60961</xdr:rowOff>
    </xdr:from>
    <xdr:to>
      <xdr:col>76</xdr:col>
      <xdr:colOff>114300</xdr:colOff>
      <xdr:row>82</xdr:row>
      <xdr:rowOff>98516</xdr:rowOff>
    </xdr:to>
    <xdr:cxnSp macro="">
      <xdr:nvCxnSpPr>
        <xdr:cNvPr id="765" name="直線コネクタ 764">
          <a:extLst>
            <a:ext uri="{FF2B5EF4-FFF2-40B4-BE49-F238E27FC236}">
              <a16:creationId xmlns:a16="http://schemas.microsoft.com/office/drawing/2014/main" id="{979F3431-7F5F-4454-8F5F-2123ED6D541A}"/>
            </a:ext>
          </a:extLst>
        </xdr:cNvPr>
        <xdr:cNvCxnSpPr/>
      </xdr:nvCxnSpPr>
      <xdr:spPr>
        <a:xfrm>
          <a:off x="12346940" y="14116051"/>
          <a:ext cx="79756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73842</xdr:rowOff>
    </xdr:from>
    <xdr:to>
      <xdr:col>67</xdr:col>
      <xdr:colOff>101600</xdr:colOff>
      <xdr:row>83</xdr:row>
      <xdr:rowOff>3992</xdr:rowOff>
    </xdr:to>
    <xdr:sp macro="" textlink="">
      <xdr:nvSpPr>
        <xdr:cNvPr id="766" name="楕円 765">
          <a:extLst>
            <a:ext uri="{FF2B5EF4-FFF2-40B4-BE49-F238E27FC236}">
              <a16:creationId xmlns:a16="http://schemas.microsoft.com/office/drawing/2014/main" id="{A9210316-6F5B-43C7-A0C6-F9C6B3EA97FB}"/>
            </a:ext>
          </a:extLst>
        </xdr:cNvPr>
        <xdr:cNvSpPr/>
      </xdr:nvSpPr>
      <xdr:spPr>
        <a:xfrm>
          <a:off x="11487150" y="1413274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60961</xdr:rowOff>
    </xdr:from>
    <xdr:to>
      <xdr:col>71</xdr:col>
      <xdr:colOff>177800</xdr:colOff>
      <xdr:row>82</xdr:row>
      <xdr:rowOff>124642</xdr:rowOff>
    </xdr:to>
    <xdr:cxnSp macro="">
      <xdr:nvCxnSpPr>
        <xdr:cNvPr id="767" name="直線コネクタ 766">
          <a:extLst>
            <a:ext uri="{FF2B5EF4-FFF2-40B4-BE49-F238E27FC236}">
              <a16:creationId xmlns:a16="http://schemas.microsoft.com/office/drawing/2014/main" id="{665DB319-10E4-4E5B-B5C3-62FDC1F2B387}"/>
            </a:ext>
          </a:extLst>
        </xdr:cNvPr>
        <xdr:cNvCxnSpPr/>
      </xdr:nvCxnSpPr>
      <xdr:spPr>
        <a:xfrm flipV="1">
          <a:off x="11541760" y="14116051"/>
          <a:ext cx="805180" cy="6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164935</xdr:rowOff>
    </xdr:from>
    <xdr:ext cx="405111" cy="259045"/>
    <xdr:sp macro="" textlink="">
      <xdr:nvSpPr>
        <xdr:cNvPr id="768" name="n_1aveValue【消防施設】&#10;有形固定資産減価償却率">
          <a:extLst>
            <a:ext uri="{FF2B5EF4-FFF2-40B4-BE49-F238E27FC236}">
              <a16:creationId xmlns:a16="http://schemas.microsoft.com/office/drawing/2014/main" id="{39F1CF0D-BBF0-4090-B141-D965436EE645}"/>
            </a:ext>
          </a:extLst>
        </xdr:cNvPr>
        <xdr:cNvSpPr txBox="1"/>
      </xdr:nvSpPr>
      <xdr:spPr>
        <a:xfrm>
          <a:off x="13738234" y="14399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146975</xdr:rowOff>
    </xdr:from>
    <xdr:ext cx="405111" cy="259045"/>
    <xdr:sp macro="" textlink="">
      <xdr:nvSpPr>
        <xdr:cNvPr id="769" name="n_2aveValue【消防施設】&#10;有形固定資産減価償却率">
          <a:extLst>
            <a:ext uri="{FF2B5EF4-FFF2-40B4-BE49-F238E27FC236}">
              <a16:creationId xmlns:a16="http://schemas.microsoft.com/office/drawing/2014/main" id="{88709A9C-DC6B-4A1F-A5F8-DC85EA82A707}"/>
            </a:ext>
          </a:extLst>
        </xdr:cNvPr>
        <xdr:cNvSpPr txBox="1"/>
      </xdr:nvSpPr>
      <xdr:spPr>
        <a:xfrm>
          <a:off x="12957184" y="14375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14713</xdr:rowOff>
    </xdr:from>
    <xdr:ext cx="405111" cy="259045"/>
    <xdr:sp macro="" textlink="">
      <xdr:nvSpPr>
        <xdr:cNvPr id="770" name="n_3aveValue【消防施設】&#10;有形固定資産減価償却率">
          <a:extLst>
            <a:ext uri="{FF2B5EF4-FFF2-40B4-BE49-F238E27FC236}">
              <a16:creationId xmlns:a16="http://schemas.microsoft.com/office/drawing/2014/main" id="{68DDC330-F04F-419B-8739-C4CC522BA99C}"/>
            </a:ext>
          </a:extLst>
        </xdr:cNvPr>
        <xdr:cNvSpPr txBox="1"/>
      </xdr:nvSpPr>
      <xdr:spPr>
        <a:xfrm>
          <a:off x="12171054" y="14420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4915</xdr:rowOff>
    </xdr:from>
    <xdr:ext cx="405111" cy="259045"/>
    <xdr:sp macro="" textlink="">
      <xdr:nvSpPr>
        <xdr:cNvPr id="771" name="n_4aveValue【消防施設】&#10;有形固定資産減価償却率">
          <a:extLst>
            <a:ext uri="{FF2B5EF4-FFF2-40B4-BE49-F238E27FC236}">
              <a16:creationId xmlns:a16="http://schemas.microsoft.com/office/drawing/2014/main" id="{DFB9B8F0-17C7-4FD5-9E7F-6800EBF9602C}"/>
            </a:ext>
          </a:extLst>
        </xdr:cNvPr>
        <xdr:cNvSpPr txBox="1"/>
      </xdr:nvSpPr>
      <xdr:spPr>
        <a:xfrm>
          <a:off x="11354444" y="14408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165843</xdr:rowOff>
    </xdr:from>
    <xdr:ext cx="405111" cy="259045"/>
    <xdr:sp macro="" textlink="">
      <xdr:nvSpPr>
        <xdr:cNvPr id="772" name="n_1mainValue【消防施設】&#10;有形固定資産減価償却率">
          <a:extLst>
            <a:ext uri="{FF2B5EF4-FFF2-40B4-BE49-F238E27FC236}">
              <a16:creationId xmlns:a16="http://schemas.microsoft.com/office/drawing/2014/main" id="{2F07615D-9667-4E26-8DE8-B6469946CFDE}"/>
            </a:ext>
          </a:extLst>
        </xdr:cNvPr>
        <xdr:cNvSpPr txBox="1"/>
      </xdr:nvSpPr>
      <xdr:spPr>
        <a:xfrm>
          <a:off x="13738234" y="13885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165843</xdr:rowOff>
    </xdr:from>
    <xdr:ext cx="405111" cy="259045"/>
    <xdr:sp macro="" textlink="">
      <xdr:nvSpPr>
        <xdr:cNvPr id="773" name="n_2mainValue【消防施設】&#10;有形固定資産減価償却率">
          <a:extLst>
            <a:ext uri="{FF2B5EF4-FFF2-40B4-BE49-F238E27FC236}">
              <a16:creationId xmlns:a16="http://schemas.microsoft.com/office/drawing/2014/main" id="{52C7A104-77AA-4032-96B4-BD1AF019E949}"/>
            </a:ext>
          </a:extLst>
        </xdr:cNvPr>
        <xdr:cNvSpPr txBox="1"/>
      </xdr:nvSpPr>
      <xdr:spPr>
        <a:xfrm>
          <a:off x="12957184" y="13885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128288</xdr:rowOff>
    </xdr:from>
    <xdr:ext cx="405111" cy="259045"/>
    <xdr:sp macro="" textlink="">
      <xdr:nvSpPr>
        <xdr:cNvPr id="774" name="n_3mainValue【消防施設】&#10;有形固定資産減価償却率">
          <a:extLst>
            <a:ext uri="{FF2B5EF4-FFF2-40B4-BE49-F238E27FC236}">
              <a16:creationId xmlns:a16="http://schemas.microsoft.com/office/drawing/2014/main" id="{F097D97A-A030-4F13-8F3A-E910F4730943}"/>
            </a:ext>
          </a:extLst>
        </xdr:cNvPr>
        <xdr:cNvSpPr txBox="1"/>
      </xdr:nvSpPr>
      <xdr:spPr>
        <a:xfrm>
          <a:off x="12171054" y="13848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20519</xdr:rowOff>
    </xdr:from>
    <xdr:ext cx="405111" cy="259045"/>
    <xdr:sp macro="" textlink="">
      <xdr:nvSpPr>
        <xdr:cNvPr id="775" name="n_4mainValue【消防施設】&#10;有形固定資産減価償却率">
          <a:extLst>
            <a:ext uri="{FF2B5EF4-FFF2-40B4-BE49-F238E27FC236}">
              <a16:creationId xmlns:a16="http://schemas.microsoft.com/office/drawing/2014/main" id="{6D18F72D-F0AA-4433-BA9F-286AE996D2AC}"/>
            </a:ext>
          </a:extLst>
        </xdr:cNvPr>
        <xdr:cNvSpPr txBox="1"/>
      </xdr:nvSpPr>
      <xdr:spPr>
        <a:xfrm>
          <a:off x="11354444" y="13904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EBCF04B1-5C43-4F68-BD15-F0F08D791F5C}"/>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3752E7F2-B946-499B-80A3-A60D90609249}"/>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EE2AD7E9-0A1E-41B6-A47C-B454D2F4CC52}"/>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1D18B2DD-28A5-4B82-BF4F-44120FEBC819}"/>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9D2FD5AD-669C-4D3E-927F-80D8BCF1299D}"/>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D7793AB0-8378-49F7-A04A-75FB06B51C0D}"/>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54DFC2D8-DE17-40B9-98C1-E36E3F654A4F}"/>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1015DF1F-47A8-47AA-BB91-1F841DC7CA03}"/>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A79BC7A4-8715-4247-8318-3E596E9257CD}"/>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BFDAD546-F29D-41F9-B3F1-79A26DC050D4}"/>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35214555-A186-458D-B8A4-48ACA0947950}"/>
            </a:ext>
          </a:extLst>
        </xdr:cNvPr>
        <xdr:cNvCxnSpPr/>
      </xdr:nvCxnSpPr>
      <xdr:spPr>
        <a:xfrm>
          <a:off x="164592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996A810F-FE35-4301-B53B-8931526A02D9}"/>
            </a:ext>
          </a:extLst>
        </xdr:cNvPr>
        <xdr:cNvSpPr txBox="1"/>
      </xdr:nvSpPr>
      <xdr:spPr>
        <a:xfrm>
          <a:off x="160472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DED3C251-13E7-4A5D-BF0B-BFE3B882CA57}"/>
            </a:ext>
          </a:extLst>
        </xdr:cNvPr>
        <xdr:cNvCxnSpPr/>
      </xdr:nvCxnSpPr>
      <xdr:spPr>
        <a:xfrm>
          <a:off x="164592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56EC52BF-BC7E-42FE-8C4B-F4026DE01115}"/>
            </a:ext>
          </a:extLst>
        </xdr:cNvPr>
        <xdr:cNvSpPr txBox="1"/>
      </xdr:nvSpPr>
      <xdr:spPr>
        <a:xfrm>
          <a:off x="16047266"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436AB12C-D9D0-4711-B2C2-185ED71F1D01}"/>
            </a:ext>
          </a:extLst>
        </xdr:cNvPr>
        <xdr:cNvCxnSpPr/>
      </xdr:nvCxnSpPr>
      <xdr:spPr>
        <a:xfrm>
          <a:off x="164592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63B36EC8-8E67-4697-8D22-2174F9A822C2}"/>
            </a:ext>
          </a:extLst>
        </xdr:cNvPr>
        <xdr:cNvSpPr txBox="1"/>
      </xdr:nvSpPr>
      <xdr:spPr>
        <a:xfrm>
          <a:off x="16047266"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D108CB87-E78C-43BE-A49A-4419C880EB32}"/>
            </a:ext>
          </a:extLst>
        </xdr:cNvPr>
        <xdr:cNvCxnSpPr/>
      </xdr:nvCxnSpPr>
      <xdr:spPr>
        <a:xfrm>
          <a:off x="164592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23D4B340-5A88-459D-B6D2-0D6CF9FF2B78}"/>
            </a:ext>
          </a:extLst>
        </xdr:cNvPr>
        <xdr:cNvSpPr txBox="1"/>
      </xdr:nvSpPr>
      <xdr:spPr>
        <a:xfrm>
          <a:off x="16047266"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AC995197-C23A-4BAE-A97B-71C6750F3095}"/>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110CFDAD-CA83-43AC-B87C-2977A1D18A2A}"/>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0C83A472-CB88-45F7-B07E-F4369BF6AC31}"/>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797" name="直線コネクタ 796">
          <a:extLst>
            <a:ext uri="{FF2B5EF4-FFF2-40B4-BE49-F238E27FC236}">
              <a16:creationId xmlns:a16="http://schemas.microsoft.com/office/drawing/2014/main" id="{60669603-1B95-49A1-B0F8-1B05D2D58BB5}"/>
            </a:ext>
          </a:extLst>
        </xdr:cNvPr>
        <xdr:cNvCxnSpPr/>
      </xdr:nvCxnSpPr>
      <xdr:spPr>
        <a:xfrm flipV="1">
          <a:off x="19947254" y="13471398"/>
          <a:ext cx="0" cy="1293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8" name="【消防施設】&#10;一人当たり面積最小値テキスト">
          <a:extLst>
            <a:ext uri="{FF2B5EF4-FFF2-40B4-BE49-F238E27FC236}">
              <a16:creationId xmlns:a16="http://schemas.microsoft.com/office/drawing/2014/main" id="{1E1ADC8C-3033-4B96-836A-AF3E92D058B2}"/>
            </a:ext>
          </a:extLst>
        </xdr:cNvPr>
        <xdr:cNvSpPr txBox="1"/>
      </xdr:nvSpPr>
      <xdr:spPr>
        <a:xfrm>
          <a:off x="19985990" y="1477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9" name="直線コネクタ 798">
          <a:extLst>
            <a:ext uri="{FF2B5EF4-FFF2-40B4-BE49-F238E27FC236}">
              <a16:creationId xmlns:a16="http://schemas.microsoft.com/office/drawing/2014/main" id="{A54907F4-329F-4C76-B408-323C23F4A7BD}"/>
            </a:ext>
          </a:extLst>
        </xdr:cNvPr>
        <xdr:cNvCxnSpPr/>
      </xdr:nvCxnSpPr>
      <xdr:spPr>
        <a:xfrm>
          <a:off x="19885660" y="14765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800" name="【消防施設】&#10;一人当たり面積最大値テキスト">
          <a:extLst>
            <a:ext uri="{FF2B5EF4-FFF2-40B4-BE49-F238E27FC236}">
              <a16:creationId xmlns:a16="http://schemas.microsoft.com/office/drawing/2014/main" id="{8A23AD7F-2F19-487A-A961-BBAE8E1F18E5}"/>
            </a:ext>
          </a:extLst>
        </xdr:cNvPr>
        <xdr:cNvSpPr txBox="1"/>
      </xdr:nvSpPr>
      <xdr:spPr>
        <a:xfrm>
          <a:off x="19985990" y="1325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801" name="直線コネクタ 800">
          <a:extLst>
            <a:ext uri="{FF2B5EF4-FFF2-40B4-BE49-F238E27FC236}">
              <a16:creationId xmlns:a16="http://schemas.microsoft.com/office/drawing/2014/main" id="{51DD7666-4338-403F-9A4E-72216F16F6F7}"/>
            </a:ext>
          </a:extLst>
        </xdr:cNvPr>
        <xdr:cNvCxnSpPr/>
      </xdr:nvCxnSpPr>
      <xdr:spPr>
        <a:xfrm>
          <a:off x="19885660" y="134713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802" name="【消防施設】&#10;一人当たり面積平均値テキスト">
          <a:extLst>
            <a:ext uri="{FF2B5EF4-FFF2-40B4-BE49-F238E27FC236}">
              <a16:creationId xmlns:a16="http://schemas.microsoft.com/office/drawing/2014/main" id="{E02026BE-F5BA-4D38-A0DE-25BE3DDD8DEA}"/>
            </a:ext>
          </a:extLst>
        </xdr:cNvPr>
        <xdr:cNvSpPr txBox="1"/>
      </xdr:nvSpPr>
      <xdr:spPr>
        <a:xfrm>
          <a:off x="19985990" y="142854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803" name="フローチャート: 判断 802">
          <a:extLst>
            <a:ext uri="{FF2B5EF4-FFF2-40B4-BE49-F238E27FC236}">
              <a16:creationId xmlns:a16="http://schemas.microsoft.com/office/drawing/2014/main" id="{B0AD8D78-6424-4A18-8A43-BD227AFB84E5}"/>
            </a:ext>
          </a:extLst>
        </xdr:cNvPr>
        <xdr:cNvSpPr/>
      </xdr:nvSpPr>
      <xdr:spPr>
        <a:xfrm>
          <a:off x="19904710" y="1442834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4" name="フローチャート: 判断 803">
          <a:extLst>
            <a:ext uri="{FF2B5EF4-FFF2-40B4-BE49-F238E27FC236}">
              <a16:creationId xmlns:a16="http://schemas.microsoft.com/office/drawing/2014/main" id="{6D3FF873-7BC2-4938-A956-4C2051A63983}"/>
            </a:ext>
          </a:extLst>
        </xdr:cNvPr>
        <xdr:cNvSpPr/>
      </xdr:nvSpPr>
      <xdr:spPr>
        <a:xfrm>
          <a:off x="19161760" y="144458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805" name="フローチャート: 判断 804">
          <a:extLst>
            <a:ext uri="{FF2B5EF4-FFF2-40B4-BE49-F238E27FC236}">
              <a16:creationId xmlns:a16="http://schemas.microsoft.com/office/drawing/2014/main" id="{855A3E57-C667-4CE1-80B3-0223B0ABDD75}"/>
            </a:ext>
          </a:extLst>
        </xdr:cNvPr>
        <xdr:cNvSpPr/>
      </xdr:nvSpPr>
      <xdr:spPr>
        <a:xfrm>
          <a:off x="18345150" y="1443939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6" name="フローチャート: 判断 805">
          <a:extLst>
            <a:ext uri="{FF2B5EF4-FFF2-40B4-BE49-F238E27FC236}">
              <a16:creationId xmlns:a16="http://schemas.microsoft.com/office/drawing/2014/main" id="{F11E8C48-CEC1-46BD-B7A9-43892861439A}"/>
            </a:ext>
          </a:extLst>
        </xdr:cNvPr>
        <xdr:cNvSpPr/>
      </xdr:nvSpPr>
      <xdr:spPr>
        <a:xfrm>
          <a:off x="17547590" y="1445691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07" name="フローチャート: 判断 806">
          <a:extLst>
            <a:ext uri="{FF2B5EF4-FFF2-40B4-BE49-F238E27FC236}">
              <a16:creationId xmlns:a16="http://schemas.microsoft.com/office/drawing/2014/main" id="{B4926CA8-F2B8-4A73-89F3-57C5D28406F7}"/>
            </a:ext>
          </a:extLst>
        </xdr:cNvPr>
        <xdr:cNvSpPr/>
      </xdr:nvSpPr>
      <xdr:spPr>
        <a:xfrm>
          <a:off x="16761460" y="1446149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63D0900F-58FE-4763-9E09-DFEC086B6ED3}"/>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C4452121-AB54-46F8-B962-E2C76F905E9E}"/>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7DF34916-AEFC-423E-BF47-8E7714E794CC}"/>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5AE9285D-1E9E-4540-AC4C-C2718AD3910F}"/>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C74000B9-3690-4481-8069-DFA6CCE915F1}"/>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69596</xdr:rowOff>
    </xdr:from>
    <xdr:to>
      <xdr:col>116</xdr:col>
      <xdr:colOff>114300</xdr:colOff>
      <xdr:row>84</xdr:row>
      <xdr:rowOff>171196</xdr:rowOff>
    </xdr:to>
    <xdr:sp macro="" textlink="">
      <xdr:nvSpPr>
        <xdr:cNvPr id="813" name="楕円 812">
          <a:extLst>
            <a:ext uri="{FF2B5EF4-FFF2-40B4-BE49-F238E27FC236}">
              <a16:creationId xmlns:a16="http://schemas.microsoft.com/office/drawing/2014/main" id="{B00E06F1-DA8A-4138-817D-534ED4215D4A}"/>
            </a:ext>
          </a:extLst>
        </xdr:cNvPr>
        <xdr:cNvSpPr/>
      </xdr:nvSpPr>
      <xdr:spPr>
        <a:xfrm>
          <a:off x="19904710" y="1446949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48023</xdr:rowOff>
    </xdr:from>
    <xdr:ext cx="469744" cy="259045"/>
    <xdr:sp macro="" textlink="">
      <xdr:nvSpPr>
        <xdr:cNvPr id="814" name="【消防施設】&#10;一人当たり面積該当値テキスト">
          <a:extLst>
            <a:ext uri="{FF2B5EF4-FFF2-40B4-BE49-F238E27FC236}">
              <a16:creationId xmlns:a16="http://schemas.microsoft.com/office/drawing/2014/main" id="{020D2BCD-29F1-46E9-9BCB-76B49CE0D1A3}"/>
            </a:ext>
          </a:extLst>
        </xdr:cNvPr>
        <xdr:cNvSpPr txBox="1"/>
      </xdr:nvSpPr>
      <xdr:spPr>
        <a:xfrm>
          <a:off x="19985990" y="1445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69596</xdr:rowOff>
    </xdr:from>
    <xdr:to>
      <xdr:col>112</xdr:col>
      <xdr:colOff>38100</xdr:colOff>
      <xdr:row>84</xdr:row>
      <xdr:rowOff>171196</xdr:rowOff>
    </xdr:to>
    <xdr:sp macro="" textlink="">
      <xdr:nvSpPr>
        <xdr:cNvPr id="815" name="楕円 814">
          <a:extLst>
            <a:ext uri="{FF2B5EF4-FFF2-40B4-BE49-F238E27FC236}">
              <a16:creationId xmlns:a16="http://schemas.microsoft.com/office/drawing/2014/main" id="{2DE896A6-AC5C-456A-A0CA-DF8D15D22E43}"/>
            </a:ext>
          </a:extLst>
        </xdr:cNvPr>
        <xdr:cNvSpPr/>
      </xdr:nvSpPr>
      <xdr:spPr>
        <a:xfrm>
          <a:off x="19161760" y="14469491"/>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120396</xdr:rowOff>
    </xdr:from>
    <xdr:to>
      <xdr:col>116</xdr:col>
      <xdr:colOff>63500</xdr:colOff>
      <xdr:row>84</xdr:row>
      <xdr:rowOff>120396</xdr:rowOff>
    </xdr:to>
    <xdr:cxnSp macro="">
      <xdr:nvCxnSpPr>
        <xdr:cNvPr id="816" name="直線コネクタ 815">
          <a:extLst>
            <a:ext uri="{FF2B5EF4-FFF2-40B4-BE49-F238E27FC236}">
              <a16:creationId xmlns:a16="http://schemas.microsoft.com/office/drawing/2014/main" id="{3C5A9BE0-3CA0-4B6B-84AA-611FC7A3DA29}"/>
            </a:ext>
          </a:extLst>
        </xdr:cNvPr>
        <xdr:cNvCxnSpPr/>
      </xdr:nvCxnSpPr>
      <xdr:spPr>
        <a:xfrm>
          <a:off x="19204940" y="1452410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69596</xdr:rowOff>
    </xdr:from>
    <xdr:to>
      <xdr:col>107</xdr:col>
      <xdr:colOff>101600</xdr:colOff>
      <xdr:row>84</xdr:row>
      <xdr:rowOff>171196</xdr:rowOff>
    </xdr:to>
    <xdr:sp macro="" textlink="">
      <xdr:nvSpPr>
        <xdr:cNvPr id="817" name="楕円 816">
          <a:extLst>
            <a:ext uri="{FF2B5EF4-FFF2-40B4-BE49-F238E27FC236}">
              <a16:creationId xmlns:a16="http://schemas.microsoft.com/office/drawing/2014/main" id="{A64F8C7E-E7A3-4A5B-B386-11FB517BA9DB}"/>
            </a:ext>
          </a:extLst>
        </xdr:cNvPr>
        <xdr:cNvSpPr/>
      </xdr:nvSpPr>
      <xdr:spPr>
        <a:xfrm>
          <a:off x="18345150" y="1446949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120396</xdr:rowOff>
    </xdr:from>
    <xdr:to>
      <xdr:col>111</xdr:col>
      <xdr:colOff>177800</xdr:colOff>
      <xdr:row>84</xdr:row>
      <xdr:rowOff>120396</xdr:rowOff>
    </xdr:to>
    <xdr:cxnSp macro="">
      <xdr:nvCxnSpPr>
        <xdr:cNvPr id="818" name="直線コネクタ 817">
          <a:extLst>
            <a:ext uri="{FF2B5EF4-FFF2-40B4-BE49-F238E27FC236}">
              <a16:creationId xmlns:a16="http://schemas.microsoft.com/office/drawing/2014/main" id="{0870F6FE-B663-4EA5-8DFB-B2BF44DCD98B}"/>
            </a:ext>
          </a:extLst>
        </xdr:cNvPr>
        <xdr:cNvCxnSpPr/>
      </xdr:nvCxnSpPr>
      <xdr:spPr>
        <a:xfrm>
          <a:off x="18399760" y="14524101"/>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74168</xdr:rowOff>
    </xdr:from>
    <xdr:to>
      <xdr:col>102</xdr:col>
      <xdr:colOff>165100</xdr:colOff>
      <xdr:row>85</xdr:row>
      <xdr:rowOff>4318</xdr:rowOff>
    </xdr:to>
    <xdr:sp macro="" textlink="">
      <xdr:nvSpPr>
        <xdr:cNvPr id="819" name="楕円 818">
          <a:extLst>
            <a:ext uri="{FF2B5EF4-FFF2-40B4-BE49-F238E27FC236}">
              <a16:creationId xmlns:a16="http://schemas.microsoft.com/office/drawing/2014/main" id="{1DC852CB-50EA-48E0-9759-847654F24160}"/>
            </a:ext>
          </a:extLst>
        </xdr:cNvPr>
        <xdr:cNvSpPr/>
      </xdr:nvSpPr>
      <xdr:spPr>
        <a:xfrm>
          <a:off x="17547590" y="1447596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120396</xdr:rowOff>
    </xdr:from>
    <xdr:to>
      <xdr:col>107</xdr:col>
      <xdr:colOff>50800</xdr:colOff>
      <xdr:row>84</xdr:row>
      <xdr:rowOff>124968</xdr:rowOff>
    </xdr:to>
    <xdr:cxnSp macro="">
      <xdr:nvCxnSpPr>
        <xdr:cNvPr id="820" name="直線コネクタ 819">
          <a:extLst>
            <a:ext uri="{FF2B5EF4-FFF2-40B4-BE49-F238E27FC236}">
              <a16:creationId xmlns:a16="http://schemas.microsoft.com/office/drawing/2014/main" id="{C63D9E7B-2B46-47B8-A13B-7E351E8F8339}"/>
            </a:ext>
          </a:extLst>
        </xdr:cNvPr>
        <xdr:cNvCxnSpPr/>
      </xdr:nvCxnSpPr>
      <xdr:spPr>
        <a:xfrm flipV="1">
          <a:off x="17602200" y="14524101"/>
          <a:ext cx="79756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74168</xdr:rowOff>
    </xdr:from>
    <xdr:to>
      <xdr:col>98</xdr:col>
      <xdr:colOff>38100</xdr:colOff>
      <xdr:row>85</xdr:row>
      <xdr:rowOff>4318</xdr:rowOff>
    </xdr:to>
    <xdr:sp macro="" textlink="">
      <xdr:nvSpPr>
        <xdr:cNvPr id="821" name="楕円 820">
          <a:extLst>
            <a:ext uri="{FF2B5EF4-FFF2-40B4-BE49-F238E27FC236}">
              <a16:creationId xmlns:a16="http://schemas.microsoft.com/office/drawing/2014/main" id="{9B4AA940-A0BF-497E-BB46-E9741303E31B}"/>
            </a:ext>
          </a:extLst>
        </xdr:cNvPr>
        <xdr:cNvSpPr/>
      </xdr:nvSpPr>
      <xdr:spPr>
        <a:xfrm>
          <a:off x="16761460" y="1447596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124968</xdr:rowOff>
    </xdr:from>
    <xdr:to>
      <xdr:col>102</xdr:col>
      <xdr:colOff>114300</xdr:colOff>
      <xdr:row>84</xdr:row>
      <xdr:rowOff>124968</xdr:rowOff>
    </xdr:to>
    <xdr:cxnSp macro="">
      <xdr:nvCxnSpPr>
        <xdr:cNvPr id="822" name="直線コネクタ 821">
          <a:extLst>
            <a:ext uri="{FF2B5EF4-FFF2-40B4-BE49-F238E27FC236}">
              <a16:creationId xmlns:a16="http://schemas.microsoft.com/office/drawing/2014/main" id="{3D675982-D9A7-4BD6-8FC9-5A709D5C1986}"/>
            </a:ext>
          </a:extLst>
        </xdr:cNvPr>
        <xdr:cNvCxnSpPr/>
      </xdr:nvCxnSpPr>
      <xdr:spPr>
        <a:xfrm>
          <a:off x="16804640" y="1452867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3" name="n_1aveValue【消防施設】&#10;一人当たり面積">
          <a:extLst>
            <a:ext uri="{FF2B5EF4-FFF2-40B4-BE49-F238E27FC236}">
              <a16:creationId xmlns:a16="http://schemas.microsoft.com/office/drawing/2014/main" id="{55BD50C6-ECF4-4562-92C1-E00E1087FBA8}"/>
            </a:ext>
          </a:extLst>
        </xdr:cNvPr>
        <xdr:cNvSpPr txBox="1"/>
      </xdr:nvSpPr>
      <xdr:spPr>
        <a:xfrm>
          <a:off x="18982132" y="1422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155719</xdr:rowOff>
    </xdr:from>
    <xdr:ext cx="469744" cy="259045"/>
    <xdr:sp macro="" textlink="">
      <xdr:nvSpPr>
        <xdr:cNvPr id="824" name="n_2aveValue【消防施設】&#10;一人当たり面積">
          <a:extLst>
            <a:ext uri="{FF2B5EF4-FFF2-40B4-BE49-F238E27FC236}">
              <a16:creationId xmlns:a16="http://schemas.microsoft.com/office/drawing/2014/main" id="{6C3FDD00-B076-453F-A610-4FF15A2B3202}"/>
            </a:ext>
          </a:extLst>
        </xdr:cNvPr>
        <xdr:cNvSpPr txBox="1"/>
      </xdr:nvSpPr>
      <xdr:spPr>
        <a:xfrm>
          <a:off x="18182032" y="1421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5" name="n_3aveValue【消防施設】&#10;一人当たり面積">
          <a:extLst>
            <a:ext uri="{FF2B5EF4-FFF2-40B4-BE49-F238E27FC236}">
              <a16:creationId xmlns:a16="http://schemas.microsoft.com/office/drawing/2014/main" id="{A84BAC93-5B5D-42A2-A145-B13622D2A75B}"/>
            </a:ext>
          </a:extLst>
        </xdr:cNvPr>
        <xdr:cNvSpPr txBox="1"/>
      </xdr:nvSpPr>
      <xdr:spPr>
        <a:xfrm>
          <a:off x="17384472" y="14232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826" name="n_4aveValue【消防施設】&#10;一人当たり面積">
          <a:extLst>
            <a:ext uri="{FF2B5EF4-FFF2-40B4-BE49-F238E27FC236}">
              <a16:creationId xmlns:a16="http://schemas.microsoft.com/office/drawing/2014/main" id="{8F9ABB92-59D6-4305-A7F6-403F7C153DB5}"/>
            </a:ext>
          </a:extLst>
        </xdr:cNvPr>
        <xdr:cNvSpPr txBox="1"/>
      </xdr:nvSpPr>
      <xdr:spPr>
        <a:xfrm>
          <a:off x="1658881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162323</xdr:rowOff>
    </xdr:from>
    <xdr:ext cx="469744" cy="259045"/>
    <xdr:sp macro="" textlink="">
      <xdr:nvSpPr>
        <xdr:cNvPr id="827" name="n_1mainValue【消防施設】&#10;一人当たり面積">
          <a:extLst>
            <a:ext uri="{FF2B5EF4-FFF2-40B4-BE49-F238E27FC236}">
              <a16:creationId xmlns:a16="http://schemas.microsoft.com/office/drawing/2014/main" id="{D7B77D3B-C841-4DBD-847D-33BB8DE0462F}"/>
            </a:ext>
          </a:extLst>
        </xdr:cNvPr>
        <xdr:cNvSpPr txBox="1"/>
      </xdr:nvSpPr>
      <xdr:spPr>
        <a:xfrm>
          <a:off x="18982132" y="14566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162323</xdr:rowOff>
    </xdr:from>
    <xdr:ext cx="469744" cy="259045"/>
    <xdr:sp macro="" textlink="">
      <xdr:nvSpPr>
        <xdr:cNvPr id="828" name="n_2mainValue【消防施設】&#10;一人当たり面積">
          <a:extLst>
            <a:ext uri="{FF2B5EF4-FFF2-40B4-BE49-F238E27FC236}">
              <a16:creationId xmlns:a16="http://schemas.microsoft.com/office/drawing/2014/main" id="{1A718EBC-A3E3-4203-9B60-C2CA00DBF11C}"/>
            </a:ext>
          </a:extLst>
        </xdr:cNvPr>
        <xdr:cNvSpPr txBox="1"/>
      </xdr:nvSpPr>
      <xdr:spPr>
        <a:xfrm>
          <a:off x="18182032" y="14566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166895</xdr:rowOff>
    </xdr:from>
    <xdr:ext cx="469744" cy="259045"/>
    <xdr:sp macro="" textlink="">
      <xdr:nvSpPr>
        <xdr:cNvPr id="829" name="n_3mainValue【消防施設】&#10;一人当たり面積">
          <a:extLst>
            <a:ext uri="{FF2B5EF4-FFF2-40B4-BE49-F238E27FC236}">
              <a16:creationId xmlns:a16="http://schemas.microsoft.com/office/drawing/2014/main" id="{8A44B687-0E09-493E-91ED-FCA5BADD4F81}"/>
            </a:ext>
          </a:extLst>
        </xdr:cNvPr>
        <xdr:cNvSpPr txBox="1"/>
      </xdr:nvSpPr>
      <xdr:spPr>
        <a:xfrm>
          <a:off x="17384472" y="14572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166895</xdr:rowOff>
    </xdr:from>
    <xdr:ext cx="469744" cy="259045"/>
    <xdr:sp macro="" textlink="">
      <xdr:nvSpPr>
        <xdr:cNvPr id="830" name="n_4mainValue【消防施設】&#10;一人当たり面積">
          <a:extLst>
            <a:ext uri="{FF2B5EF4-FFF2-40B4-BE49-F238E27FC236}">
              <a16:creationId xmlns:a16="http://schemas.microsoft.com/office/drawing/2014/main" id="{96C2885B-D881-4529-BA9E-EB2B1D3B4B0C}"/>
            </a:ext>
          </a:extLst>
        </xdr:cNvPr>
        <xdr:cNvSpPr txBox="1"/>
      </xdr:nvSpPr>
      <xdr:spPr>
        <a:xfrm>
          <a:off x="16588817" y="14572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A74C9EEC-D9FC-42A4-A1E3-18CB345E7494}"/>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56C52DA8-BAA3-4051-8A05-1B4236C6D247}"/>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5E47B8F7-EBDD-4D21-85DE-71847ADB47A1}"/>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F0BE75BC-E0DD-416B-96C3-BCC6BF93780D}"/>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FD81FFD0-2B21-4EEF-8368-1C70B305E31E}"/>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BCB9FA2F-0EBD-45A1-8EE6-777D84469250}"/>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F9B8A903-6193-481C-85AD-E13BE79D3AF4}"/>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2ED3254F-7F46-4C0F-A3F6-7D02840EC99A}"/>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F7F0F67E-B664-4DF6-A32B-F0090AE380CF}"/>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8E7CE32B-DD50-4656-A7D1-58EE26B7F3E3}"/>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99641E19-45F8-4AA2-A8CC-CCC8F0808DF1}"/>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EC18134B-32C7-47D9-B290-5627EE380B64}"/>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C9852D21-AF70-4E46-8F36-E11EE614D914}"/>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7F2441BA-84CB-46F6-8869-C3F0B4636785}"/>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345E6518-312A-419A-99C8-4A9141A72717}"/>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991A6256-E51A-402B-8B14-7F730AC19FB0}"/>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B22267A7-E73F-4D76-8B71-ACDA14071909}"/>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C4965C56-117E-4FEC-948C-39B45FC35347}"/>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0BA9EF97-7E0E-4D17-834A-6E2540836235}"/>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79684844-52CB-4F88-B41F-A49137AE9EE6}"/>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AD2326CB-C33D-43BF-AF9F-00B063623622}"/>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BFF4F449-94E3-474A-AFCC-F712B3DFFE46}"/>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63794661-A77E-4928-A4F7-BAC2227D2272}"/>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EA6C4709-F04C-4B4D-8C87-8D651DE59D05}"/>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E383BF6E-B6FE-4C51-83F6-2AC0573D33A6}"/>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856" name="直線コネクタ 855">
          <a:extLst>
            <a:ext uri="{FF2B5EF4-FFF2-40B4-BE49-F238E27FC236}">
              <a16:creationId xmlns:a16="http://schemas.microsoft.com/office/drawing/2014/main" id="{C8F32BAA-65B1-4446-AE0D-4C28E8A8DDC1}"/>
            </a:ext>
          </a:extLst>
        </xdr:cNvPr>
        <xdr:cNvCxnSpPr/>
      </xdr:nvCxnSpPr>
      <xdr:spPr>
        <a:xfrm flipV="1">
          <a:off x="14703424" y="17090571"/>
          <a:ext cx="0" cy="1559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7" name="【庁舎】&#10;有形固定資産減価償却率最小値テキスト">
          <a:extLst>
            <a:ext uri="{FF2B5EF4-FFF2-40B4-BE49-F238E27FC236}">
              <a16:creationId xmlns:a16="http://schemas.microsoft.com/office/drawing/2014/main" id="{C01A7C13-513C-4D7D-B8E8-C4A386945172}"/>
            </a:ext>
          </a:extLst>
        </xdr:cNvPr>
        <xdr:cNvSpPr txBox="1"/>
      </xdr:nvSpPr>
      <xdr:spPr>
        <a:xfrm>
          <a:off x="14742160" y="1864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8" name="直線コネクタ 857">
          <a:extLst>
            <a:ext uri="{FF2B5EF4-FFF2-40B4-BE49-F238E27FC236}">
              <a16:creationId xmlns:a16="http://schemas.microsoft.com/office/drawing/2014/main" id="{4062CAA7-44CA-49DF-8E95-9C489DC86744}"/>
            </a:ext>
          </a:extLst>
        </xdr:cNvPr>
        <xdr:cNvCxnSpPr/>
      </xdr:nvCxnSpPr>
      <xdr:spPr>
        <a:xfrm>
          <a:off x="14611350" y="186504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59" name="【庁舎】&#10;有形固定資産減価償却率最大値テキスト">
          <a:extLst>
            <a:ext uri="{FF2B5EF4-FFF2-40B4-BE49-F238E27FC236}">
              <a16:creationId xmlns:a16="http://schemas.microsoft.com/office/drawing/2014/main" id="{5E8D891D-42AF-49C5-832D-5DB47FAC20B4}"/>
            </a:ext>
          </a:extLst>
        </xdr:cNvPr>
        <xdr:cNvSpPr txBox="1"/>
      </xdr:nvSpPr>
      <xdr:spPr>
        <a:xfrm>
          <a:off x="14742160" y="168619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60" name="直線コネクタ 859">
          <a:extLst>
            <a:ext uri="{FF2B5EF4-FFF2-40B4-BE49-F238E27FC236}">
              <a16:creationId xmlns:a16="http://schemas.microsoft.com/office/drawing/2014/main" id="{B1D5D2E8-26BB-42D2-AA95-E5FD0D7A03BE}"/>
            </a:ext>
          </a:extLst>
        </xdr:cNvPr>
        <xdr:cNvCxnSpPr/>
      </xdr:nvCxnSpPr>
      <xdr:spPr>
        <a:xfrm>
          <a:off x="14611350" y="170905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18885</xdr:rowOff>
    </xdr:from>
    <xdr:ext cx="405111" cy="259045"/>
    <xdr:sp macro="" textlink="">
      <xdr:nvSpPr>
        <xdr:cNvPr id="861" name="【庁舎】&#10;有形固定資産減価償却率平均値テキスト">
          <a:extLst>
            <a:ext uri="{FF2B5EF4-FFF2-40B4-BE49-F238E27FC236}">
              <a16:creationId xmlns:a16="http://schemas.microsoft.com/office/drawing/2014/main" id="{7FC64696-4907-4F32-BCFE-27864EEC3CB1}"/>
            </a:ext>
          </a:extLst>
        </xdr:cNvPr>
        <xdr:cNvSpPr txBox="1"/>
      </xdr:nvSpPr>
      <xdr:spPr>
        <a:xfrm>
          <a:off x="14742160" y="176820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862" name="フローチャート: 判断 861">
          <a:extLst>
            <a:ext uri="{FF2B5EF4-FFF2-40B4-BE49-F238E27FC236}">
              <a16:creationId xmlns:a16="http://schemas.microsoft.com/office/drawing/2014/main" id="{7A7D2035-2B79-49CE-889D-5E0DAF65BC09}"/>
            </a:ext>
          </a:extLst>
        </xdr:cNvPr>
        <xdr:cNvSpPr/>
      </xdr:nvSpPr>
      <xdr:spPr>
        <a:xfrm>
          <a:off x="14649450" y="1783061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863" name="フローチャート: 判断 862">
          <a:extLst>
            <a:ext uri="{FF2B5EF4-FFF2-40B4-BE49-F238E27FC236}">
              <a16:creationId xmlns:a16="http://schemas.microsoft.com/office/drawing/2014/main" id="{7C98C9E5-B5C0-4AA1-86EB-624D883E62C1}"/>
            </a:ext>
          </a:extLst>
        </xdr:cNvPr>
        <xdr:cNvSpPr/>
      </xdr:nvSpPr>
      <xdr:spPr>
        <a:xfrm>
          <a:off x="13887450" y="17847491"/>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864" name="フローチャート: 判断 863">
          <a:extLst>
            <a:ext uri="{FF2B5EF4-FFF2-40B4-BE49-F238E27FC236}">
              <a16:creationId xmlns:a16="http://schemas.microsoft.com/office/drawing/2014/main" id="{79260A0F-1DC3-4AC4-B3EF-E469C0088D3F}"/>
            </a:ext>
          </a:extLst>
        </xdr:cNvPr>
        <xdr:cNvSpPr/>
      </xdr:nvSpPr>
      <xdr:spPr>
        <a:xfrm>
          <a:off x="13089890" y="17872529"/>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865" name="フローチャート: 判断 864">
          <a:extLst>
            <a:ext uri="{FF2B5EF4-FFF2-40B4-BE49-F238E27FC236}">
              <a16:creationId xmlns:a16="http://schemas.microsoft.com/office/drawing/2014/main" id="{C435349D-481E-4EF4-9F3A-D87F12FF72DF}"/>
            </a:ext>
          </a:extLst>
        </xdr:cNvPr>
        <xdr:cNvSpPr/>
      </xdr:nvSpPr>
      <xdr:spPr>
        <a:xfrm>
          <a:off x="12303760" y="1792369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866" name="フローチャート: 判断 865">
          <a:extLst>
            <a:ext uri="{FF2B5EF4-FFF2-40B4-BE49-F238E27FC236}">
              <a16:creationId xmlns:a16="http://schemas.microsoft.com/office/drawing/2014/main" id="{86E11F83-176D-475F-B0A1-DF6AA9359F15}"/>
            </a:ext>
          </a:extLst>
        </xdr:cNvPr>
        <xdr:cNvSpPr/>
      </xdr:nvSpPr>
      <xdr:spPr>
        <a:xfrm>
          <a:off x="11487150" y="1792695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EE791108-C209-479D-B997-4B02409CE02E}"/>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F53A7AC4-4899-427C-9FE4-1C0E60AA9325}"/>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7BF34B38-D721-4A06-A249-A60410274BED}"/>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2178AC00-D46A-4914-85D7-AB08D65CEB65}"/>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4D70C6CE-F8CC-4740-887C-62039E7D3566}"/>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44994</xdr:rowOff>
    </xdr:from>
    <xdr:to>
      <xdr:col>85</xdr:col>
      <xdr:colOff>177800</xdr:colOff>
      <xdr:row>106</xdr:row>
      <xdr:rowOff>146594</xdr:rowOff>
    </xdr:to>
    <xdr:sp macro="" textlink="">
      <xdr:nvSpPr>
        <xdr:cNvPr id="872" name="楕円 871">
          <a:extLst>
            <a:ext uri="{FF2B5EF4-FFF2-40B4-BE49-F238E27FC236}">
              <a16:creationId xmlns:a16="http://schemas.microsoft.com/office/drawing/2014/main" id="{5F84E2CA-99FE-4065-890F-D42C16D58852}"/>
            </a:ext>
          </a:extLst>
        </xdr:cNvPr>
        <xdr:cNvSpPr/>
      </xdr:nvSpPr>
      <xdr:spPr>
        <a:xfrm>
          <a:off x="14649450" y="1822059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23421</xdr:rowOff>
    </xdr:from>
    <xdr:ext cx="405111" cy="259045"/>
    <xdr:sp macro="" textlink="">
      <xdr:nvSpPr>
        <xdr:cNvPr id="873" name="【庁舎】&#10;有形固定資産減価償却率該当値テキスト">
          <a:extLst>
            <a:ext uri="{FF2B5EF4-FFF2-40B4-BE49-F238E27FC236}">
              <a16:creationId xmlns:a16="http://schemas.microsoft.com/office/drawing/2014/main" id="{E1335DFA-A9F5-44CC-8319-27FAEBD00840}"/>
            </a:ext>
          </a:extLst>
        </xdr:cNvPr>
        <xdr:cNvSpPr txBox="1"/>
      </xdr:nvSpPr>
      <xdr:spPr>
        <a:xfrm>
          <a:off x="14742160" y="18193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10705</xdr:rowOff>
    </xdr:from>
    <xdr:to>
      <xdr:col>81</xdr:col>
      <xdr:colOff>101600</xdr:colOff>
      <xdr:row>106</xdr:row>
      <xdr:rowOff>112305</xdr:rowOff>
    </xdr:to>
    <xdr:sp macro="" textlink="">
      <xdr:nvSpPr>
        <xdr:cNvPr id="874" name="楕円 873">
          <a:extLst>
            <a:ext uri="{FF2B5EF4-FFF2-40B4-BE49-F238E27FC236}">
              <a16:creationId xmlns:a16="http://schemas.microsoft.com/office/drawing/2014/main" id="{DFABE6C7-8333-472E-B29A-C66E1BD04279}"/>
            </a:ext>
          </a:extLst>
        </xdr:cNvPr>
        <xdr:cNvSpPr/>
      </xdr:nvSpPr>
      <xdr:spPr>
        <a:xfrm>
          <a:off x="13887450" y="1818631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61505</xdr:rowOff>
    </xdr:from>
    <xdr:to>
      <xdr:col>85</xdr:col>
      <xdr:colOff>127000</xdr:colOff>
      <xdr:row>106</xdr:row>
      <xdr:rowOff>95794</xdr:rowOff>
    </xdr:to>
    <xdr:cxnSp macro="">
      <xdr:nvCxnSpPr>
        <xdr:cNvPr id="875" name="直線コネクタ 874">
          <a:extLst>
            <a:ext uri="{FF2B5EF4-FFF2-40B4-BE49-F238E27FC236}">
              <a16:creationId xmlns:a16="http://schemas.microsoft.com/office/drawing/2014/main" id="{50E540DC-3F4E-465E-8EB5-B773D6CCEAFB}"/>
            </a:ext>
          </a:extLst>
        </xdr:cNvPr>
        <xdr:cNvCxnSpPr/>
      </xdr:nvCxnSpPr>
      <xdr:spPr>
        <a:xfrm>
          <a:off x="13942060" y="18231395"/>
          <a:ext cx="762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154395</xdr:rowOff>
    </xdr:from>
    <xdr:to>
      <xdr:col>76</xdr:col>
      <xdr:colOff>165100</xdr:colOff>
      <xdr:row>106</xdr:row>
      <xdr:rowOff>84545</xdr:rowOff>
    </xdr:to>
    <xdr:sp macro="" textlink="">
      <xdr:nvSpPr>
        <xdr:cNvPr id="876" name="楕円 875">
          <a:extLst>
            <a:ext uri="{FF2B5EF4-FFF2-40B4-BE49-F238E27FC236}">
              <a16:creationId xmlns:a16="http://schemas.microsoft.com/office/drawing/2014/main" id="{385E6901-A678-4673-B4FF-588C771DFF7A}"/>
            </a:ext>
          </a:extLst>
        </xdr:cNvPr>
        <xdr:cNvSpPr/>
      </xdr:nvSpPr>
      <xdr:spPr>
        <a:xfrm>
          <a:off x="13089890" y="1815664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33745</xdr:rowOff>
    </xdr:from>
    <xdr:to>
      <xdr:col>81</xdr:col>
      <xdr:colOff>50800</xdr:colOff>
      <xdr:row>106</xdr:row>
      <xdr:rowOff>61505</xdr:rowOff>
    </xdr:to>
    <xdr:cxnSp macro="">
      <xdr:nvCxnSpPr>
        <xdr:cNvPr id="877" name="直線コネクタ 876">
          <a:extLst>
            <a:ext uri="{FF2B5EF4-FFF2-40B4-BE49-F238E27FC236}">
              <a16:creationId xmlns:a16="http://schemas.microsoft.com/office/drawing/2014/main" id="{8DF37EE9-47A6-45CC-8BA2-45E195E61B30}"/>
            </a:ext>
          </a:extLst>
        </xdr:cNvPr>
        <xdr:cNvCxnSpPr/>
      </xdr:nvCxnSpPr>
      <xdr:spPr>
        <a:xfrm>
          <a:off x="13144500" y="18205540"/>
          <a:ext cx="797560" cy="25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126637</xdr:rowOff>
    </xdr:from>
    <xdr:to>
      <xdr:col>72</xdr:col>
      <xdr:colOff>38100</xdr:colOff>
      <xdr:row>106</xdr:row>
      <xdr:rowOff>56787</xdr:rowOff>
    </xdr:to>
    <xdr:sp macro="" textlink="">
      <xdr:nvSpPr>
        <xdr:cNvPr id="878" name="楕円 877">
          <a:extLst>
            <a:ext uri="{FF2B5EF4-FFF2-40B4-BE49-F238E27FC236}">
              <a16:creationId xmlns:a16="http://schemas.microsoft.com/office/drawing/2014/main" id="{7700CC8D-8975-47F6-9CF7-6495AE56F61A}"/>
            </a:ext>
          </a:extLst>
        </xdr:cNvPr>
        <xdr:cNvSpPr/>
      </xdr:nvSpPr>
      <xdr:spPr>
        <a:xfrm>
          <a:off x="12303760" y="181326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5987</xdr:rowOff>
    </xdr:from>
    <xdr:to>
      <xdr:col>76</xdr:col>
      <xdr:colOff>114300</xdr:colOff>
      <xdr:row>106</xdr:row>
      <xdr:rowOff>33745</xdr:rowOff>
    </xdr:to>
    <xdr:cxnSp macro="">
      <xdr:nvCxnSpPr>
        <xdr:cNvPr id="879" name="直線コネクタ 878">
          <a:extLst>
            <a:ext uri="{FF2B5EF4-FFF2-40B4-BE49-F238E27FC236}">
              <a16:creationId xmlns:a16="http://schemas.microsoft.com/office/drawing/2014/main" id="{A21B04AB-62A1-4B15-8E18-D029EA4D2625}"/>
            </a:ext>
          </a:extLst>
        </xdr:cNvPr>
        <xdr:cNvCxnSpPr/>
      </xdr:nvCxnSpPr>
      <xdr:spPr>
        <a:xfrm>
          <a:off x="12346940" y="18181592"/>
          <a:ext cx="797560" cy="23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110308</xdr:rowOff>
    </xdr:from>
    <xdr:to>
      <xdr:col>67</xdr:col>
      <xdr:colOff>101600</xdr:colOff>
      <xdr:row>108</xdr:row>
      <xdr:rowOff>40458</xdr:rowOff>
    </xdr:to>
    <xdr:sp macro="" textlink="">
      <xdr:nvSpPr>
        <xdr:cNvPr id="880" name="楕円 879">
          <a:extLst>
            <a:ext uri="{FF2B5EF4-FFF2-40B4-BE49-F238E27FC236}">
              <a16:creationId xmlns:a16="http://schemas.microsoft.com/office/drawing/2014/main" id="{7F804CF4-C79D-4B8E-BA78-8DD3C9FBCD08}"/>
            </a:ext>
          </a:extLst>
        </xdr:cNvPr>
        <xdr:cNvSpPr/>
      </xdr:nvSpPr>
      <xdr:spPr>
        <a:xfrm>
          <a:off x="11487150" y="1845355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5987</xdr:rowOff>
    </xdr:from>
    <xdr:to>
      <xdr:col>71</xdr:col>
      <xdr:colOff>177800</xdr:colOff>
      <xdr:row>107</xdr:row>
      <xdr:rowOff>161108</xdr:rowOff>
    </xdr:to>
    <xdr:cxnSp macro="">
      <xdr:nvCxnSpPr>
        <xdr:cNvPr id="881" name="直線コネクタ 880">
          <a:extLst>
            <a:ext uri="{FF2B5EF4-FFF2-40B4-BE49-F238E27FC236}">
              <a16:creationId xmlns:a16="http://schemas.microsoft.com/office/drawing/2014/main" id="{C3FD5D01-53A1-4992-95E2-526DE193CAF5}"/>
            </a:ext>
          </a:extLst>
        </xdr:cNvPr>
        <xdr:cNvCxnSpPr/>
      </xdr:nvCxnSpPr>
      <xdr:spPr>
        <a:xfrm flipV="1">
          <a:off x="11541760" y="18181592"/>
          <a:ext cx="80518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138628</xdr:rowOff>
    </xdr:from>
    <xdr:ext cx="405111" cy="259045"/>
    <xdr:sp macro="" textlink="">
      <xdr:nvSpPr>
        <xdr:cNvPr id="882" name="n_1aveValue【庁舎】&#10;有形固定資産減価償却率">
          <a:extLst>
            <a:ext uri="{FF2B5EF4-FFF2-40B4-BE49-F238E27FC236}">
              <a16:creationId xmlns:a16="http://schemas.microsoft.com/office/drawing/2014/main" id="{2EF175C4-5C59-4367-A208-26EAA1F6EA40}"/>
            </a:ext>
          </a:extLst>
        </xdr:cNvPr>
        <xdr:cNvSpPr txBox="1"/>
      </xdr:nvSpPr>
      <xdr:spPr>
        <a:xfrm>
          <a:off x="13738234" y="17622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159856</xdr:rowOff>
    </xdr:from>
    <xdr:ext cx="405111" cy="259045"/>
    <xdr:sp macro="" textlink="">
      <xdr:nvSpPr>
        <xdr:cNvPr id="883" name="n_2aveValue【庁舎】&#10;有形固定資産減価償却率">
          <a:extLst>
            <a:ext uri="{FF2B5EF4-FFF2-40B4-BE49-F238E27FC236}">
              <a16:creationId xmlns:a16="http://schemas.microsoft.com/office/drawing/2014/main" id="{A9382C14-E32D-458F-BD28-63C045F9D5DC}"/>
            </a:ext>
          </a:extLst>
        </xdr:cNvPr>
        <xdr:cNvSpPr txBox="1"/>
      </xdr:nvSpPr>
      <xdr:spPr>
        <a:xfrm>
          <a:off x="12957184" y="17649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884" name="n_3aveValue【庁舎】&#10;有形固定資産減価償却率">
          <a:extLst>
            <a:ext uri="{FF2B5EF4-FFF2-40B4-BE49-F238E27FC236}">
              <a16:creationId xmlns:a16="http://schemas.microsoft.com/office/drawing/2014/main" id="{CB65FF24-F706-4114-93F3-F8DA724A1373}"/>
            </a:ext>
          </a:extLst>
        </xdr:cNvPr>
        <xdr:cNvSpPr txBox="1"/>
      </xdr:nvSpPr>
      <xdr:spPr>
        <a:xfrm>
          <a:off x="1217105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39025</xdr:rowOff>
    </xdr:from>
    <xdr:ext cx="405111" cy="259045"/>
    <xdr:sp macro="" textlink="">
      <xdr:nvSpPr>
        <xdr:cNvPr id="885" name="n_4aveValue【庁舎】&#10;有形固定資産減価償却率">
          <a:extLst>
            <a:ext uri="{FF2B5EF4-FFF2-40B4-BE49-F238E27FC236}">
              <a16:creationId xmlns:a16="http://schemas.microsoft.com/office/drawing/2014/main" id="{01137109-B275-4683-AC27-591DFEBF9F26}"/>
            </a:ext>
          </a:extLst>
        </xdr:cNvPr>
        <xdr:cNvSpPr txBox="1"/>
      </xdr:nvSpPr>
      <xdr:spPr>
        <a:xfrm>
          <a:off x="113544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103432</xdr:rowOff>
    </xdr:from>
    <xdr:ext cx="405111" cy="259045"/>
    <xdr:sp macro="" textlink="">
      <xdr:nvSpPr>
        <xdr:cNvPr id="886" name="n_1mainValue【庁舎】&#10;有形固定資産減価償却率">
          <a:extLst>
            <a:ext uri="{FF2B5EF4-FFF2-40B4-BE49-F238E27FC236}">
              <a16:creationId xmlns:a16="http://schemas.microsoft.com/office/drawing/2014/main" id="{875DF919-1C34-4BDF-8B49-83A6A1DF8D2D}"/>
            </a:ext>
          </a:extLst>
        </xdr:cNvPr>
        <xdr:cNvSpPr txBox="1"/>
      </xdr:nvSpPr>
      <xdr:spPr>
        <a:xfrm>
          <a:off x="13738234" y="1827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75672</xdr:rowOff>
    </xdr:from>
    <xdr:ext cx="405111" cy="259045"/>
    <xdr:sp macro="" textlink="">
      <xdr:nvSpPr>
        <xdr:cNvPr id="887" name="n_2mainValue【庁舎】&#10;有形固定資産減価償却率">
          <a:extLst>
            <a:ext uri="{FF2B5EF4-FFF2-40B4-BE49-F238E27FC236}">
              <a16:creationId xmlns:a16="http://schemas.microsoft.com/office/drawing/2014/main" id="{F34989B7-4A50-4BC7-869A-3FEAFB1324FC}"/>
            </a:ext>
          </a:extLst>
        </xdr:cNvPr>
        <xdr:cNvSpPr txBox="1"/>
      </xdr:nvSpPr>
      <xdr:spPr>
        <a:xfrm>
          <a:off x="12957184" y="1824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47914</xdr:rowOff>
    </xdr:from>
    <xdr:ext cx="405111" cy="259045"/>
    <xdr:sp macro="" textlink="">
      <xdr:nvSpPr>
        <xdr:cNvPr id="888" name="n_3mainValue【庁舎】&#10;有形固定資産減価償却率">
          <a:extLst>
            <a:ext uri="{FF2B5EF4-FFF2-40B4-BE49-F238E27FC236}">
              <a16:creationId xmlns:a16="http://schemas.microsoft.com/office/drawing/2014/main" id="{EEC58090-0ED5-4DD6-ADD2-420B721A895B}"/>
            </a:ext>
          </a:extLst>
        </xdr:cNvPr>
        <xdr:cNvSpPr txBox="1"/>
      </xdr:nvSpPr>
      <xdr:spPr>
        <a:xfrm>
          <a:off x="12171054" y="18223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31585</xdr:rowOff>
    </xdr:from>
    <xdr:ext cx="405111" cy="259045"/>
    <xdr:sp macro="" textlink="">
      <xdr:nvSpPr>
        <xdr:cNvPr id="889" name="n_4mainValue【庁舎】&#10;有形固定資産減価償却率">
          <a:extLst>
            <a:ext uri="{FF2B5EF4-FFF2-40B4-BE49-F238E27FC236}">
              <a16:creationId xmlns:a16="http://schemas.microsoft.com/office/drawing/2014/main" id="{7B8E4C09-18BF-45F3-A212-9759E733516A}"/>
            </a:ext>
          </a:extLst>
        </xdr:cNvPr>
        <xdr:cNvSpPr txBox="1"/>
      </xdr:nvSpPr>
      <xdr:spPr>
        <a:xfrm>
          <a:off x="11354444" y="1854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197243CC-FC85-4C58-9A2A-BCDE701C992D}"/>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56B74F2E-3DEE-429C-BBCB-D3753A8547B7}"/>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9BB18E95-D047-4B06-BB44-75BB422EA42B}"/>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C0EBA379-C7BF-42BE-B0C4-556F2BC35D81}"/>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4B97EC04-77D8-49CC-B07C-0935361E7751}"/>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238282C2-3363-431A-B3FF-67A7960131DD}"/>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24E31F96-6F3F-4F6E-BFB7-32CF0CA47C38}"/>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024E7F0A-E43D-4BC7-85DF-B79DD9C8DB88}"/>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56FBCE9E-23DA-4652-9D71-53323BA6B8EB}"/>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C57C05BA-04B6-4DA1-88F2-A879D34CD019}"/>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a:extLst>
            <a:ext uri="{FF2B5EF4-FFF2-40B4-BE49-F238E27FC236}">
              <a16:creationId xmlns:a16="http://schemas.microsoft.com/office/drawing/2014/main" id="{11DE8965-59D6-4DED-8DDD-2C4C7BA78222}"/>
            </a:ext>
          </a:extLst>
        </xdr:cNvPr>
        <xdr:cNvCxnSpPr/>
      </xdr:nvCxnSpPr>
      <xdr:spPr>
        <a:xfrm>
          <a:off x="164592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a:extLst>
            <a:ext uri="{FF2B5EF4-FFF2-40B4-BE49-F238E27FC236}">
              <a16:creationId xmlns:a16="http://schemas.microsoft.com/office/drawing/2014/main" id="{D498FEC9-1A16-4FFF-96DE-1F49D3F4E952}"/>
            </a:ext>
          </a:extLst>
        </xdr:cNvPr>
        <xdr:cNvSpPr txBox="1"/>
      </xdr:nvSpPr>
      <xdr:spPr>
        <a:xfrm>
          <a:off x="160472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a:extLst>
            <a:ext uri="{FF2B5EF4-FFF2-40B4-BE49-F238E27FC236}">
              <a16:creationId xmlns:a16="http://schemas.microsoft.com/office/drawing/2014/main" id="{2A1D8357-FF4C-4B23-B861-62BFE16F2584}"/>
            </a:ext>
          </a:extLst>
        </xdr:cNvPr>
        <xdr:cNvCxnSpPr/>
      </xdr:nvCxnSpPr>
      <xdr:spPr>
        <a:xfrm>
          <a:off x="164592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a:extLst>
            <a:ext uri="{FF2B5EF4-FFF2-40B4-BE49-F238E27FC236}">
              <a16:creationId xmlns:a16="http://schemas.microsoft.com/office/drawing/2014/main" id="{59557B6D-F238-4C5D-A162-82A3182D2180}"/>
            </a:ext>
          </a:extLst>
        </xdr:cNvPr>
        <xdr:cNvSpPr txBox="1"/>
      </xdr:nvSpPr>
      <xdr:spPr>
        <a:xfrm>
          <a:off x="16047266" y="1825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a:extLst>
            <a:ext uri="{FF2B5EF4-FFF2-40B4-BE49-F238E27FC236}">
              <a16:creationId xmlns:a16="http://schemas.microsoft.com/office/drawing/2014/main" id="{6D0C28B4-54CA-4ED3-A19B-3FA040CB607D}"/>
            </a:ext>
          </a:extLst>
        </xdr:cNvPr>
        <xdr:cNvCxnSpPr/>
      </xdr:nvCxnSpPr>
      <xdr:spPr>
        <a:xfrm>
          <a:off x="164592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a:extLst>
            <a:ext uri="{FF2B5EF4-FFF2-40B4-BE49-F238E27FC236}">
              <a16:creationId xmlns:a16="http://schemas.microsoft.com/office/drawing/2014/main" id="{73D819EF-C882-461F-80FD-6ECF26C66CE1}"/>
            </a:ext>
          </a:extLst>
        </xdr:cNvPr>
        <xdr:cNvSpPr txBox="1"/>
      </xdr:nvSpPr>
      <xdr:spPr>
        <a:xfrm>
          <a:off x="16047266" y="1792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a:extLst>
            <a:ext uri="{FF2B5EF4-FFF2-40B4-BE49-F238E27FC236}">
              <a16:creationId xmlns:a16="http://schemas.microsoft.com/office/drawing/2014/main" id="{EB33448F-F79E-4CB9-8D2C-89CDEAD88CB8}"/>
            </a:ext>
          </a:extLst>
        </xdr:cNvPr>
        <xdr:cNvCxnSpPr/>
      </xdr:nvCxnSpPr>
      <xdr:spPr>
        <a:xfrm>
          <a:off x="164592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a:extLst>
            <a:ext uri="{FF2B5EF4-FFF2-40B4-BE49-F238E27FC236}">
              <a16:creationId xmlns:a16="http://schemas.microsoft.com/office/drawing/2014/main" id="{CADEF4E4-D3A5-4A4D-97E6-B0CEA041183E}"/>
            </a:ext>
          </a:extLst>
        </xdr:cNvPr>
        <xdr:cNvSpPr txBox="1"/>
      </xdr:nvSpPr>
      <xdr:spPr>
        <a:xfrm>
          <a:off x="1604726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a:extLst>
            <a:ext uri="{FF2B5EF4-FFF2-40B4-BE49-F238E27FC236}">
              <a16:creationId xmlns:a16="http://schemas.microsoft.com/office/drawing/2014/main" id="{8ADC51A6-A4F2-464D-A922-67FB37399026}"/>
            </a:ext>
          </a:extLst>
        </xdr:cNvPr>
        <xdr:cNvCxnSpPr/>
      </xdr:nvCxnSpPr>
      <xdr:spPr>
        <a:xfrm>
          <a:off x="164592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a:extLst>
            <a:ext uri="{FF2B5EF4-FFF2-40B4-BE49-F238E27FC236}">
              <a16:creationId xmlns:a16="http://schemas.microsoft.com/office/drawing/2014/main" id="{DFEDCFFE-BD5E-48CA-8FF2-6CA947D514A7}"/>
            </a:ext>
          </a:extLst>
        </xdr:cNvPr>
        <xdr:cNvSpPr txBox="1"/>
      </xdr:nvSpPr>
      <xdr:spPr>
        <a:xfrm>
          <a:off x="16047266" y="1727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a:extLst>
            <a:ext uri="{FF2B5EF4-FFF2-40B4-BE49-F238E27FC236}">
              <a16:creationId xmlns:a16="http://schemas.microsoft.com/office/drawing/2014/main" id="{A6726722-8369-4766-814A-ED699F583770}"/>
            </a:ext>
          </a:extLst>
        </xdr:cNvPr>
        <xdr:cNvCxnSpPr/>
      </xdr:nvCxnSpPr>
      <xdr:spPr>
        <a:xfrm>
          <a:off x="164592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a:extLst>
            <a:ext uri="{FF2B5EF4-FFF2-40B4-BE49-F238E27FC236}">
              <a16:creationId xmlns:a16="http://schemas.microsoft.com/office/drawing/2014/main" id="{870E4C9D-0817-4F31-85AB-430BEC169F1F}"/>
            </a:ext>
          </a:extLst>
        </xdr:cNvPr>
        <xdr:cNvSpPr txBox="1"/>
      </xdr:nvSpPr>
      <xdr:spPr>
        <a:xfrm>
          <a:off x="16047266" y="1694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197220B8-2A56-4542-872F-91B798687BB4}"/>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B6F42BAE-1455-4AF5-A4FF-B39666DE28E1}"/>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BAEBEF0B-B420-4101-A4DF-0F29C5BF35DC}"/>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915" name="直線コネクタ 914">
          <a:extLst>
            <a:ext uri="{FF2B5EF4-FFF2-40B4-BE49-F238E27FC236}">
              <a16:creationId xmlns:a16="http://schemas.microsoft.com/office/drawing/2014/main" id="{AD143F2B-FFB5-4F9D-9ABC-17A350F0BB2A}"/>
            </a:ext>
          </a:extLst>
        </xdr:cNvPr>
        <xdr:cNvCxnSpPr/>
      </xdr:nvCxnSpPr>
      <xdr:spPr>
        <a:xfrm flipV="1">
          <a:off x="19947254" y="1702906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916" name="【庁舎】&#10;一人当たり面積最小値テキスト">
          <a:extLst>
            <a:ext uri="{FF2B5EF4-FFF2-40B4-BE49-F238E27FC236}">
              <a16:creationId xmlns:a16="http://schemas.microsoft.com/office/drawing/2014/main" id="{52E50347-DBC5-491F-AD9C-D0C3EE4434D6}"/>
            </a:ext>
          </a:extLst>
        </xdr:cNvPr>
        <xdr:cNvSpPr txBox="1"/>
      </xdr:nvSpPr>
      <xdr:spPr>
        <a:xfrm>
          <a:off x="19985990" y="1851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917" name="直線コネクタ 916">
          <a:extLst>
            <a:ext uri="{FF2B5EF4-FFF2-40B4-BE49-F238E27FC236}">
              <a16:creationId xmlns:a16="http://schemas.microsoft.com/office/drawing/2014/main" id="{69DAB18E-CD90-4663-9766-41CE9D5B9F93}"/>
            </a:ext>
          </a:extLst>
        </xdr:cNvPr>
        <xdr:cNvCxnSpPr/>
      </xdr:nvCxnSpPr>
      <xdr:spPr>
        <a:xfrm>
          <a:off x="19885660" y="185182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918" name="【庁舎】&#10;一人当たり面積最大値テキスト">
          <a:extLst>
            <a:ext uri="{FF2B5EF4-FFF2-40B4-BE49-F238E27FC236}">
              <a16:creationId xmlns:a16="http://schemas.microsoft.com/office/drawing/2014/main" id="{4A9EB767-E60F-46DA-99DD-B1BCAB4BBE37}"/>
            </a:ext>
          </a:extLst>
        </xdr:cNvPr>
        <xdr:cNvSpPr txBox="1"/>
      </xdr:nvSpPr>
      <xdr:spPr>
        <a:xfrm>
          <a:off x="19985990" y="1680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919" name="直線コネクタ 918">
          <a:extLst>
            <a:ext uri="{FF2B5EF4-FFF2-40B4-BE49-F238E27FC236}">
              <a16:creationId xmlns:a16="http://schemas.microsoft.com/office/drawing/2014/main" id="{56DFC0B4-109E-490B-A2D9-D5CE028C04FD}"/>
            </a:ext>
          </a:extLst>
        </xdr:cNvPr>
        <xdr:cNvCxnSpPr/>
      </xdr:nvCxnSpPr>
      <xdr:spPr>
        <a:xfrm>
          <a:off x="19885660" y="170290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21789</xdr:rowOff>
    </xdr:from>
    <xdr:ext cx="469744" cy="259045"/>
    <xdr:sp macro="" textlink="">
      <xdr:nvSpPr>
        <xdr:cNvPr id="920" name="【庁舎】&#10;一人当たり面積平均値テキスト">
          <a:extLst>
            <a:ext uri="{FF2B5EF4-FFF2-40B4-BE49-F238E27FC236}">
              <a16:creationId xmlns:a16="http://schemas.microsoft.com/office/drawing/2014/main" id="{3BF7B7C3-1DE9-4CD2-B595-7777A5FD22DB}"/>
            </a:ext>
          </a:extLst>
        </xdr:cNvPr>
        <xdr:cNvSpPr txBox="1"/>
      </xdr:nvSpPr>
      <xdr:spPr>
        <a:xfrm>
          <a:off x="19985990" y="180202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921" name="フローチャート: 判断 920">
          <a:extLst>
            <a:ext uri="{FF2B5EF4-FFF2-40B4-BE49-F238E27FC236}">
              <a16:creationId xmlns:a16="http://schemas.microsoft.com/office/drawing/2014/main" id="{E0422B81-42CC-4A88-A97D-A43C5DB1BAEF}"/>
            </a:ext>
          </a:extLst>
        </xdr:cNvPr>
        <xdr:cNvSpPr/>
      </xdr:nvSpPr>
      <xdr:spPr>
        <a:xfrm>
          <a:off x="19904710" y="1804751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922" name="フローチャート: 判断 921">
          <a:extLst>
            <a:ext uri="{FF2B5EF4-FFF2-40B4-BE49-F238E27FC236}">
              <a16:creationId xmlns:a16="http://schemas.microsoft.com/office/drawing/2014/main" id="{E2993B1D-C6FA-4111-991D-42998E07CC9C}"/>
            </a:ext>
          </a:extLst>
        </xdr:cNvPr>
        <xdr:cNvSpPr/>
      </xdr:nvSpPr>
      <xdr:spPr>
        <a:xfrm>
          <a:off x="19161760" y="18069832"/>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923" name="フローチャート: 判断 922">
          <a:extLst>
            <a:ext uri="{FF2B5EF4-FFF2-40B4-BE49-F238E27FC236}">
              <a16:creationId xmlns:a16="http://schemas.microsoft.com/office/drawing/2014/main" id="{14C80423-6F48-4EF3-8655-4D4A6B19AD92}"/>
            </a:ext>
          </a:extLst>
        </xdr:cNvPr>
        <xdr:cNvSpPr/>
      </xdr:nvSpPr>
      <xdr:spPr>
        <a:xfrm>
          <a:off x="18345150" y="1807826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924" name="フローチャート: 判断 923">
          <a:extLst>
            <a:ext uri="{FF2B5EF4-FFF2-40B4-BE49-F238E27FC236}">
              <a16:creationId xmlns:a16="http://schemas.microsoft.com/office/drawing/2014/main" id="{AD1D5F6F-93FC-4FC7-B109-D843429FF56F}"/>
            </a:ext>
          </a:extLst>
        </xdr:cNvPr>
        <xdr:cNvSpPr/>
      </xdr:nvSpPr>
      <xdr:spPr>
        <a:xfrm>
          <a:off x="17547590" y="18098408"/>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5" name="フローチャート: 判断 924">
          <a:extLst>
            <a:ext uri="{FF2B5EF4-FFF2-40B4-BE49-F238E27FC236}">
              <a16:creationId xmlns:a16="http://schemas.microsoft.com/office/drawing/2014/main" id="{F560A8C8-0123-4E48-9219-426E4EDAFEF2}"/>
            </a:ext>
          </a:extLst>
        </xdr:cNvPr>
        <xdr:cNvSpPr/>
      </xdr:nvSpPr>
      <xdr:spPr>
        <a:xfrm>
          <a:off x="16761460" y="180940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31DB7D2B-03A2-4882-8E0F-82519BAED4A5}"/>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3948AC65-94F0-40B8-9EF3-2152186C9087}"/>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29535251-EE9A-43FD-A7C7-D56C2816FDE2}"/>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BF6BEF5F-91B6-4C66-8B40-44EB739FC691}"/>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9007F396-AAA1-4D47-9E75-3091049CFE42}"/>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907</xdr:rowOff>
    </xdr:from>
    <xdr:to>
      <xdr:col>116</xdr:col>
      <xdr:colOff>114300</xdr:colOff>
      <xdr:row>105</xdr:row>
      <xdr:rowOff>102507</xdr:rowOff>
    </xdr:to>
    <xdr:sp macro="" textlink="">
      <xdr:nvSpPr>
        <xdr:cNvPr id="931" name="楕円 930">
          <a:extLst>
            <a:ext uri="{FF2B5EF4-FFF2-40B4-BE49-F238E27FC236}">
              <a16:creationId xmlns:a16="http://schemas.microsoft.com/office/drawing/2014/main" id="{ED3EDCB1-F9A3-4B16-803D-C8C05A548CDD}"/>
            </a:ext>
          </a:extLst>
        </xdr:cNvPr>
        <xdr:cNvSpPr/>
      </xdr:nvSpPr>
      <xdr:spPr>
        <a:xfrm>
          <a:off x="19904710" y="1800315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23784</xdr:rowOff>
    </xdr:from>
    <xdr:ext cx="469744" cy="259045"/>
    <xdr:sp macro="" textlink="">
      <xdr:nvSpPr>
        <xdr:cNvPr id="932" name="【庁舎】&#10;一人当たり面積該当値テキスト">
          <a:extLst>
            <a:ext uri="{FF2B5EF4-FFF2-40B4-BE49-F238E27FC236}">
              <a16:creationId xmlns:a16="http://schemas.microsoft.com/office/drawing/2014/main" id="{73E4B544-482A-4596-94BF-B85169AAB9AC}"/>
            </a:ext>
          </a:extLst>
        </xdr:cNvPr>
        <xdr:cNvSpPr txBox="1"/>
      </xdr:nvSpPr>
      <xdr:spPr>
        <a:xfrm>
          <a:off x="19985990" y="1785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10705</xdr:rowOff>
    </xdr:from>
    <xdr:to>
      <xdr:col>112</xdr:col>
      <xdr:colOff>38100</xdr:colOff>
      <xdr:row>105</xdr:row>
      <xdr:rowOff>112305</xdr:rowOff>
    </xdr:to>
    <xdr:sp macro="" textlink="">
      <xdr:nvSpPr>
        <xdr:cNvPr id="933" name="楕円 932">
          <a:extLst>
            <a:ext uri="{FF2B5EF4-FFF2-40B4-BE49-F238E27FC236}">
              <a16:creationId xmlns:a16="http://schemas.microsoft.com/office/drawing/2014/main" id="{71C7C599-95F4-4089-9F7B-274BF1F14A70}"/>
            </a:ext>
          </a:extLst>
        </xdr:cNvPr>
        <xdr:cNvSpPr/>
      </xdr:nvSpPr>
      <xdr:spPr>
        <a:xfrm>
          <a:off x="19161760" y="1801486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51707</xdr:rowOff>
    </xdr:from>
    <xdr:to>
      <xdr:col>116</xdr:col>
      <xdr:colOff>63500</xdr:colOff>
      <xdr:row>105</xdr:row>
      <xdr:rowOff>61505</xdr:rowOff>
    </xdr:to>
    <xdr:cxnSp macro="">
      <xdr:nvCxnSpPr>
        <xdr:cNvPr id="934" name="直線コネクタ 933">
          <a:extLst>
            <a:ext uri="{FF2B5EF4-FFF2-40B4-BE49-F238E27FC236}">
              <a16:creationId xmlns:a16="http://schemas.microsoft.com/office/drawing/2014/main" id="{19E1DBA0-67B8-4314-90F7-9FCA1E143C51}"/>
            </a:ext>
          </a:extLst>
        </xdr:cNvPr>
        <xdr:cNvCxnSpPr/>
      </xdr:nvCxnSpPr>
      <xdr:spPr>
        <a:xfrm flipV="1">
          <a:off x="19204940" y="18057767"/>
          <a:ext cx="74295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110308</xdr:rowOff>
    </xdr:from>
    <xdr:to>
      <xdr:col>107</xdr:col>
      <xdr:colOff>101600</xdr:colOff>
      <xdr:row>105</xdr:row>
      <xdr:rowOff>40458</xdr:rowOff>
    </xdr:to>
    <xdr:sp macro="" textlink="">
      <xdr:nvSpPr>
        <xdr:cNvPr id="935" name="楕円 934">
          <a:extLst>
            <a:ext uri="{FF2B5EF4-FFF2-40B4-BE49-F238E27FC236}">
              <a16:creationId xmlns:a16="http://schemas.microsoft.com/office/drawing/2014/main" id="{B70CCD5B-EB57-407B-9919-AF12B7ADECC5}"/>
            </a:ext>
          </a:extLst>
        </xdr:cNvPr>
        <xdr:cNvSpPr/>
      </xdr:nvSpPr>
      <xdr:spPr>
        <a:xfrm>
          <a:off x="18345150" y="1793920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161108</xdr:rowOff>
    </xdr:from>
    <xdr:to>
      <xdr:col>111</xdr:col>
      <xdr:colOff>177800</xdr:colOff>
      <xdr:row>105</xdr:row>
      <xdr:rowOff>61505</xdr:rowOff>
    </xdr:to>
    <xdr:cxnSp macro="">
      <xdr:nvCxnSpPr>
        <xdr:cNvPr id="936" name="直線コネクタ 935">
          <a:extLst>
            <a:ext uri="{FF2B5EF4-FFF2-40B4-BE49-F238E27FC236}">
              <a16:creationId xmlns:a16="http://schemas.microsoft.com/office/drawing/2014/main" id="{77299992-1AAC-40D2-BBBA-A4331DD287E8}"/>
            </a:ext>
          </a:extLst>
        </xdr:cNvPr>
        <xdr:cNvCxnSpPr/>
      </xdr:nvCxnSpPr>
      <xdr:spPr>
        <a:xfrm>
          <a:off x="18399760" y="17993813"/>
          <a:ext cx="805180" cy="66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907</xdr:rowOff>
    </xdr:from>
    <xdr:to>
      <xdr:col>102</xdr:col>
      <xdr:colOff>165100</xdr:colOff>
      <xdr:row>105</xdr:row>
      <xdr:rowOff>102507</xdr:rowOff>
    </xdr:to>
    <xdr:sp macro="" textlink="">
      <xdr:nvSpPr>
        <xdr:cNvPr id="937" name="楕円 936">
          <a:extLst>
            <a:ext uri="{FF2B5EF4-FFF2-40B4-BE49-F238E27FC236}">
              <a16:creationId xmlns:a16="http://schemas.microsoft.com/office/drawing/2014/main" id="{E5EEBBE9-908D-4F27-9FE4-8B812C7D8A6F}"/>
            </a:ext>
          </a:extLst>
        </xdr:cNvPr>
        <xdr:cNvSpPr/>
      </xdr:nvSpPr>
      <xdr:spPr>
        <a:xfrm>
          <a:off x="17547590" y="18003157"/>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161108</xdr:rowOff>
    </xdr:from>
    <xdr:to>
      <xdr:col>107</xdr:col>
      <xdr:colOff>50800</xdr:colOff>
      <xdr:row>105</xdr:row>
      <xdr:rowOff>51707</xdr:rowOff>
    </xdr:to>
    <xdr:cxnSp macro="">
      <xdr:nvCxnSpPr>
        <xdr:cNvPr id="938" name="直線コネクタ 937">
          <a:extLst>
            <a:ext uri="{FF2B5EF4-FFF2-40B4-BE49-F238E27FC236}">
              <a16:creationId xmlns:a16="http://schemas.microsoft.com/office/drawing/2014/main" id="{8C724433-3540-4F1C-B5ED-3B1EC3D076E1}"/>
            </a:ext>
          </a:extLst>
        </xdr:cNvPr>
        <xdr:cNvCxnSpPr/>
      </xdr:nvCxnSpPr>
      <xdr:spPr>
        <a:xfrm flipV="1">
          <a:off x="17602200" y="17993813"/>
          <a:ext cx="797560" cy="63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103777</xdr:rowOff>
    </xdr:from>
    <xdr:to>
      <xdr:col>98</xdr:col>
      <xdr:colOff>38100</xdr:colOff>
      <xdr:row>107</xdr:row>
      <xdr:rowOff>33927</xdr:rowOff>
    </xdr:to>
    <xdr:sp macro="" textlink="">
      <xdr:nvSpPr>
        <xdr:cNvPr id="939" name="楕円 938">
          <a:extLst>
            <a:ext uri="{FF2B5EF4-FFF2-40B4-BE49-F238E27FC236}">
              <a16:creationId xmlns:a16="http://schemas.microsoft.com/office/drawing/2014/main" id="{5E46D2A7-AC8E-4935-9E75-D1167840A2FD}"/>
            </a:ext>
          </a:extLst>
        </xdr:cNvPr>
        <xdr:cNvSpPr/>
      </xdr:nvSpPr>
      <xdr:spPr>
        <a:xfrm>
          <a:off x="16761460" y="182755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51707</xdr:rowOff>
    </xdr:from>
    <xdr:to>
      <xdr:col>102</xdr:col>
      <xdr:colOff>114300</xdr:colOff>
      <xdr:row>106</xdr:row>
      <xdr:rowOff>154577</xdr:rowOff>
    </xdr:to>
    <xdr:cxnSp macro="">
      <xdr:nvCxnSpPr>
        <xdr:cNvPr id="940" name="直線コネクタ 939">
          <a:extLst>
            <a:ext uri="{FF2B5EF4-FFF2-40B4-BE49-F238E27FC236}">
              <a16:creationId xmlns:a16="http://schemas.microsoft.com/office/drawing/2014/main" id="{67715FC9-16AA-4670-97AE-B8CCE4BA1408}"/>
            </a:ext>
          </a:extLst>
        </xdr:cNvPr>
        <xdr:cNvCxnSpPr/>
      </xdr:nvCxnSpPr>
      <xdr:spPr>
        <a:xfrm flipV="1">
          <a:off x="16804640" y="18057767"/>
          <a:ext cx="797560" cy="27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162214</xdr:rowOff>
    </xdr:from>
    <xdr:ext cx="469744" cy="259045"/>
    <xdr:sp macro="" textlink="">
      <xdr:nvSpPr>
        <xdr:cNvPr id="941" name="n_1aveValue【庁舎】&#10;一人当たり面積">
          <a:extLst>
            <a:ext uri="{FF2B5EF4-FFF2-40B4-BE49-F238E27FC236}">
              <a16:creationId xmlns:a16="http://schemas.microsoft.com/office/drawing/2014/main" id="{0CDF2C6B-F577-4230-AC3B-E5FADDE981FD}"/>
            </a:ext>
          </a:extLst>
        </xdr:cNvPr>
        <xdr:cNvSpPr txBox="1"/>
      </xdr:nvSpPr>
      <xdr:spPr>
        <a:xfrm>
          <a:off x="18982132" y="18166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168746</xdr:rowOff>
    </xdr:from>
    <xdr:ext cx="469744" cy="259045"/>
    <xdr:sp macro="" textlink="">
      <xdr:nvSpPr>
        <xdr:cNvPr id="942" name="n_2aveValue【庁舎】&#10;一人当たり面積">
          <a:extLst>
            <a:ext uri="{FF2B5EF4-FFF2-40B4-BE49-F238E27FC236}">
              <a16:creationId xmlns:a16="http://schemas.microsoft.com/office/drawing/2014/main" id="{4E5FFCFD-10BA-4E9A-91F0-FFA7CD53EF64}"/>
            </a:ext>
          </a:extLst>
        </xdr:cNvPr>
        <xdr:cNvSpPr txBox="1"/>
      </xdr:nvSpPr>
      <xdr:spPr>
        <a:xfrm>
          <a:off x="18182032" y="1817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13625</xdr:rowOff>
    </xdr:from>
    <xdr:ext cx="469744" cy="259045"/>
    <xdr:sp macro="" textlink="">
      <xdr:nvSpPr>
        <xdr:cNvPr id="943" name="n_3aveValue【庁舎】&#10;一人当たり面積">
          <a:extLst>
            <a:ext uri="{FF2B5EF4-FFF2-40B4-BE49-F238E27FC236}">
              <a16:creationId xmlns:a16="http://schemas.microsoft.com/office/drawing/2014/main" id="{25E1C7C4-CBC7-4D01-9BB2-3E0068A266EA}"/>
            </a:ext>
          </a:extLst>
        </xdr:cNvPr>
        <xdr:cNvSpPr txBox="1"/>
      </xdr:nvSpPr>
      <xdr:spPr>
        <a:xfrm>
          <a:off x="17384472" y="1819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944" name="n_4aveValue【庁舎】&#10;一人当たり面積">
          <a:extLst>
            <a:ext uri="{FF2B5EF4-FFF2-40B4-BE49-F238E27FC236}">
              <a16:creationId xmlns:a16="http://schemas.microsoft.com/office/drawing/2014/main" id="{CA3AA5BB-918B-4972-8614-E235DC5B6D30}"/>
            </a:ext>
          </a:extLst>
        </xdr:cNvPr>
        <xdr:cNvSpPr txBox="1"/>
      </xdr:nvSpPr>
      <xdr:spPr>
        <a:xfrm>
          <a:off x="16588817" y="17874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128832</xdr:rowOff>
    </xdr:from>
    <xdr:ext cx="469744" cy="259045"/>
    <xdr:sp macro="" textlink="">
      <xdr:nvSpPr>
        <xdr:cNvPr id="945" name="n_1mainValue【庁舎】&#10;一人当たり面積">
          <a:extLst>
            <a:ext uri="{FF2B5EF4-FFF2-40B4-BE49-F238E27FC236}">
              <a16:creationId xmlns:a16="http://schemas.microsoft.com/office/drawing/2014/main" id="{790B51A8-CA11-4A39-9387-85D01B333A47}"/>
            </a:ext>
          </a:extLst>
        </xdr:cNvPr>
        <xdr:cNvSpPr txBox="1"/>
      </xdr:nvSpPr>
      <xdr:spPr>
        <a:xfrm>
          <a:off x="18982132" y="17791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56985</xdr:rowOff>
    </xdr:from>
    <xdr:ext cx="469744" cy="259045"/>
    <xdr:sp macro="" textlink="">
      <xdr:nvSpPr>
        <xdr:cNvPr id="946" name="n_2mainValue【庁舎】&#10;一人当たり面積">
          <a:extLst>
            <a:ext uri="{FF2B5EF4-FFF2-40B4-BE49-F238E27FC236}">
              <a16:creationId xmlns:a16="http://schemas.microsoft.com/office/drawing/2014/main" id="{22AB8E6F-C927-45EF-A7F6-B8A6249F8321}"/>
            </a:ext>
          </a:extLst>
        </xdr:cNvPr>
        <xdr:cNvSpPr txBox="1"/>
      </xdr:nvSpPr>
      <xdr:spPr>
        <a:xfrm>
          <a:off x="18182032" y="17720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119034</xdr:rowOff>
    </xdr:from>
    <xdr:ext cx="469744" cy="259045"/>
    <xdr:sp macro="" textlink="">
      <xdr:nvSpPr>
        <xdr:cNvPr id="947" name="n_3mainValue【庁舎】&#10;一人当たり面積">
          <a:extLst>
            <a:ext uri="{FF2B5EF4-FFF2-40B4-BE49-F238E27FC236}">
              <a16:creationId xmlns:a16="http://schemas.microsoft.com/office/drawing/2014/main" id="{1A1841E1-A242-4E06-823C-2F4031A77FC9}"/>
            </a:ext>
          </a:extLst>
        </xdr:cNvPr>
        <xdr:cNvSpPr txBox="1"/>
      </xdr:nvSpPr>
      <xdr:spPr>
        <a:xfrm>
          <a:off x="17384472" y="17780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25054</xdr:rowOff>
    </xdr:from>
    <xdr:ext cx="469744" cy="259045"/>
    <xdr:sp macro="" textlink="">
      <xdr:nvSpPr>
        <xdr:cNvPr id="948" name="n_4mainValue【庁舎】&#10;一人当たり面積">
          <a:extLst>
            <a:ext uri="{FF2B5EF4-FFF2-40B4-BE49-F238E27FC236}">
              <a16:creationId xmlns:a16="http://schemas.microsoft.com/office/drawing/2014/main" id="{D2745EC7-90CF-41FD-A64B-E1B2C194BE3B}"/>
            </a:ext>
          </a:extLst>
        </xdr:cNvPr>
        <xdr:cNvSpPr txBox="1"/>
      </xdr:nvSpPr>
      <xdr:spPr>
        <a:xfrm>
          <a:off x="16588817" y="18366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F8259560-A9E8-4DBB-B742-24E7A2BF0439}"/>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85D39896-B8D1-4635-AAB2-6C817A754010}"/>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A4A95CC0-D0CE-4EC2-82E2-F4375AEB2BBF}"/>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ほとんどの施設において、一人当たりの面積は類似団体内平均値と比較して小さいが、有形固定資産減価償却率は類似団体内平均値を上回っている。</a:t>
          </a:r>
        </a:p>
        <a:p>
          <a:r>
            <a:rPr kumimoji="1" lang="ja-JP" altLang="en-US" sz="1300">
              <a:latin typeface="ＭＳ Ｐゴシック" panose="020B0600070205080204" pitchFamily="50" charset="-128"/>
              <a:ea typeface="ＭＳ Ｐゴシック" panose="020B0600070205080204" pitchFamily="50" charset="-128"/>
            </a:rPr>
            <a:t>施設は昭和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年度後半から平成の最初に建設されたものが多く、施設の老朽化が進んでいるが、施設の大規模改修を行うのではなく、修繕により維持管理を行っているためである。</a:t>
          </a:r>
        </a:p>
        <a:p>
          <a:r>
            <a:rPr kumimoji="1" lang="ja-JP" altLang="en-US" sz="1300">
              <a:latin typeface="ＭＳ Ｐゴシック" panose="020B0600070205080204" pitchFamily="50" charset="-128"/>
              <a:ea typeface="ＭＳ Ｐゴシック" panose="020B0600070205080204" pitchFamily="50" charset="-128"/>
            </a:rPr>
            <a:t>今後は阪南市公共施設等総合管理計画や阪南市行財政構造改革プラン改訂版に基づき、財源を捻出し、優先順位を定め、施設の大規模改修等を行っていく。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大阪府阪南市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50,788
50,201
36.17
20,016,699
19,692,608
323,949
11,483,754
14,021,857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20.2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tx1"/>
              </a:solidFill>
              <a:effectLst/>
              <a:latin typeface="+mn-lt"/>
              <a:ea typeface="+mn-ea"/>
              <a:cs typeface="+mn-cs"/>
            </a:rPr>
            <a:t>　</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人口の減少や全国平均を上回る高齢化率</a:t>
          </a:r>
          <a:r>
            <a:rPr kumimoji="1" lang="en-US"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34.89</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7</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2</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月末）に加えて、関西国際空港の近くにあるものの、準工業地域などの用途地域が少なく、法人市民税も少ないため、財政基盤が弱く、類似団体内平均値を大きく下回っている。　</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　今後は、令和</a:t>
          </a:r>
          <a:r>
            <a:rPr kumimoji="1" lang="en-US"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9</a:t>
          </a:r>
          <a:r>
            <a:rPr kumimoji="1" lang="ja-JP" altLang="ja-JP" sz="1300" b="0" i="0" baseline="0">
              <a:solidFill>
                <a:schemeClr val="tx1"/>
              </a:solidFill>
              <a:effectLst/>
              <a:latin typeface="ＭＳ Ｐゴシック" panose="020B0600070205080204" pitchFamily="50" charset="-128"/>
              <a:ea typeface="ＭＳ Ｐゴシック" panose="020B0600070205080204" pitchFamily="50" charset="-128"/>
              <a:cs typeface="+mn-cs"/>
            </a:rPr>
            <a:t>月に策定した「阪南市行財政構造改革プラン改訂版」の取組を行うことで、歳入の確保など財政力指数の増加に努める。</a:t>
          </a:r>
          <a:endParaRPr lang="ja-JP" altLang="ja-JP" sz="13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4233</xdr:rowOff>
    </xdr:from>
    <xdr:to>
      <xdr:col>23</xdr:col>
      <xdr:colOff>133350</xdr:colOff>
      <xdr:row>44</xdr:row>
      <xdr:rowOff>24342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54803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122360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155575</xdr:rowOff>
    </xdr:from>
    <xdr:to>
      <xdr:col>19</xdr:col>
      <xdr:colOff>133350</xdr:colOff>
      <xdr:row>44</xdr:row>
      <xdr:rowOff>4233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5279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135467</xdr:rowOff>
    </xdr:from>
    <xdr:to>
      <xdr:col>15</xdr:col>
      <xdr:colOff>82550</xdr:colOff>
      <xdr:row>43</xdr:row>
      <xdr:rowOff>155575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5078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135467</xdr:rowOff>
    </xdr:from>
    <xdr:to>
      <xdr:col>11</xdr:col>
      <xdr:colOff>31750</xdr:colOff>
      <xdr:row>43</xdr:row>
      <xdr:rowOff>135467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5944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144992</xdr:rowOff>
    </xdr:from>
    <xdr:to>
      <xdr:col>23</xdr:col>
      <xdr:colOff>184150</xdr:colOff>
      <xdr:row>44</xdr:row>
      <xdr:rowOff>75142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117069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489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124883</xdr:rowOff>
    </xdr:from>
    <xdr:to>
      <xdr:col>19</xdr:col>
      <xdr:colOff>184150</xdr:colOff>
      <xdr:row>44</xdr:row>
      <xdr:rowOff>55033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39810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583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104775</xdr:rowOff>
    </xdr:from>
    <xdr:to>
      <xdr:col>15</xdr:col>
      <xdr:colOff>133350</xdr:colOff>
      <xdr:row>44</xdr:row>
      <xdr:rowOff>34925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19702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84667</xdr:rowOff>
    </xdr:from>
    <xdr:to>
      <xdr:col>11</xdr:col>
      <xdr:colOff>82550</xdr:colOff>
      <xdr:row>44</xdr:row>
      <xdr:rowOff>14817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171044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84667</xdr:rowOff>
    </xdr:from>
    <xdr:to>
      <xdr:col>7</xdr:col>
      <xdr:colOff>31750</xdr:colOff>
      <xdr:row>44</xdr:row>
      <xdr:rowOff>14817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171044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chemeClr val="tx1"/>
              </a:solidFill>
              <a:latin typeface="ＭＳ Ｐゴシック" panose="020B0600070205080204" pitchFamily="50" charset="-128"/>
              <a:ea typeface="ＭＳ Ｐゴシック" panose="020B0600070205080204" pitchFamily="50" charset="-128"/>
            </a:rPr>
            <a:t>94.9</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％となっている。悪化した要因として、経常的経費である扶助費や物件費の増加によるものが考えられる。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また、全国平均を上回る高齢化率に伴う特別会計への繰出金などにより類似団体内平均値をやや上回っている。今後も「阪南市行財政構造改革プラン改訂版」の取組を着実に実行していくことで経常経費の削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44450</xdr:rowOff>
    </xdr:from>
    <xdr:to>
      <xdr:col>23</xdr:col>
      <xdr:colOff>133350</xdr:colOff>
      <xdr:row>62</xdr:row>
      <xdr:rowOff>160274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674350"/>
          <a:ext cx="8382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44450</xdr:rowOff>
    </xdr:from>
    <xdr:to>
      <xdr:col>19</xdr:col>
      <xdr:colOff>133350</xdr:colOff>
      <xdr:row>62</xdr:row>
      <xdr:rowOff>126492</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0674350"/>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86123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73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126492</xdr:rowOff>
    </xdr:from>
    <xdr:to>
      <xdr:col>15</xdr:col>
      <xdr:colOff>82550</xdr:colOff>
      <xdr:row>63</xdr:row>
      <xdr:rowOff>22606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756392"/>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22606</xdr:rowOff>
    </xdr:from>
    <xdr:to>
      <xdr:col>11</xdr:col>
      <xdr:colOff>31750</xdr:colOff>
      <xdr:row>63</xdr:row>
      <xdr:rowOff>148082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823956"/>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153687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109474</xdr:rowOff>
    </xdr:from>
    <xdr:to>
      <xdr:col>23</xdr:col>
      <xdr:colOff>184150</xdr:colOff>
      <xdr:row>63</xdr:row>
      <xdr:rowOff>39624</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73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81551</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71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165100</xdr:rowOff>
    </xdr:from>
    <xdr:to>
      <xdr:col>19</xdr:col>
      <xdr:colOff>184150</xdr:colOff>
      <xdr:row>62</xdr:row>
      <xdr:rowOff>95250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80027</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70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75692</xdr:rowOff>
    </xdr:from>
    <xdr:to>
      <xdr:col>15</xdr:col>
      <xdr:colOff>133350</xdr:colOff>
      <xdr:row>63</xdr:row>
      <xdr:rowOff>5842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70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162069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791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143256</xdr:rowOff>
    </xdr:from>
    <xdr:to>
      <xdr:col>11</xdr:col>
      <xdr:colOff>82550</xdr:colOff>
      <xdr:row>63</xdr:row>
      <xdr:rowOff>73406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77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58183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85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97282</xdr:rowOff>
    </xdr:from>
    <xdr:to>
      <xdr:col>7</xdr:col>
      <xdr:colOff>31750</xdr:colOff>
      <xdr:row>64</xdr:row>
      <xdr:rowOff>27432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89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12209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98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[116,487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人口一人当たりの金額が類似団体内平均値を下回っている。物件費はこれまで進めてきた施設管理・運営の指定管理者制度導入によるものであり、人件費は定年退職の延長によるものである。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年度からの主な減少要因としては、物件費について、新型コロナウイルスワクチン接種対策事業規模の縮小によるものである。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今後も、「阪南市行財政構造改革プラン改訂版」に基づき、総人件費の適正化や事務事業の見直しなどに取り組む。</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152783</xdr:rowOff>
    </xdr:from>
    <xdr:to>
      <xdr:col>23</xdr:col>
      <xdr:colOff>133350</xdr:colOff>
      <xdr:row>82</xdr:row>
      <xdr:rowOff>40123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040233"/>
          <a:ext cx="838200" cy="58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94163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53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34167</xdr:rowOff>
    </xdr:from>
    <xdr:to>
      <xdr:col>19</xdr:col>
      <xdr:colOff>133350</xdr:colOff>
      <xdr:row>82</xdr:row>
      <xdr:rowOff>40123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93067"/>
          <a:ext cx="889000" cy="5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39474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69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119135</xdr:rowOff>
    </xdr:from>
    <xdr:to>
      <xdr:col>15</xdr:col>
      <xdr:colOff>82550</xdr:colOff>
      <xdr:row>82</xdr:row>
      <xdr:rowOff>34167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06585"/>
          <a:ext cx="889000" cy="8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3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168873</xdr:rowOff>
    </xdr:from>
    <xdr:to>
      <xdr:col>11</xdr:col>
      <xdr:colOff>31750</xdr:colOff>
      <xdr:row>81</xdr:row>
      <xdr:rowOff>119135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884873"/>
          <a:ext cx="889000" cy="121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94792</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5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156567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4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101983</xdr:rowOff>
    </xdr:from>
    <xdr:to>
      <xdr:col>23</xdr:col>
      <xdr:colOff>184150</xdr:colOff>
      <xdr:row>82</xdr:row>
      <xdr:rowOff>32133</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398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118510</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34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160773</xdr:rowOff>
    </xdr:from>
    <xdr:to>
      <xdr:col>19</xdr:col>
      <xdr:colOff>184150</xdr:colOff>
      <xdr:row>82</xdr:row>
      <xdr:rowOff>90923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48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101100</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17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154817</xdr:rowOff>
    </xdr:from>
    <xdr:to>
      <xdr:col>15</xdr:col>
      <xdr:colOff>133350</xdr:colOff>
      <xdr:row>82</xdr:row>
      <xdr:rowOff>84967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42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95144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811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68335</xdr:rowOff>
    </xdr:from>
    <xdr:to>
      <xdr:col>11</xdr:col>
      <xdr:colOff>82550</xdr:colOff>
      <xdr:row>81</xdr:row>
      <xdr:rowOff>169935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5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8662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2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118073</xdr:rowOff>
    </xdr:from>
    <xdr:to>
      <xdr:col>7</xdr:col>
      <xdr:colOff>31750</xdr:colOff>
      <xdr:row>81</xdr:row>
      <xdr:rowOff>48223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3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58400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02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国家公務員に準拠した給与制度としつつ、平成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27</a:t>
          </a:r>
          <a:r>
            <a:rPr kumimoji="1" lang="ja-JP" altLang="en-US" sz="1300">
              <a:solidFill>
                <a:schemeClr val="tx1"/>
              </a:solidFill>
              <a:latin typeface="ＭＳ Ｐゴシック" panose="020B0600070205080204" pitchFamily="50" charset="-128"/>
              <a:ea typeface="ＭＳ Ｐゴシック" panose="020B0600070205080204" pitchFamily="50" charset="-128"/>
            </a:rPr>
            <a:t>年</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月から管理職員の給料を</a:t>
          </a:r>
          <a:r>
            <a:rPr kumimoji="1" lang="en-US" altLang="ja-JP" sz="1300">
              <a:solidFill>
                <a:schemeClr val="tx1"/>
              </a:solidFill>
              <a:latin typeface="ＭＳ Ｐゴシック" panose="020B0600070205080204" pitchFamily="50" charset="-128"/>
              <a:ea typeface="ＭＳ Ｐゴシック" panose="020B0600070205080204" pitchFamily="50" charset="-128"/>
            </a:rPr>
            <a:t>2.5</a:t>
          </a:r>
          <a:r>
            <a:rPr kumimoji="1" lang="ja-JP" altLang="en-US" sz="1300">
              <a:solidFill>
                <a:schemeClr val="tx1"/>
              </a:solidFill>
              <a:latin typeface="ＭＳ Ｐゴシック" panose="020B0600070205080204" pitchFamily="50" charset="-128"/>
              <a:ea typeface="ＭＳ Ｐゴシック" panose="020B0600070205080204" pitchFamily="50" charset="-128"/>
            </a:rPr>
            <a:t>％～</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31</a:t>
          </a:r>
          <a:r>
            <a:rPr kumimoji="1" lang="ja-JP" altLang="en-US" sz="1300">
              <a:solidFill>
                <a:schemeClr val="tx1"/>
              </a:solidFill>
              <a:latin typeface="ＭＳ Ｐゴシック" panose="020B0600070205080204" pitchFamily="50" charset="-128"/>
              <a:ea typeface="ＭＳ Ｐゴシック" panose="020B0600070205080204" pitchFamily="50" charset="-128"/>
            </a:rPr>
            <a:t>年</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月から管理職員の給料を</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a:t>
          </a:r>
          <a:r>
            <a:rPr kumimoji="1" lang="en-US" altLang="ja-JP" sz="1300">
              <a:solidFill>
                <a:schemeClr val="tx1"/>
              </a:solidFill>
              <a:latin typeface="ＭＳ Ｐゴシック" panose="020B0600070205080204" pitchFamily="50" charset="-128"/>
              <a:ea typeface="ＭＳ Ｐゴシック" panose="020B0600070205080204" pitchFamily="50" charset="-128"/>
            </a:rPr>
            <a:t>5.5</a:t>
          </a:r>
          <a:r>
            <a:rPr kumimoji="1" lang="ja-JP" altLang="en-US" sz="1300">
              <a:solidFill>
                <a:schemeClr val="tx1"/>
              </a:solidFill>
              <a:latin typeface="ＭＳ Ｐゴシック" panose="020B0600070205080204" pitchFamily="50" charset="-128"/>
              <a:ea typeface="ＭＳ Ｐゴシック" panose="020B0600070205080204" pitchFamily="50" charset="-128"/>
            </a:rPr>
            <a:t>％、平成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31</a:t>
          </a:r>
          <a:r>
            <a:rPr kumimoji="1" lang="ja-JP" altLang="en-US" sz="1300">
              <a:solidFill>
                <a:schemeClr val="tx1"/>
              </a:solidFill>
              <a:latin typeface="ＭＳ Ｐゴシック" panose="020B0600070205080204" pitchFamily="50" charset="-128"/>
              <a:ea typeface="ＭＳ Ｐゴシック" panose="020B0600070205080204" pitchFamily="50" charset="-128"/>
            </a:rPr>
            <a:t>年</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月から非管理職員の給料を</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a:t>
          </a:r>
          <a:r>
            <a:rPr kumimoji="1" lang="en-US" altLang="ja-JP" sz="1300">
              <a:solidFill>
                <a:schemeClr val="tx1"/>
              </a:solidFill>
              <a:latin typeface="ＭＳ Ｐゴシック" panose="020B0600070205080204" pitchFamily="50" charset="-128"/>
              <a:ea typeface="ＭＳ Ｐゴシック" panose="020B0600070205080204" pitchFamily="50" charset="-128"/>
            </a:rPr>
            <a:t>2.3</a:t>
          </a:r>
          <a:r>
            <a:rPr kumimoji="1" lang="ja-JP" altLang="en-US" sz="1300">
              <a:solidFill>
                <a:schemeClr val="tx1"/>
              </a:solidFill>
              <a:latin typeface="ＭＳ Ｐゴシック" panose="020B0600070205080204" pitchFamily="50" charset="-128"/>
              <a:ea typeface="ＭＳ Ｐゴシック" panose="020B0600070205080204" pitchFamily="50" charset="-128"/>
            </a:rPr>
            <a:t>％減額し、人件費抑制に努めている。令和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月から非管理職員の給料減額は終了したが、改めて管理職員の給料の減額率を</a:t>
          </a:r>
          <a:r>
            <a:rPr kumimoji="1" lang="en-US" altLang="ja-JP" sz="1300">
              <a:solidFill>
                <a:schemeClr val="tx1"/>
              </a:solidFill>
              <a:latin typeface="ＭＳ Ｐゴシック" panose="020B0600070205080204" pitchFamily="50" charset="-128"/>
              <a:ea typeface="ＭＳ Ｐゴシック" panose="020B0600070205080204" pitchFamily="50" charset="-128"/>
            </a:rPr>
            <a:t>2.5</a:t>
          </a:r>
          <a:r>
            <a:rPr kumimoji="1" lang="ja-JP" altLang="en-US" sz="1300">
              <a:solidFill>
                <a:schemeClr val="tx1"/>
              </a:solidFill>
              <a:latin typeface="ＭＳ Ｐゴシック" panose="020B0600070205080204" pitchFamily="50" charset="-128"/>
              <a:ea typeface="ＭＳ Ｐゴシック" panose="020B0600070205080204" pitchFamily="50" charset="-128"/>
            </a:rPr>
            <a:t>％～</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％で設定し直し、人件費抑制に努めた結果、給与水準は国の水準及び類似団体内平均値を下回る状況となった。</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82550</xdr:rowOff>
    </xdr:from>
    <xdr:to>
      <xdr:col>81</xdr:col>
      <xdr:colOff>44450</xdr:colOff>
      <xdr:row>84</xdr:row>
      <xdr:rowOff>142875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484350"/>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13352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58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83609</xdr:rowOff>
    </xdr:from>
    <xdr:to>
      <xdr:col>77</xdr:col>
      <xdr:colOff>44450</xdr:colOff>
      <xdr:row>84</xdr:row>
      <xdr:rowOff>82550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142509"/>
          <a:ext cx="889000" cy="34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127652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0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83609</xdr:rowOff>
    </xdr:from>
    <xdr:to>
      <xdr:col>72</xdr:col>
      <xdr:colOff>203200</xdr:colOff>
      <xdr:row>82</xdr:row>
      <xdr:rowOff>123825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14250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123825</xdr:rowOff>
    </xdr:from>
    <xdr:to>
      <xdr:col>68</xdr:col>
      <xdr:colOff>152400</xdr:colOff>
      <xdr:row>83</xdr:row>
      <xdr:rowOff>93134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182725"/>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108602</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33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31750</xdr:rowOff>
    </xdr:from>
    <xdr:to>
      <xdr:col>77</xdr:col>
      <xdr:colOff>95250</xdr:colOff>
      <xdr:row>84</xdr:row>
      <xdr:rowOff>133350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32809</xdr:rowOff>
    </xdr:from>
    <xdr:to>
      <xdr:col>73</xdr:col>
      <xdr:colOff>44450</xdr:colOff>
      <xdr:row>82</xdr:row>
      <xdr:rowOff>134409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091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144586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3860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73025</xdr:rowOff>
    </xdr:from>
    <xdr:to>
      <xdr:col>68</xdr:col>
      <xdr:colOff>203200</xdr:colOff>
      <xdr:row>83</xdr:row>
      <xdr:rowOff>3175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13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13352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390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42334</xdr:rowOff>
    </xdr:from>
    <xdr:to>
      <xdr:col>64</xdr:col>
      <xdr:colOff>152400</xdr:colOff>
      <xdr:row>83</xdr:row>
      <xdr:rowOff>143934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154111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04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「定員管理計画」に基づく行政運営体制の見直しや人材育成の推進などにより、類似団体内平均値を下回っている。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また、同計画に基づき、職員数を令和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3</a:t>
          </a:r>
          <a:r>
            <a:rPr kumimoji="1" lang="ja-JP" altLang="en-US" sz="1300">
              <a:solidFill>
                <a:schemeClr val="tx1"/>
              </a:solidFill>
              <a:latin typeface="ＭＳ Ｐゴシック" panose="020B0600070205080204" pitchFamily="50" charset="-128"/>
              <a:ea typeface="ＭＳ Ｐゴシック" panose="020B0600070205080204" pitchFamily="50" charset="-128"/>
            </a:rPr>
            <a:t>年</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月</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日現在の</a:t>
          </a:r>
          <a:r>
            <a:rPr kumimoji="1" lang="en-US" altLang="ja-JP" sz="1300">
              <a:solidFill>
                <a:schemeClr val="tx1"/>
              </a:solidFill>
              <a:latin typeface="ＭＳ Ｐゴシック" panose="020B0600070205080204" pitchFamily="50" charset="-128"/>
              <a:ea typeface="ＭＳ Ｐゴシック" panose="020B0600070205080204" pitchFamily="50" charset="-128"/>
            </a:rPr>
            <a:t>376</a:t>
          </a:r>
          <a:r>
            <a:rPr kumimoji="1" lang="ja-JP" altLang="en-US" sz="1300">
              <a:solidFill>
                <a:schemeClr val="tx1"/>
              </a:solidFill>
              <a:latin typeface="ＭＳ Ｐゴシック" panose="020B0600070205080204" pitchFamily="50" charset="-128"/>
              <a:ea typeface="ＭＳ Ｐゴシック" panose="020B0600070205080204" pitchFamily="50" charset="-128"/>
            </a:rPr>
            <a:t>人から、令和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8</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年度には</a:t>
          </a:r>
          <a:r>
            <a:rPr kumimoji="1" lang="en-US" altLang="ja-JP" sz="1300">
              <a:solidFill>
                <a:schemeClr val="tx1"/>
              </a:solidFill>
              <a:latin typeface="ＭＳ Ｐゴシック" panose="020B0600070205080204" pitchFamily="50" charset="-128"/>
              <a:ea typeface="ＭＳ Ｐゴシック" panose="020B0600070205080204" pitchFamily="50" charset="-128"/>
            </a:rPr>
            <a:t>361</a:t>
          </a:r>
          <a:r>
            <a:rPr kumimoji="1" lang="ja-JP" altLang="en-US" sz="1300">
              <a:solidFill>
                <a:schemeClr val="tx1"/>
              </a:solidFill>
              <a:latin typeface="ＭＳ Ｐゴシック" panose="020B0600070205080204" pitchFamily="50" charset="-128"/>
              <a:ea typeface="ＭＳ Ｐゴシック" panose="020B0600070205080204" pitchFamily="50" charset="-128"/>
            </a:rPr>
            <a:t>人まで、令和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13</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年度頃には</a:t>
          </a:r>
          <a:r>
            <a:rPr kumimoji="1" lang="en-US" altLang="ja-JP" sz="1300">
              <a:solidFill>
                <a:schemeClr val="tx1"/>
              </a:solidFill>
              <a:latin typeface="ＭＳ Ｐゴシック" panose="020B0600070205080204" pitchFamily="50" charset="-128"/>
              <a:ea typeface="ＭＳ Ｐゴシック" panose="020B0600070205080204" pitchFamily="50" charset="-128"/>
            </a:rPr>
            <a:t>340</a:t>
          </a:r>
          <a:r>
            <a:rPr kumimoji="1" lang="ja-JP" altLang="en-US" sz="1300">
              <a:solidFill>
                <a:schemeClr val="tx1"/>
              </a:solidFill>
              <a:latin typeface="ＭＳ Ｐゴシック" panose="020B0600070205080204" pitchFamily="50" charset="-128"/>
              <a:ea typeface="ＭＳ Ｐゴシック" panose="020B0600070205080204" pitchFamily="50" charset="-128"/>
            </a:rPr>
            <a:t>人程度まで減らすことを目標に設定しているが、職員の年齢構成の平準化や、市民サービスの持続性、人材育成の視点等を考慮して対応していく。</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166158</xdr:rowOff>
    </xdr:from>
    <xdr:to>
      <xdr:col>81</xdr:col>
      <xdr:colOff>44450</xdr:colOff>
      <xdr:row>61</xdr:row>
      <xdr:rowOff>2752</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453158"/>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151782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38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166158</xdr:rowOff>
    </xdr:from>
    <xdr:to>
      <xdr:col>77</xdr:col>
      <xdr:colOff>44450</xdr:colOff>
      <xdr:row>61</xdr:row>
      <xdr:rowOff>26881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0453158"/>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78546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536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8784</xdr:rowOff>
    </xdr:from>
    <xdr:to>
      <xdr:col>72</xdr:col>
      <xdr:colOff>203200</xdr:colOff>
      <xdr:row>61</xdr:row>
      <xdr:rowOff>26881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467234"/>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138006</xdr:rowOff>
    </xdr:from>
    <xdr:to>
      <xdr:col>68</xdr:col>
      <xdr:colOff>152400</xdr:colOff>
      <xdr:row>61</xdr:row>
      <xdr:rowOff>8784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425006"/>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32296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123402</xdr:rowOff>
    </xdr:from>
    <xdr:to>
      <xdr:col>81</xdr:col>
      <xdr:colOff>95250</xdr:colOff>
      <xdr:row>61</xdr:row>
      <xdr:rowOff>53552</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41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139929</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255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115358</xdr:rowOff>
    </xdr:from>
    <xdr:to>
      <xdr:col>77</xdr:col>
      <xdr:colOff>95250</xdr:colOff>
      <xdr:row>61</xdr:row>
      <xdr:rowOff>45508</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40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55685</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1712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147531</xdr:rowOff>
    </xdr:from>
    <xdr:to>
      <xdr:col>73</xdr:col>
      <xdr:colOff>44450</xdr:colOff>
      <xdr:row>61</xdr:row>
      <xdr:rowOff>77681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43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87858</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203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129434</xdr:rowOff>
    </xdr:from>
    <xdr:to>
      <xdr:col>68</xdr:col>
      <xdr:colOff>203200</xdr:colOff>
      <xdr:row>61</xdr:row>
      <xdr:rowOff>59584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416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69761</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18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87206</xdr:rowOff>
    </xdr:from>
    <xdr:to>
      <xdr:col>64</xdr:col>
      <xdr:colOff>152400</xdr:colOff>
      <xdr:row>61</xdr:row>
      <xdr:rowOff>17356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37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27533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143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市内小学校の大規模改造耐震事業などの償還が終了したことに伴い、類似団体内平均値より下回った。しかし、今後は、学校給食センター改修事業など大きな事業が控えているので、今後も、住民ニーズや緊急性の高いものなどを的確に把握し、より効果的、効率的な事業を行い起債に大きく頼ることのない財政運営に努める。</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151130</xdr:rowOff>
    </xdr:from>
    <xdr:to>
      <xdr:col>81</xdr:col>
      <xdr:colOff>44450</xdr:colOff>
      <xdr:row>41</xdr:row>
      <xdr:rowOff>52070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6179800" y="700913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52070</xdr:rowOff>
    </xdr:from>
    <xdr:to>
      <xdr:col>77</xdr:col>
      <xdr:colOff>44450</xdr:colOff>
      <xdr:row>41</xdr:row>
      <xdr:rowOff>148590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290800" y="708152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148590</xdr:rowOff>
    </xdr:from>
    <xdr:to>
      <xdr:col>72</xdr:col>
      <xdr:colOff>203200</xdr:colOff>
      <xdr:row>41</xdr:row>
      <xdr:rowOff>148590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4401800" y="7178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72831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148590</xdr:rowOff>
    </xdr:from>
    <xdr:to>
      <xdr:col>68</xdr:col>
      <xdr:colOff>152400</xdr:colOff>
      <xdr:row>41</xdr:row>
      <xdr:rowOff>148590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3512800" y="7178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121090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100330</xdr:rowOff>
    </xdr:from>
    <xdr:to>
      <xdr:col>81</xdr:col>
      <xdr:colOff>95250</xdr:colOff>
      <xdr:row>41</xdr:row>
      <xdr:rowOff>30480</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116857</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680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1270</xdr:rowOff>
    </xdr:from>
    <xdr:to>
      <xdr:col>77</xdr:col>
      <xdr:colOff>95250</xdr:colOff>
      <xdr:row>41</xdr:row>
      <xdr:rowOff>102870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87647</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711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97790</xdr:rowOff>
    </xdr:from>
    <xdr:to>
      <xdr:col>73</xdr:col>
      <xdr:colOff>44450</xdr:colOff>
      <xdr:row>42</xdr:row>
      <xdr:rowOff>27940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97790</xdr:rowOff>
    </xdr:from>
    <xdr:to>
      <xdr:col>68</xdr:col>
      <xdr:colOff>203200</xdr:colOff>
      <xdr:row>42</xdr:row>
      <xdr:rowOff>27940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年度は特段大きな事業に対する地方債発行がなかったため、令和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と比べ、地方債残高が減少したことにより将来負担比率は改善した。しかし、類似団体内平均値を上回っており、今後は、学校給食センターの大規模改修や老朽化施設の改修など地方債発行を行う事業が見込まれるため、将来負担比率の上昇が考えられることから、地方債発行金額や、年間の公債費を鑑み、各年度の事業実施を行い、財政の健全化に努める。</a:t>
          </a: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145022</xdr:rowOff>
    </xdr:from>
    <xdr:to>
      <xdr:col>81</xdr:col>
      <xdr:colOff>44450</xdr:colOff>
      <xdr:row>15</xdr:row>
      <xdr:rowOff>44813</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6179800" y="2545322"/>
          <a:ext cx="838200" cy="7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44813</xdr:rowOff>
    </xdr:from>
    <xdr:to>
      <xdr:col>77</xdr:col>
      <xdr:colOff>44450</xdr:colOff>
      <xdr:row>16</xdr:row>
      <xdr:rowOff>72148</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290800" y="2616563"/>
          <a:ext cx="889000" cy="198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72148</xdr:rowOff>
    </xdr:from>
    <xdr:to>
      <xdr:col>72</xdr:col>
      <xdr:colOff>203200</xdr:colOff>
      <xdr:row>17</xdr:row>
      <xdr:rowOff>79950</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401800" y="2815348"/>
          <a:ext cx="889000" cy="179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162258</xdr:rowOff>
    </xdr:from>
    <xdr:to>
      <xdr:col>73</xdr:col>
      <xdr:colOff>44450</xdr:colOff>
      <xdr:row>14</xdr:row>
      <xdr:rowOff>92408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79950</xdr:rowOff>
    </xdr:from>
    <xdr:to>
      <xdr:col>68</xdr:col>
      <xdr:colOff>152400</xdr:colOff>
      <xdr:row>18</xdr:row>
      <xdr:rowOff>102688</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3512800" y="2994600"/>
          <a:ext cx="889000" cy="194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96520</xdr:rowOff>
    </xdr:from>
    <xdr:to>
      <xdr:col>68</xdr:col>
      <xdr:colOff>203200</xdr:colOff>
      <xdr:row>15</xdr:row>
      <xdr:rowOff>26670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85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94222</xdr:rowOff>
    </xdr:from>
    <xdr:to>
      <xdr:col>81</xdr:col>
      <xdr:colOff>95250</xdr:colOff>
      <xdr:row>15</xdr:row>
      <xdr:rowOff>24372</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967200" y="249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66299</xdr:rowOff>
    </xdr:from>
    <xdr:ext cx="762000" cy="259045"/>
    <xdr:sp macro="" textlink="">
      <xdr:nvSpPr>
        <xdr:cNvPr id="461" name="将来負担の状況該当値テキスト">
          <a:extLst>
            <a:ext uri="{FF2B5EF4-FFF2-40B4-BE49-F238E27FC236}">
              <a16:creationId xmlns:a16="http://schemas.microsoft.com/office/drawing/2014/main" id="{00000000-0008-0000-0300-0000CD010000}"/>
            </a:ext>
          </a:extLst>
        </xdr:cNvPr>
        <xdr:cNvSpPr txBox="1"/>
      </xdr:nvSpPr>
      <xdr:spPr>
        <a:xfrm>
          <a:off x="17106900" y="2466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165463</xdr:rowOff>
    </xdr:from>
    <xdr:to>
      <xdr:col>77</xdr:col>
      <xdr:colOff>95250</xdr:colOff>
      <xdr:row>15</xdr:row>
      <xdr:rowOff>95613</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129000" y="256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80390</xdr:rowOff>
    </xdr:from>
    <xdr:ext cx="7366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798800" y="2652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21348</xdr:rowOff>
    </xdr:from>
    <xdr:to>
      <xdr:col>73</xdr:col>
      <xdr:colOff>44450</xdr:colOff>
      <xdr:row>16</xdr:row>
      <xdr:rowOff>122948</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5240000" y="276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107725</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909800" y="285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29150</xdr:rowOff>
    </xdr:from>
    <xdr:to>
      <xdr:col>68</xdr:col>
      <xdr:colOff>203200</xdr:colOff>
      <xdr:row>17</xdr:row>
      <xdr:rowOff>130750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4351000" y="294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115527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020800" y="303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51888</xdr:rowOff>
    </xdr:from>
    <xdr:to>
      <xdr:col>64</xdr:col>
      <xdr:colOff>152400</xdr:colOff>
      <xdr:row>18</xdr:row>
      <xdr:rowOff>153488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462000" y="313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138266</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131800" y="3224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大阪府阪南市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50,788
50,201
36.17
20,016,699
19,692,608
323,949
11,483,754
14,021,857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20.2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管理職職員等の給与カットを引き続き行うとともに、定年退職の延長に伴う退職金の減少により、令和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年度と比べ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0.8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ポイント良化した。しかし、施設にかかる職員数が多いことから類似団体内平均値を上回っている。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今後も「阪南市行財政構造改革プラン改訂版」に基づき、人口減少等を踏まえた職員定数の適正化を図る。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110672</xdr:rowOff>
    </xdr:from>
    <xdr:to>
      <xdr:col>24</xdr:col>
      <xdr:colOff>25400</xdr:colOff>
      <xdr:row>36</xdr:row>
      <xdr:rowOff>162923</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282872"/>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162940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92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162923</xdr:rowOff>
    </xdr:from>
    <xdr:to>
      <xdr:col>19</xdr:col>
      <xdr:colOff>187325</xdr:colOff>
      <xdr:row>37</xdr:row>
      <xdr:rowOff>56787</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33512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80208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09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156392</xdr:rowOff>
    </xdr:from>
    <xdr:to>
      <xdr:col>15</xdr:col>
      <xdr:colOff>98425</xdr:colOff>
      <xdr:row>37</xdr:row>
      <xdr:rowOff>56787</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328592"/>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25763</xdr:rowOff>
    </xdr:from>
    <xdr:to>
      <xdr:col>11</xdr:col>
      <xdr:colOff>9525</xdr:colOff>
      <xdr:row>36</xdr:row>
      <xdr:rowOff>156392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197963"/>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41020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59872</xdr:rowOff>
    </xdr:from>
    <xdr:to>
      <xdr:col>24</xdr:col>
      <xdr:colOff>76200</xdr:colOff>
      <xdr:row>36</xdr:row>
      <xdr:rowOff>161472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23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31949</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20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112123</xdr:rowOff>
    </xdr:from>
    <xdr:to>
      <xdr:col>20</xdr:col>
      <xdr:colOff>38100</xdr:colOff>
      <xdr:row>37</xdr:row>
      <xdr:rowOff>42273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284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27050</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70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5987</xdr:rowOff>
    </xdr:from>
    <xdr:to>
      <xdr:col>15</xdr:col>
      <xdr:colOff>149225</xdr:colOff>
      <xdr:row>37</xdr:row>
      <xdr:rowOff>107587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34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92364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43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105592</xdr:rowOff>
    </xdr:from>
    <xdr:to>
      <xdr:col>11</xdr:col>
      <xdr:colOff>60325</xdr:colOff>
      <xdr:row>37</xdr:row>
      <xdr:rowOff>35742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27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20519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36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146413</xdr:rowOff>
    </xdr:from>
    <xdr:to>
      <xdr:col>6</xdr:col>
      <xdr:colOff>171450</xdr:colOff>
      <xdr:row>36</xdr:row>
      <xdr:rowOff>76563</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14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61340</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233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0.9</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ポイント悪化したが、特定財源の充当が良かったこともあり類似団体内平均値よりも</a:t>
          </a:r>
          <a:r>
            <a:rPr kumimoji="1" lang="en-US" altLang="ja-JP" sz="1300">
              <a:solidFill>
                <a:schemeClr val="tx1"/>
              </a:solidFill>
              <a:latin typeface="ＭＳ Ｐゴシック" panose="020B0600070205080204" pitchFamily="50" charset="-128"/>
              <a:ea typeface="ＭＳ Ｐゴシック" panose="020B0600070205080204" pitchFamily="50" charset="-128"/>
            </a:rPr>
            <a:t>3.4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ポイント下回る結果となった。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今後も、「阪南市行財政構造改革プラン改訂版」に基づき、事務事業の見直しの中で物件費の抑制に努める一方、より効率的な事業実施と市民サービスの向上に取り組む。</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136144</xdr:rowOff>
    </xdr:from>
    <xdr:to>
      <xdr:col>82</xdr:col>
      <xdr:colOff>107950</xdr:colOff>
      <xdr:row>15</xdr:row>
      <xdr:rowOff>46990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536444"/>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107713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0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90424</xdr:rowOff>
    </xdr:from>
    <xdr:to>
      <xdr:col>78</xdr:col>
      <xdr:colOff>69850</xdr:colOff>
      <xdr:row>14</xdr:row>
      <xdr:rowOff>136144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4907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1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90424</xdr:rowOff>
    </xdr:from>
    <xdr:to>
      <xdr:col>73</xdr:col>
      <xdr:colOff>180975</xdr:colOff>
      <xdr:row>14</xdr:row>
      <xdr:rowOff>145288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49072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66565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145288</xdr:rowOff>
    </xdr:from>
    <xdr:to>
      <xdr:col>69</xdr:col>
      <xdr:colOff>92075</xdr:colOff>
      <xdr:row>16</xdr:row>
      <xdr:rowOff>67564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545588"/>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158005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167640</xdr:rowOff>
    </xdr:from>
    <xdr:to>
      <xdr:col>82</xdr:col>
      <xdr:colOff>158750</xdr:colOff>
      <xdr:row>15</xdr:row>
      <xdr:rowOff>97790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12717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1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85344</xdr:rowOff>
    </xdr:from>
    <xdr:to>
      <xdr:col>78</xdr:col>
      <xdr:colOff>120650</xdr:colOff>
      <xdr:row>15</xdr:row>
      <xdr:rowOff>15494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8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25671</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54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39624</xdr:rowOff>
    </xdr:from>
    <xdr:to>
      <xdr:col>74</xdr:col>
      <xdr:colOff>31750</xdr:colOff>
      <xdr:row>14</xdr:row>
      <xdr:rowOff>141224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3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151401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08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94488</xdr:rowOff>
    </xdr:from>
    <xdr:to>
      <xdr:col>69</xdr:col>
      <xdr:colOff>142875</xdr:colOff>
      <xdr:row>15</xdr:row>
      <xdr:rowOff>24638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9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34815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6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16764</xdr:rowOff>
    </xdr:from>
    <xdr:to>
      <xdr:col>65</xdr:col>
      <xdr:colOff>53975</xdr:colOff>
      <xdr:row>16</xdr:row>
      <xdr:rowOff>118364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5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128541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28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本市は専門職員によるケースワーカーを設置し生活保護費をはじめとする扶助費の抑制に努めてきたため、類似団体内平均値を下回っている。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本市の高齢化率が</a:t>
          </a:r>
          <a:r>
            <a:rPr kumimoji="1" lang="en-US" altLang="ja-JP" sz="1300">
              <a:solidFill>
                <a:schemeClr val="tx1"/>
              </a:solidFill>
              <a:latin typeface="ＭＳ Ｐゴシック" panose="020B0600070205080204" pitchFamily="50" charset="-128"/>
              <a:ea typeface="ＭＳ Ｐゴシック" panose="020B0600070205080204" pitchFamily="50" charset="-128"/>
            </a:rPr>
            <a:t>34.89</a:t>
          </a:r>
          <a:r>
            <a:rPr kumimoji="1" lang="ja-JP" altLang="en-US" sz="13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7</a:t>
          </a:r>
          <a:r>
            <a:rPr kumimoji="1" lang="ja-JP" altLang="en-US" sz="1300">
              <a:solidFill>
                <a:schemeClr val="tx1"/>
              </a:solidFill>
              <a:latin typeface="ＭＳ Ｐゴシック" panose="020B0600070205080204" pitchFamily="50" charset="-128"/>
              <a:ea typeface="ＭＳ Ｐゴシック" panose="020B0600070205080204" pitchFamily="50" charset="-128"/>
            </a:rPr>
            <a:t>年</a:t>
          </a:r>
          <a:r>
            <a:rPr kumimoji="1" lang="en-US" altLang="ja-JP" sz="1300">
              <a:solidFill>
                <a:schemeClr val="tx1"/>
              </a:solidFill>
              <a:latin typeface="ＭＳ Ｐゴシック" panose="020B0600070205080204" pitchFamily="50" charset="-128"/>
              <a:ea typeface="ＭＳ Ｐゴシック" panose="020B0600070205080204" pitchFamily="50" charset="-128"/>
            </a:rPr>
            <a:t>2</a:t>
          </a:r>
          <a:r>
            <a:rPr kumimoji="1" lang="ja-JP" altLang="en-US" sz="1300">
              <a:solidFill>
                <a:schemeClr val="tx1"/>
              </a:solidFill>
              <a:latin typeface="ＭＳ Ｐゴシック" panose="020B0600070205080204" pitchFamily="50" charset="-128"/>
              <a:ea typeface="ＭＳ Ｐゴシック" panose="020B0600070205080204" pitchFamily="50" charset="-128"/>
            </a:rPr>
            <a:t>月末）と高いことや、障がい者施策による社会福祉費の伸びが依然として大きいことから、今後も増額が懸念されるため、引き続き専門職員による対応など適切に行っていく。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77470</xdr:rowOff>
    </xdr:from>
    <xdr:to>
      <xdr:col>24</xdr:col>
      <xdr:colOff>25400</xdr:colOff>
      <xdr:row>55</xdr:row>
      <xdr:rowOff>168910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50722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25417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55</xdr:row>
      <xdr:rowOff>77470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4996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78757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7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69850</xdr:rowOff>
    </xdr:from>
    <xdr:to>
      <xdr:col>15</xdr:col>
      <xdr:colOff>98425</xdr:colOff>
      <xdr:row>55</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49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40657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4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55</xdr:row>
      <xdr:rowOff>138430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4996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71137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67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116857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118110</xdr:rowOff>
    </xdr:from>
    <xdr:to>
      <xdr:col>24</xdr:col>
      <xdr:colOff>76200</xdr:colOff>
      <xdr:row>56</xdr:row>
      <xdr:rowOff>48260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134637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26670</xdr:rowOff>
    </xdr:from>
    <xdr:to>
      <xdr:col>20</xdr:col>
      <xdr:colOff>38100</xdr:colOff>
      <xdr:row>55</xdr:row>
      <xdr:rowOff>128270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138447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22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19050</xdr:rowOff>
    </xdr:from>
    <xdr:to>
      <xdr:col>11</xdr:col>
      <xdr:colOff>60325</xdr:colOff>
      <xdr:row>55</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87630</xdr:rowOff>
    </xdr:from>
    <xdr:to>
      <xdr:col>6</xdr:col>
      <xdr:colOff>171450</xdr:colOff>
      <xdr:row>56</xdr:row>
      <xdr:rowOff>17780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27957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その他に係る経常収支比率が類似団体内平均値を上回っているのは、繰出金の増加が主な要因である。高齢化に伴う介護保険特別会計・後期高齢者医療特別会計に対する繰出金が年々増加している影響が大きい。</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今後は重度化予防や介護予防の推進、大阪府後期高齢者医療広域連合会と連携し、医療費適正化の施策の検討・実施に取り組み、一般会計からの繰出金の抑制に努める。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129722</xdr:rowOff>
    </xdr:from>
    <xdr:to>
      <xdr:col>82</xdr:col>
      <xdr:colOff>107950</xdr:colOff>
      <xdr:row>60</xdr:row>
      <xdr:rowOff>56243</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245272"/>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129722</xdr:rowOff>
    </xdr:from>
    <xdr:to>
      <xdr:col>78</xdr:col>
      <xdr:colOff>69850</xdr:colOff>
      <xdr:row>59</xdr:row>
      <xdr:rowOff>129722</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2452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129722</xdr:rowOff>
    </xdr:from>
    <xdr:to>
      <xdr:col>73</xdr:col>
      <xdr:colOff>180975</xdr:colOff>
      <xdr:row>59</xdr:row>
      <xdr:rowOff>162378</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102452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128105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162378</xdr:rowOff>
    </xdr:from>
    <xdr:to>
      <xdr:col>69</xdr:col>
      <xdr:colOff>92075</xdr:colOff>
      <xdr:row>60</xdr:row>
      <xdr:rowOff>45357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2779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119942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5443</xdr:rowOff>
    </xdr:from>
    <xdr:to>
      <xdr:col>82</xdr:col>
      <xdr:colOff>158750</xdr:colOff>
      <xdr:row>60</xdr:row>
      <xdr:rowOff>107043</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2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85470</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201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78922</xdr:rowOff>
    </xdr:from>
    <xdr:to>
      <xdr:col>78</xdr:col>
      <xdr:colOff>120650</xdr:colOff>
      <xdr:row>60</xdr:row>
      <xdr:rowOff>9072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165299</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28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78922</xdr:rowOff>
    </xdr:from>
    <xdr:to>
      <xdr:col>74</xdr:col>
      <xdr:colOff>31750</xdr:colOff>
      <xdr:row>60</xdr:row>
      <xdr:rowOff>9072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165299</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28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111578</xdr:rowOff>
    </xdr:from>
    <xdr:to>
      <xdr:col>69</xdr:col>
      <xdr:colOff>142875</xdr:colOff>
      <xdr:row>60</xdr:row>
      <xdr:rowOff>41728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26505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31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166007</xdr:rowOff>
    </xdr:from>
    <xdr:to>
      <xdr:col>65</xdr:col>
      <xdr:colOff>53975</xdr:colOff>
      <xdr:row>60</xdr:row>
      <xdr:rowOff>96157</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80934</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補助費等の経常収支比率が類似団体内平均値と比較して高いのは、一部事務組合で行っているごみ処理業務、消防業務、病院事業及び下水道事業に対する補助費（繰出金）によるところが大きい。</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年度は令和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年度と比べ同率となっているが、ごみ処理場の改修など大きな事業が控えており補助費等の増加が見込まれることから、「阪南市行財政構造改革プラン改訂版」に基づき補助費等の抑制に努める。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24130</xdr:rowOff>
    </xdr:from>
    <xdr:to>
      <xdr:col>82</xdr:col>
      <xdr:colOff>107950</xdr:colOff>
      <xdr:row>39</xdr:row>
      <xdr:rowOff>24130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7106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47007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390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24130</xdr:rowOff>
    </xdr:from>
    <xdr:to>
      <xdr:col>78</xdr:col>
      <xdr:colOff>69850</xdr:colOff>
      <xdr:row>39</xdr:row>
      <xdr:rowOff>39370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710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134637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0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39370</xdr:rowOff>
    </xdr:from>
    <xdr:to>
      <xdr:col>73</xdr:col>
      <xdr:colOff>180975</xdr:colOff>
      <xdr:row>39</xdr:row>
      <xdr:rowOff>39370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725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119397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29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31750</xdr:rowOff>
    </xdr:from>
    <xdr:to>
      <xdr:col>69</xdr:col>
      <xdr:colOff>92075</xdr:colOff>
      <xdr:row>39</xdr:row>
      <xdr:rowOff>39370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718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24147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6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1287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4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144780</xdr:rowOff>
    </xdr:from>
    <xdr:to>
      <xdr:col>82</xdr:col>
      <xdr:colOff>158750</xdr:colOff>
      <xdr:row>39</xdr:row>
      <xdr:rowOff>74930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116857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144780</xdr:rowOff>
    </xdr:from>
    <xdr:to>
      <xdr:col>78</xdr:col>
      <xdr:colOff>120650</xdr:colOff>
      <xdr:row>39</xdr:row>
      <xdr:rowOff>74930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59707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74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160020</xdr:rowOff>
    </xdr:from>
    <xdr:to>
      <xdr:col>74</xdr:col>
      <xdr:colOff>31750</xdr:colOff>
      <xdr:row>39</xdr:row>
      <xdr:rowOff>90170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67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74947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76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160020</xdr:rowOff>
    </xdr:from>
    <xdr:to>
      <xdr:col>69</xdr:col>
      <xdr:colOff>142875</xdr:colOff>
      <xdr:row>39</xdr:row>
      <xdr:rowOff>90170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67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74947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76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152400</xdr:rowOff>
    </xdr:from>
    <xdr:to>
      <xdr:col>65</xdr:col>
      <xdr:colOff>53975</xdr:colOff>
      <xdr:row>39</xdr:row>
      <xdr:rowOff>82550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67327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市内小学校の大規模改造耐震事業などの償還が終了したことに伴い、公債費に係る経常収支比率は類似団体平均を</a:t>
          </a:r>
          <a:r>
            <a:rPr kumimoji="1" lang="en-US" altLang="ja-JP" sz="1300">
              <a:solidFill>
                <a:schemeClr val="tx1"/>
              </a:solidFill>
              <a:latin typeface="ＭＳ Ｐゴシック" panose="020B0600070205080204" pitchFamily="50" charset="-128"/>
              <a:ea typeface="ＭＳ Ｐゴシック" panose="020B0600070205080204" pitchFamily="50" charset="-128"/>
            </a:rPr>
            <a:t>1.9</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ポイント下回った。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今後は、学校給食センター改修事業等の大きな事業が控えているため、公債費を見据えた事業実施のより一層の適正化を図ることにより、将来にわたって持続可能な財政運営の確立に取り組む。</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5080</xdr:rowOff>
    </xdr:from>
    <xdr:to>
      <xdr:col>24</xdr:col>
      <xdr:colOff>25400</xdr:colOff>
      <xdr:row>76</xdr:row>
      <xdr:rowOff>20320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987800" y="130352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5080</xdr:rowOff>
    </xdr:from>
    <xdr:to>
      <xdr:col>19</xdr:col>
      <xdr:colOff>187325</xdr:colOff>
      <xdr:row>76</xdr:row>
      <xdr:rowOff>88900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0352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88900</xdr:rowOff>
    </xdr:from>
    <xdr:to>
      <xdr:col>15</xdr:col>
      <xdr:colOff>98425</xdr:colOff>
      <xdr:row>77</xdr:row>
      <xdr:rowOff>39370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1191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39370</xdr:rowOff>
    </xdr:from>
    <xdr:to>
      <xdr:col>11</xdr:col>
      <xdr:colOff>9525</xdr:colOff>
      <xdr:row>77</xdr:row>
      <xdr:rowOff>69850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2410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113047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140970</xdr:rowOff>
    </xdr:from>
    <xdr:to>
      <xdr:col>24</xdr:col>
      <xdr:colOff>76200</xdr:colOff>
      <xdr:row>76</xdr:row>
      <xdr:rowOff>71120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157497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125730</xdr:rowOff>
    </xdr:from>
    <xdr:to>
      <xdr:col>20</xdr:col>
      <xdr:colOff>38100</xdr:colOff>
      <xdr:row>76</xdr:row>
      <xdr:rowOff>55880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66057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75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38100</xdr:rowOff>
    </xdr:from>
    <xdr:to>
      <xdr:col>15</xdr:col>
      <xdr:colOff>149225</xdr:colOff>
      <xdr:row>76</xdr:row>
      <xdr:rowOff>139700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149877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160020</xdr:rowOff>
    </xdr:from>
    <xdr:to>
      <xdr:col>11</xdr:col>
      <xdr:colOff>60325</xdr:colOff>
      <xdr:row>77</xdr:row>
      <xdr:rowOff>90170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100347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「公債費以外」の経常収支比率の主なものは、人件費が</a:t>
          </a:r>
          <a:r>
            <a:rPr kumimoji="1" lang="en-US" altLang="ja-JP" sz="1300">
              <a:solidFill>
                <a:schemeClr val="tx1"/>
              </a:solidFill>
              <a:latin typeface="ＭＳ Ｐゴシック" panose="020B0600070205080204" pitchFamily="50" charset="-128"/>
              <a:ea typeface="ＭＳ Ｐゴシック" panose="020B0600070205080204" pitchFamily="50" charset="-128"/>
            </a:rPr>
            <a:t>25.5</a:t>
          </a:r>
          <a:r>
            <a:rPr kumimoji="1" lang="ja-JP" altLang="en-US" sz="1300">
              <a:solidFill>
                <a:schemeClr val="tx1"/>
              </a:solidFill>
              <a:latin typeface="ＭＳ Ｐゴシック" panose="020B0600070205080204" pitchFamily="50" charset="-128"/>
              <a:ea typeface="ＭＳ Ｐゴシック" panose="020B0600070205080204" pitchFamily="50" charset="-128"/>
            </a:rPr>
            <a:t>％、繰出金が</a:t>
          </a:r>
          <a:r>
            <a:rPr kumimoji="1" lang="en-US" altLang="ja-JP" sz="1300">
              <a:solidFill>
                <a:schemeClr val="tx1"/>
              </a:solidFill>
              <a:latin typeface="ＭＳ Ｐゴシック" panose="020B0600070205080204" pitchFamily="50" charset="-128"/>
              <a:ea typeface="ＭＳ Ｐゴシック" panose="020B0600070205080204" pitchFamily="50" charset="-128"/>
            </a:rPr>
            <a:t>17.4</a:t>
          </a:r>
          <a:r>
            <a:rPr kumimoji="1" lang="ja-JP" altLang="en-US" sz="1300">
              <a:solidFill>
                <a:schemeClr val="tx1"/>
              </a:solidFill>
              <a:latin typeface="ＭＳ Ｐゴシック" panose="020B0600070205080204" pitchFamily="50" charset="-128"/>
              <a:ea typeface="ＭＳ Ｐゴシック" panose="020B0600070205080204" pitchFamily="50" charset="-128"/>
            </a:rPr>
            <a:t>％、物件費が</a:t>
          </a:r>
          <a:r>
            <a:rPr kumimoji="1" lang="en-US" altLang="ja-JP" sz="1300">
              <a:solidFill>
                <a:schemeClr val="tx1"/>
              </a:solidFill>
              <a:latin typeface="ＭＳ Ｐゴシック" panose="020B0600070205080204" pitchFamily="50" charset="-128"/>
              <a:ea typeface="ＭＳ Ｐゴシック" panose="020B0600070205080204" pitchFamily="50" charset="-128"/>
            </a:rPr>
            <a:t>13.5</a:t>
          </a:r>
          <a:r>
            <a:rPr kumimoji="1" lang="ja-JP" altLang="en-US" sz="1300">
              <a:solidFill>
                <a:schemeClr val="tx1"/>
              </a:solidFill>
              <a:latin typeface="ＭＳ Ｐゴシック" panose="020B0600070205080204" pitchFamily="50" charset="-128"/>
              <a:ea typeface="ＭＳ Ｐゴシック" panose="020B0600070205080204" pitchFamily="50" charset="-128"/>
            </a:rPr>
            <a:t>％、補助費等が</a:t>
          </a:r>
          <a:r>
            <a:rPr kumimoji="1" lang="en-US" altLang="ja-JP" sz="1300">
              <a:solidFill>
                <a:schemeClr val="tx1"/>
              </a:solidFill>
              <a:latin typeface="ＭＳ Ｐゴシック" panose="020B0600070205080204" pitchFamily="50" charset="-128"/>
              <a:ea typeface="ＭＳ Ｐゴシック" panose="020B0600070205080204" pitchFamily="50" charset="-128"/>
            </a:rPr>
            <a:t>13.9</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％となっている。類似団体内平均値を上回っているのは、高齢化に伴う特別会計への繰出金や一部事務組合等に対する補助費等の影響が大きい。</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今後も「阪南市行財政構造改革プラン改訂版」に基づき、特別会計の健全な運営等による繰出金や補助費等の抑制により、経常経費の抑制を図る。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104139</xdr:rowOff>
    </xdr:from>
    <xdr:to>
      <xdr:col>82</xdr:col>
      <xdr:colOff>107950</xdr:colOff>
      <xdr:row>78</xdr:row>
      <xdr:rowOff>58420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305789"/>
          <a:ext cx="838200" cy="125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104139</xdr:rowOff>
    </xdr:from>
    <xdr:to>
      <xdr:col>78</xdr:col>
      <xdr:colOff>69850</xdr:colOff>
      <xdr:row>77</xdr:row>
      <xdr:rowOff>138430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30578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127000</xdr:rowOff>
    </xdr:from>
    <xdr:to>
      <xdr:col>73</xdr:col>
      <xdr:colOff>180975</xdr:colOff>
      <xdr:row>77</xdr:row>
      <xdr:rowOff>138430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3286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127000</xdr:rowOff>
    </xdr:from>
    <xdr:to>
      <xdr:col>69</xdr:col>
      <xdr:colOff>92075</xdr:colOff>
      <xdr:row>78</xdr:row>
      <xdr:rowOff>81280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328650"/>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39387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xdr:rowOff>
    </xdr:from>
    <xdr:to>
      <xdr:col>82</xdr:col>
      <xdr:colOff>158750</xdr:colOff>
      <xdr:row>78</xdr:row>
      <xdr:rowOff>109220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151147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53339</xdr:rowOff>
    </xdr:from>
    <xdr:to>
      <xdr:col>78</xdr:col>
      <xdr:colOff>120650</xdr:colOff>
      <xdr:row>77</xdr:row>
      <xdr:rowOff>154939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139716</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341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87630</xdr:rowOff>
    </xdr:from>
    <xdr:to>
      <xdr:col>74</xdr:col>
      <xdr:colOff>31750</xdr:colOff>
      <xdr:row>78</xdr:row>
      <xdr:rowOff>17780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2557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76200</xdr:rowOff>
    </xdr:from>
    <xdr:to>
      <xdr:col>69</xdr:col>
      <xdr:colOff>142875</xdr:colOff>
      <xdr:row>78</xdr:row>
      <xdr:rowOff>6350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162577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36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116857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大阪府阪南市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103099</xdr:rowOff>
    </xdr:from>
    <xdr:to>
      <xdr:col>29</xdr:col>
      <xdr:colOff>127000</xdr:colOff>
      <xdr:row>16</xdr:row>
      <xdr:rowOff>119189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93924"/>
          <a:ext cx="647700" cy="16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113085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03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105982</xdr:rowOff>
    </xdr:from>
    <xdr:to>
      <xdr:col>26</xdr:col>
      <xdr:colOff>50800</xdr:colOff>
      <xdr:row>16</xdr:row>
      <xdr:rowOff>119189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896807"/>
          <a:ext cx="698500" cy="132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85869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48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105982</xdr:rowOff>
    </xdr:from>
    <xdr:to>
      <xdr:col>22</xdr:col>
      <xdr:colOff>114300</xdr:colOff>
      <xdr:row>16</xdr:row>
      <xdr:rowOff>146152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96807"/>
          <a:ext cx="698500" cy="401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88091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5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146152</xdr:rowOff>
    </xdr:from>
    <xdr:to>
      <xdr:col>18</xdr:col>
      <xdr:colOff>177800</xdr:colOff>
      <xdr:row>16</xdr:row>
      <xdr:rowOff>149784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36977"/>
          <a:ext cx="698500" cy="36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106722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6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129024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91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52299</xdr:rowOff>
    </xdr:from>
    <xdr:to>
      <xdr:col>29</xdr:col>
      <xdr:colOff>177800</xdr:colOff>
      <xdr:row>16</xdr:row>
      <xdr:rowOff>153899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431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68826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8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68389</xdr:rowOff>
    </xdr:from>
    <xdr:to>
      <xdr:col>26</xdr:col>
      <xdr:colOff>101600</xdr:colOff>
      <xdr:row>16</xdr:row>
      <xdr:rowOff>169989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59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8716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28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55182</xdr:rowOff>
    </xdr:from>
    <xdr:to>
      <xdr:col>22</xdr:col>
      <xdr:colOff>165100</xdr:colOff>
      <xdr:row>16</xdr:row>
      <xdr:rowOff>156782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460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166959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1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95352</xdr:rowOff>
    </xdr:from>
    <xdr:to>
      <xdr:col>19</xdr:col>
      <xdr:colOff>38100</xdr:colOff>
      <xdr:row>17</xdr:row>
      <xdr:rowOff>25502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861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35679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55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98984</xdr:rowOff>
    </xdr:from>
    <xdr:to>
      <xdr:col>15</xdr:col>
      <xdr:colOff>101600</xdr:colOff>
      <xdr:row>17</xdr:row>
      <xdr:rowOff>29134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898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39311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58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314354</xdr:rowOff>
    </xdr:from>
    <xdr:to>
      <xdr:col>29</xdr:col>
      <xdr:colOff>127000</xdr:colOff>
      <xdr:row>36</xdr:row>
      <xdr:rowOff>42385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924704"/>
          <a:ext cx="647700" cy="709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70553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0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270169</xdr:rowOff>
    </xdr:from>
    <xdr:to>
      <xdr:col>26</xdr:col>
      <xdr:colOff>50800</xdr:colOff>
      <xdr:row>35</xdr:row>
      <xdr:rowOff>314354</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880519"/>
          <a:ext cx="698500" cy="441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331636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99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237806</xdr:rowOff>
    </xdr:from>
    <xdr:to>
      <xdr:col>22</xdr:col>
      <xdr:colOff>114300</xdr:colOff>
      <xdr:row>35</xdr:row>
      <xdr:rowOff>270169</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848156"/>
          <a:ext cx="698500" cy="323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320377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3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159134</xdr:rowOff>
    </xdr:from>
    <xdr:to>
      <xdr:col>18</xdr:col>
      <xdr:colOff>177800</xdr:colOff>
      <xdr:row>35</xdr:row>
      <xdr:rowOff>237806</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769484"/>
          <a:ext cx="698500" cy="786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325145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3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334027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334485</xdr:rowOff>
    </xdr:from>
    <xdr:to>
      <xdr:col>29</xdr:col>
      <xdr:colOff>177800</xdr:colOff>
      <xdr:row>36</xdr:row>
      <xdr:rowOff>93185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9448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306562</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91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263554</xdr:rowOff>
    </xdr:from>
    <xdr:to>
      <xdr:col>26</xdr:col>
      <xdr:colOff>101600</xdr:colOff>
      <xdr:row>36</xdr:row>
      <xdr:rowOff>22254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739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7031</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60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219369</xdr:rowOff>
    </xdr:from>
    <xdr:to>
      <xdr:col>22</xdr:col>
      <xdr:colOff>165100</xdr:colOff>
      <xdr:row>35</xdr:row>
      <xdr:rowOff>320969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8297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331146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598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187006</xdr:rowOff>
    </xdr:from>
    <xdr:to>
      <xdr:col>19</xdr:col>
      <xdr:colOff>38100</xdr:colOff>
      <xdr:row>35</xdr:row>
      <xdr:rowOff>288606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797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298783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566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108334</xdr:rowOff>
    </xdr:from>
    <xdr:to>
      <xdr:col>15</xdr:col>
      <xdr:colOff>101600</xdr:colOff>
      <xdr:row>35</xdr:row>
      <xdr:rowOff>209934</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7186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220111</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487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大阪府阪南市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50,788
50,201
36.17
20,016,699
19,692,608
323,949
11,483,754
14,021,857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20.2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2673</xdr:rowOff>
    </xdr:from>
    <xdr:to>
      <xdr:col>24</xdr:col>
      <xdr:colOff>63500</xdr:colOff>
      <xdr:row>36</xdr:row>
      <xdr:rowOff>32239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174873"/>
          <a:ext cx="838200" cy="29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54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159569</xdr:rowOff>
    </xdr:from>
    <xdr:to>
      <xdr:col>19</xdr:col>
      <xdr:colOff>177800</xdr:colOff>
      <xdr:row>36</xdr:row>
      <xdr:rowOff>2673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160319"/>
          <a:ext cx="889000" cy="14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118457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159569</xdr:rowOff>
    </xdr:from>
    <xdr:to>
      <xdr:col>15</xdr:col>
      <xdr:colOff>50800</xdr:colOff>
      <xdr:row>36</xdr:row>
      <xdr:rowOff>65691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60319"/>
          <a:ext cx="889000" cy="77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124001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65691</xdr:rowOff>
    </xdr:from>
    <xdr:to>
      <xdr:col>10</xdr:col>
      <xdr:colOff>114300</xdr:colOff>
      <xdr:row>37</xdr:row>
      <xdr:rowOff>71825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37891"/>
          <a:ext cx="889000" cy="17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156595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116463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1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152889</xdr:rowOff>
    </xdr:from>
    <xdr:to>
      <xdr:col>24</xdr:col>
      <xdr:colOff>114300</xdr:colOff>
      <xdr:row>36</xdr:row>
      <xdr:rowOff>83039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53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4316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0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123323</xdr:rowOff>
    </xdr:from>
    <xdr:to>
      <xdr:col>20</xdr:col>
      <xdr:colOff>38100</xdr:colOff>
      <xdr:row>36</xdr:row>
      <xdr:rowOff>53473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2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70000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899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108769</xdr:rowOff>
    </xdr:from>
    <xdr:to>
      <xdr:col>15</xdr:col>
      <xdr:colOff>101600</xdr:colOff>
      <xdr:row>36</xdr:row>
      <xdr:rowOff>38919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09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55446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88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14891</xdr:rowOff>
    </xdr:from>
    <xdr:to>
      <xdr:col>10</xdr:col>
      <xdr:colOff>165100</xdr:colOff>
      <xdr:row>36</xdr:row>
      <xdr:rowOff>116491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8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133018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62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21025</xdr:rowOff>
    </xdr:from>
    <xdr:to>
      <xdr:col>6</xdr:col>
      <xdr:colOff>38100</xdr:colOff>
      <xdr:row>37</xdr:row>
      <xdr:rowOff>122625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6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113752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5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28232</xdr:rowOff>
    </xdr:from>
    <xdr:to>
      <xdr:col>24</xdr:col>
      <xdr:colOff>63500</xdr:colOff>
      <xdr:row>57</xdr:row>
      <xdr:rowOff>118885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800882"/>
          <a:ext cx="838200" cy="9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60558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90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28232</xdr:rowOff>
    </xdr:from>
    <xdr:to>
      <xdr:col>19</xdr:col>
      <xdr:colOff>177800</xdr:colOff>
      <xdr:row>57</xdr:row>
      <xdr:rowOff>49949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00882"/>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123321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8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49949</xdr:rowOff>
    </xdr:from>
    <xdr:to>
      <xdr:col>15</xdr:col>
      <xdr:colOff>50800</xdr:colOff>
      <xdr:row>57</xdr:row>
      <xdr:rowOff>132017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22599"/>
          <a:ext cx="889000" cy="8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170972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2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132017</xdr:rowOff>
    </xdr:from>
    <xdr:to>
      <xdr:col>10</xdr:col>
      <xdr:colOff>114300</xdr:colOff>
      <xdr:row>58</xdr:row>
      <xdr:rowOff>13881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04667"/>
          <a:ext cx="889000" cy="53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82884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1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144010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7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68085</xdr:rowOff>
    </xdr:from>
    <xdr:to>
      <xdr:col>24</xdr:col>
      <xdr:colOff>114300</xdr:colOff>
      <xdr:row>57</xdr:row>
      <xdr:rowOff>169685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4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154462</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5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148882</xdr:rowOff>
    </xdr:from>
    <xdr:to>
      <xdr:col>20</xdr:col>
      <xdr:colOff>38100</xdr:colOff>
      <xdr:row>57</xdr:row>
      <xdr:rowOff>79032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5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70159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84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170599</xdr:rowOff>
    </xdr:from>
    <xdr:to>
      <xdr:col>15</xdr:col>
      <xdr:colOff>101600</xdr:colOff>
      <xdr:row>57</xdr:row>
      <xdr:rowOff>100749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71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91876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864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81217</xdr:rowOff>
    </xdr:from>
    <xdr:to>
      <xdr:col>10</xdr:col>
      <xdr:colOff>165100</xdr:colOff>
      <xdr:row>58</xdr:row>
      <xdr:rowOff>11367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53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2494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94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134531</xdr:rowOff>
    </xdr:from>
    <xdr:to>
      <xdr:col>6</xdr:col>
      <xdr:colOff>38100</xdr:colOff>
      <xdr:row>58</xdr:row>
      <xdr:rowOff>64681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0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55808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99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15799</xdr:rowOff>
    </xdr:from>
    <xdr:to>
      <xdr:col>24</xdr:col>
      <xdr:colOff>63500</xdr:colOff>
      <xdr:row>79</xdr:row>
      <xdr:rowOff>15990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560349"/>
          <a:ext cx="8382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15799</xdr:rowOff>
    </xdr:from>
    <xdr:to>
      <xdr:col>19</xdr:col>
      <xdr:colOff>177800</xdr:colOff>
      <xdr:row>79</xdr:row>
      <xdr:rowOff>16484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560349"/>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11951</xdr:rowOff>
    </xdr:from>
    <xdr:to>
      <xdr:col>15</xdr:col>
      <xdr:colOff>50800</xdr:colOff>
      <xdr:row>79</xdr:row>
      <xdr:rowOff>16484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556501"/>
          <a:ext cx="889000" cy="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1739</xdr:rowOff>
    </xdr:from>
    <xdr:to>
      <xdr:col>10</xdr:col>
      <xdr:colOff>114300</xdr:colOff>
      <xdr:row>79</xdr:row>
      <xdr:rowOff>11951</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46289"/>
          <a:ext cx="889000" cy="10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114597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136640</xdr:rowOff>
    </xdr:from>
    <xdr:to>
      <xdr:col>24</xdr:col>
      <xdr:colOff>114300</xdr:colOff>
      <xdr:row>79</xdr:row>
      <xdr:rowOff>66790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50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51567</xdr:rowOff>
    </xdr:from>
    <xdr:ext cx="378565"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424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136449</xdr:rowOff>
    </xdr:from>
    <xdr:to>
      <xdr:col>20</xdr:col>
      <xdr:colOff>38100</xdr:colOff>
      <xdr:row>79</xdr:row>
      <xdr:rowOff>66599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509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57726</xdr:rowOff>
    </xdr:from>
    <xdr:ext cx="378565"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608017" y="13602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137134</xdr:rowOff>
    </xdr:from>
    <xdr:to>
      <xdr:col>15</xdr:col>
      <xdr:colOff>101600</xdr:colOff>
      <xdr:row>79</xdr:row>
      <xdr:rowOff>67284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51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58411</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719017" y="136029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132601</xdr:rowOff>
    </xdr:from>
    <xdr:to>
      <xdr:col>10</xdr:col>
      <xdr:colOff>165100</xdr:colOff>
      <xdr:row>79</xdr:row>
      <xdr:rowOff>62751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50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53878</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830017" y="135984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122389</xdr:rowOff>
    </xdr:from>
    <xdr:to>
      <xdr:col>6</xdr:col>
      <xdr:colOff>38100</xdr:colOff>
      <xdr:row>79</xdr:row>
      <xdr:rowOff>52539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9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43666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8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73743</xdr:rowOff>
    </xdr:from>
    <xdr:to>
      <xdr:col>24</xdr:col>
      <xdr:colOff>63500</xdr:colOff>
      <xdr:row>96</xdr:row>
      <xdr:rowOff>164367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532943"/>
          <a:ext cx="838200" cy="9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79729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196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72665</xdr:rowOff>
    </xdr:from>
    <xdr:to>
      <xdr:col>19</xdr:col>
      <xdr:colOff>177800</xdr:colOff>
      <xdr:row>96</xdr:row>
      <xdr:rowOff>164367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531865"/>
          <a:ext cx="889000" cy="9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93750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210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72665</xdr:rowOff>
    </xdr:from>
    <xdr:to>
      <xdr:col>15</xdr:col>
      <xdr:colOff>50800</xdr:colOff>
      <xdr:row>97</xdr:row>
      <xdr:rowOff>138785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531865"/>
          <a:ext cx="889000" cy="237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127812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072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138785</xdr:rowOff>
    </xdr:from>
    <xdr:to>
      <xdr:col>10</xdr:col>
      <xdr:colOff>114300</xdr:colOff>
      <xdr:row>97</xdr:row>
      <xdr:rowOff>169472</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769435"/>
          <a:ext cx="889000" cy="30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67646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35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118449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40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22943</xdr:rowOff>
    </xdr:from>
    <xdr:to>
      <xdr:col>24</xdr:col>
      <xdr:colOff>114300</xdr:colOff>
      <xdr:row>96</xdr:row>
      <xdr:rowOff>124543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48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1370</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460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113567</xdr:rowOff>
    </xdr:from>
    <xdr:to>
      <xdr:col>20</xdr:col>
      <xdr:colOff>38100</xdr:colOff>
      <xdr:row>97</xdr:row>
      <xdr:rowOff>43717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72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34844</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66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21865</xdr:rowOff>
    </xdr:from>
    <xdr:to>
      <xdr:col>15</xdr:col>
      <xdr:colOff>101600</xdr:colOff>
      <xdr:row>96</xdr:row>
      <xdr:rowOff>123465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48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114592</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573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87985</xdr:rowOff>
    </xdr:from>
    <xdr:to>
      <xdr:col>10</xdr:col>
      <xdr:colOff>165100</xdr:colOff>
      <xdr:row>98</xdr:row>
      <xdr:rowOff>18135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71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9262</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81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118672</xdr:rowOff>
    </xdr:from>
    <xdr:to>
      <xdr:col>6</xdr:col>
      <xdr:colOff>38100</xdr:colOff>
      <xdr:row>98</xdr:row>
      <xdr:rowOff>48822</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74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39949</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84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140866</xdr:rowOff>
    </xdr:from>
    <xdr:to>
      <xdr:col>55</xdr:col>
      <xdr:colOff>0</xdr:colOff>
      <xdr:row>37</xdr:row>
      <xdr:rowOff>6777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313066"/>
          <a:ext cx="838200" cy="3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107228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07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140866</xdr:rowOff>
    </xdr:from>
    <xdr:to>
      <xdr:col>50</xdr:col>
      <xdr:colOff>114300</xdr:colOff>
      <xdr:row>37</xdr:row>
      <xdr:rowOff>28631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313066"/>
          <a:ext cx="889000" cy="59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20307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110485</xdr:rowOff>
    </xdr:from>
    <xdr:to>
      <xdr:col>45</xdr:col>
      <xdr:colOff>177800</xdr:colOff>
      <xdr:row>37</xdr:row>
      <xdr:rowOff>28631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596885"/>
          <a:ext cx="889000" cy="775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60068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110485</xdr:rowOff>
    </xdr:from>
    <xdr:to>
      <xdr:col>41</xdr:col>
      <xdr:colOff>50800</xdr:colOff>
      <xdr:row>37</xdr:row>
      <xdr:rowOff>50051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596885"/>
          <a:ext cx="889000" cy="796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134180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27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93265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43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127427</xdr:rowOff>
    </xdr:from>
    <xdr:to>
      <xdr:col>55</xdr:col>
      <xdr:colOff>50800</xdr:colOff>
      <xdr:row>37</xdr:row>
      <xdr:rowOff>57577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9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105854</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27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90066</xdr:rowOff>
    </xdr:from>
    <xdr:to>
      <xdr:col>50</xdr:col>
      <xdr:colOff>165100</xdr:colOff>
      <xdr:row>37</xdr:row>
      <xdr:rowOff>20216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6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11343</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35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149281</xdr:rowOff>
    </xdr:from>
    <xdr:to>
      <xdr:col>46</xdr:col>
      <xdr:colOff>38100</xdr:colOff>
      <xdr:row>37</xdr:row>
      <xdr:rowOff>79431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21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70558</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41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59685</xdr:rowOff>
    </xdr:from>
    <xdr:to>
      <xdr:col>41</xdr:col>
      <xdr:colOff>101600</xdr:colOff>
      <xdr:row>32</xdr:row>
      <xdr:rowOff>161285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546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152412</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638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170701</xdr:rowOff>
    </xdr:from>
    <xdr:to>
      <xdr:col>36</xdr:col>
      <xdr:colOff>165100</xdr:colOff>
      <xdr:row>37</xdr:row>
      <xdr:rowOff>100851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42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117378</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118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37338</xdr:rowOff>
    </xdr:from>
    <xdr:to>
      <xdr:col>55</xdr:col>
      <xdr:colOff>0</xdr:colOff>
      <xdr:row>58</xdr:row>
      <xdr:rowOff>125171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981438"/>
          <a:ext cx="838200" cy="8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118356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76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2159</xdr:rowOff>
    </xdr:from>
    <xdr:to>
      <xdr:col>50</xdr:col>
      <xdr:colOff>114300</xdr:colOff>
      <xdr:row>58</xdr:row>
      <xdr:rowOff>125171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946259"/>
          <a:ext cx="889000" cy="123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1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2159</xdr:rowOff>
    </xdr:from>
    <xdr:to>
      <xdr:col>45</xdr:col>
      <xdr:colOff>177800</xdr:colOff>
      <xdr:row>58</xdr:row>
      <xdr:rowOff>78537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946259"/>
          <a:ext cx="889000" cy="7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0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78537</xdr:rowOff>
    </xdr:from>
    <xdr:to>
      <xdr:col>41</xdr:col>
      <xdr:colOff>50800</xdr:colOff>
      <xdr:row>58</xdr:row>
      <xdr:rowOff>84975</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10022637"/>
          <a:ext cx="889000" cy="6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48493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30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47159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157988</xdr:rowOff>
    </xdr:from>
    <xdr:to>
      <xdr:col>55</xdr:col>
      <xdr:colOff>50800</xdr:colOff>
      <xdr:row>58</xdr:row>
      <xdr:rowOff>88138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930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72915</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845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74371</xdr:rowOff>
    </xdr:from>
    <xdr:to>
      <xdr:col>50</xdr:col>
      <xdr:colOff>165100</xdr:colOff>
      <xdr:row>59</xdr:row>
      <xdr:rowOff>4521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1001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167098</xdr:rowOff>
    </xdr:from>
    <xdr:ext cx="469744"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04428" y="10111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122809</xdr:rowOff>
    </xdr:from>
    <xdr:to>
      <xdr:col>46</xdr:col>
      <xdr:colOff>38100</xdr:colOff>
      <xdr:row>58</xdr:row>
      <xdr:rowOff>52959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89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44086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988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27737</xdr:rowOff>
    </xdr:from>
    <xdr:to>
      <xdr:col>41</xdr:col>
      <xdr:colOff>101600</xdr:colOff>
      <xdr:row>58</xdr:row>
      <xdr:rowOff>129337</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971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120464</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10064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34175</xdr:rowOff>
    </xdr:from>
    <xdr:to>
      <xdr:col>36</xdr:col>
      <xdr:colOff>165100</xdr:colOff>
      <xdr:row>58</xdr:row>
      <xdr:rowOff>135775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97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126902</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1007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12179</xdr:rowOff>
    </xdr:from>
    <xdr:to>
      <xdr:col>55</xdr:col>
      <xdr:colOff>0</xdr:colOff>
      <xdr:row>79</xdr:row>
      <xdr:rowOff>18295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556729"/>
          <a:ext cx="838200" cy="6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142752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7569</xdr:rowOff>
    </xdr:from>
    <xdr:to>
      <xdr:col>50</xdr:col>
      <xdr:colOff>114300</xdr:colOff>
      <xdr:row>79</xdr:row>
      <xdr:rowOff>18295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552119"/>
          <a:ext cx="889000" cy="1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167760</xdr:rowOff>
    </xdr:from>
    <xdr:to>
      <xdr:col>45</xdr:col>
      <xdr:colOff>177800</xdr:colOff>
      <xdr:row>79</xdr:row>
      <xdr:rowOff>7569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540860"/>
          <a:ext cx="889000" cy="11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70738</xdr:rowOff>
    </xdr:from>
    <xdr:to>
      <xdr:col>41</xdr:col>
      <xdr:colOff>50800</xdr:colOff>
      <xdr:row>78</xdr:row>
      <xdr:rowOff>167760</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443838"/>
          <a:ext cx="889000" cy="97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23823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132829</xdr:rowOff>
    </xdr:from>
    <xdr:to>
      <xdr:col>55</xdr:col>
      <xdr:colOff>50800</xdr:colOff>
      <xdr:row>79</xdr:row>
      <xdr:rowOff>62979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50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47756</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20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138945</xdr:rowOff>
    </xdr:from>
    <xdr:to>
      <xdr:col>50</xdr:col>
      <xdr:colOff>165100</xdr:colOff>
      <xdr:row>79</xdr:row>
      <xdr:rowOff>69095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51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60222</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60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128219</xdr:rowOff>
    </xdr:from>
    <xdr:to>
      <xdr:col>46</xdr:col>
      <xdr:colOff>38100</xdr:colOff>
      <xdr:row>79</xdr:row>
      <xdr:rowOff>58369</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501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49496</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594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116960</xdr:rowOff>
    </xdr:from>
    <xdr:to>
      <xdr:col>41</xdr:col>
      <xdr:colOff>101600</xdr:colOff>
      <xdr:row>79</xdr:row>
      <xdr:rowOff>47110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49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38237</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58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19938</xdr:rowOff>
    </xdr:from>
    <xdr:to>
      <xdr:col>36</xdr:col>
      <xdr:colOff>165100</xdr:colOff>
      <xdr:row>78</xdr:row>
      <xdr:rowOff>121538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39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112665</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485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72165</xdr:rowOff>
    </xdr:from>
    <xdr:to>
      <xdr:col>55</xdr:col>
      <xdr:colOff>0</xdr:colOff>
      <xdr:row>99</xdr:row>
      <xdr:rowOff>15047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874265"/>
          <a:ext cx="838200" cy="114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149431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3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162494</xdr:rowOff>
    </xdr:from>
    <xdr:to>
      <xdr:col>50</xdr:col>
      <xdr:colOff>114300</xdr:colOff>
      <xdr:row>99</xdr:row>
      <xdr:rowOff>15047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964594"/>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6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139095</xdr:rowOff>
    </xdr:from>
    <xdr:to>
      <xdr:col>45</xdr:col>
      <xdr:colOff>177800</xdr:colOff>
      <xdr:row>98</xdr:row>
      <xdr:rowOff>162494</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941195"/>
          <a:ext cx="889000" cy="23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83976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7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139095</xdr:rowOff>
    </xdr:from>
    <xdr:to>
      <xdr:col>41</xdr:col>
      <xdr:colOff>50800</xdr:colOff>
      <xdr:row>99</xdr:row>
      <xdr:rowOff>57584</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941195"/>
          <a:ext cx="889000" cy="89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121597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21365</xdr:rowOff>
    </xdr:from>
    <xdr:to>
      <xdr:col>55</xdr:col>
      <xdr:colOff>50800</xdr:colOff>
      <xdr:row>98</xdr:row>
      <xdr:rowOff>122965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82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171242</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801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135697</xdr:rowOff>
    </xdr:from>
    <xdr:to>
      <xdr:col>50</xdr:col>
      <xdr:colOff>165100</xdr:colOff>
      <xdr:row>99</xdr:row>
      <xdr:rowOff>65847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93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56974</xdr:rowOff>
    </xdr:from>
    <xdr:ext cx="469744"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404428" y="17030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111694</xdr:rowOff>
    </xdr:from>
    <xdr:to>
      <xdr:col>46</xdr:col>
      <xdr:colOff>38100</xdr:colOff>
      <xdr:row>99</xdr:row>
      <xdr:rowOff>41844</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91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32971</xdr:rowOff>
    </xdr:from>
    <xdr:ext cx="469744"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515428" y="1700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88295</xdr:rowOff>
    </xdr:from>
    <xdr:to>
      <xdr:col>41</xdr:col>
      <xdr:colOff>101600</xdr:colOff>
      <xdr:row>99</xdr:row>
      <xdr:rowOff>18445</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89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9572</xdr:rowOff>
    </xdr:from>
    <xdr:ext cx="469744"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626428" y="1698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6784</xdr:rowOff>
    </xdr:from>
    <xdr:to>
      <xdr:col>36</xdr:col>
      <xdr:colOff>165100</xdr:colOff>
      <xdr:row>99</xdr:row>
      <xdr:rowOff>108384</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98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99511</xdr:rowOff>
    </xdr:from>
    <xdr:ext cx="469744"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37428" y="17073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96541</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611641"/>
          <a:ext cx="889000" cy="43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161581</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148048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45741</xdr:rowOff>
    </xdr:from>
    <xdr:to>
      <xdr:col>67</xdr:col>
      <xdr:colOff>101600</xdr:colOff>
      <xdr:row>38</xdr:row>
      <xdr:rowOff>147341</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56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138468</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5017" y="66535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36106</xdr:rowOff>
    </xdr:from>
    <xdr:to>
      <xdr:col>85</xdr:col>
      <xdr:colOff>127000</xdr:colOff>
      <xdr:row>77</xdr:row>
      <xdr:rowOff>40145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5481300" y="13237756"/>
          <a:ext cx="838200" cy="4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78884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937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13018</xdr:rowOff>
    </xdr:from>
    <xdr:to>
      <xdr:col>81</xdr:col>
      <xdr:colOff>50800</xdr:colOff>
      <xdr:row>77</xdr:row>
      <xdr:rowOff>40145</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4592300" y="13214668"/>
          <a:ext cx="889000" cy="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166781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159232</xdr:rowOff>
    </xdr:from>
    <xdr:to>
      <xdr:col>76</xdr:col>
      <xdr:colOff>114300</xdr:colOff>
      <xdr:row>77</xdr:row>
      <xdr:rowOff>13018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3703300" y="13189432"/>
          <a:ext cx="889000" cy="25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120092</xdr:rowOff>
    </xdr:from>
    <xdr:to>
      <xdr:col>71</xdr:col>
      <xdr:colOff>177800</xdr:colOff>
      <xdr:row>76</xdr:row>
      <xdr:rowOff>159232</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2814300" y="13150292"/>
          <a:ext cx="889000" cy="39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167644</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5580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156756</xdr:rowOff>
    </xdr:from>
    <xdr:to>
      <xdr:col>85</xdr:col>
      <xdr:colOff>177800</xdr:colOff>
      <xdr:row>77</xdr:row>
      <xdr:rowOff>86906</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186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135183</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165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160795</xdr:rowOff>
    </xdr:from>
    <xdr:to>
      <xdr:col>81</xdr:col>
      <xdr:colOff>101600</xdr:colOff>
      <xdr:row>77</xdr:row>
      <xdr:rowOff>90945</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19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82072</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283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133668</xdr:rowOff>
    </xdr:from>
    <xdr:to>
      <xdr:col>76</xdr:col>
      <xdr:colOff>165100</xdr:colOff>
      <xdr:row>77</xdr:row>
      <xdr:rowOff>63818</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1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54945</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325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108432</xdr:rowOff>
    </xdr:from>
    <xdr:to>
      <xdr:col>72</xdr:col>
      <xdr:colOff>38100</xdr:colOff>
      <xdr:row>77</xdr:row>
      <xdr:rowOff>38582</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13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29709</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23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69292</xdr:rowOff>
    </xdr:from>
    <xdr:to>
      <xdr:col>67</xdr:col>
      <xdr:colOff>101600</xdr:colOff>
      <xdr:row>76</xdr:row>
      <xdr:rowOff>170892</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09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162019</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19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40140</xdr:rowOff>
    </xdr:from>
    <xdr:to>
      <xdr:col>85</xdr:col>
      <xdr:colOff>127000</xdr:colOff>
      <xdr:row>98</xdr:row>
      <xdr:rowOff>17052</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5481300" y="16670790"/>
          <a:ext cx="838200" cy="148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107424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566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40140</xdr:rowOff>
    </xdr:from>
    <xdr:to>
      <xdr:col>81</xdr:col>
      <xdr:colOff>50800</xdr:colOff>
      <xdr:row>97</xdr:row>
      <xdr:rowOff>93056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4592300" y="16670790"/>
          <a:ext cx="889000" cy="5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162681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7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93056</xdr:rowOff>
    </xdr:from>
    <xdr:to>
      <xdr:col>76</xdr:col>
      <xdr:colOff>114300</xdr:colOff>
      <xdr:row>97</xdr:row>
      <xdr:rowOff>137340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723706"/>
          <a:ext cx="889000" cy="44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145215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77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137340</xdr:rowOff>
    </xdr:from>
    <xdr:to>
      <xdr:col>71</xdr:col>
      <xdr:colOff>177800</xdr:colOff>
      <xdr:row>98</xdr:row>
      <xdr:rowOff>92078</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767990"/>
          <a:ext cx="889000" cy="126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41907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84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8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104029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56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137702</xdr:rowOff>
    </xdr:from>
    <xdr:to>
      <xdr:col>85</xdr:col>
      <xdr:colOff>177800</xdr:colOff>
      <xdr:row>98</xdr:row>
      <xdr:rowOff>67852</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768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62975</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6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160790</xdr:rowOff>
    </xdr:from>
    <xdr:to>
      <xdr:col>81</xdr:col>
      <xdr:colOff>101600</xdr:colOff>
      <xdr:row>97</xdr:row>
      <xdr:rowOff>90940</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61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107467</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395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42256</xdr:rowOff>
    </xdr:from>
    <xdr:to>
      <xdr:col>76</xdr:col>
      <xdr:colOff>165100</xdr:colOff>
      <xdr:row>97</xdr:row>
      <xdr:rowOff>143856</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67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160383</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44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86540</xdr:rowOff>
    </xdr:from>
    <xdr:to>
      <xdr:col>72</xdr:col>
      <xdr:colOff>38100</xdr:colOff>
      <xdr:row>98</xdr:row>
      <xdr:rowOff>16690</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71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33217</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492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41278</xdr:rowOff>
    </xdr:from>
    <xdr:to>
      <xdr:col>67</xdr:col>
      <xdr:colOff>101600</xdr:colOff>
      <xdr:row>98</xdr:row>
      <xdr:rowOff>142878</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84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134005</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79428" y="16936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144907</xdr:rowOff>
    </xdr:from>
    <xdr:to>
      <xdr:col>116</xdr:col>
      <xdr:colOff>63500</xdr:colOff>
      <xdr:row>37</xdr:row>
      <xdr:rowOff>7620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1323300" y="6317107"/>
          <a:ext cx="838200" cy="3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156100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499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7620</xdr:rowOff>
    </xdr:from>
    <xdr:to>
      <xdr:col>111</xdr:col>
      <xdr:colOff>177800</xdr:colOff>
      <xdr:row>37</xdr:row>
      <xdr:rowOff>13335</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0434300" y="635127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97426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612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46482</xdr:rowOff>
    </xdr:from>
    <xdr:to>
      <xdr:col>107</xdr:col>
      <xdr:colOff>50800</xdr:colOff>
      <xdr:row>37</xdr:row>
      <xdr:rowOff>13335</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218682"/>
          <a:ext cx="889000" cy="13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83837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59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46482</xdr:rowOff>
    </xdr:from>
    <xdr:to>
      <xdr:col>102</xdr:col>
      <xdr:colOff>114300</xdr:colOff>
      <xdr:row>37</xdr:row>
      <xdr:rowOff>36576</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8656300" y="6218682"/>
          <a:ext cx="889000" cy="16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97934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613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6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137685</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652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94107</xdr:rowOff>
    </xdr:from>
    <xdr:to>
      <xdr:col>116</xdr:col>
      <xdr:colOff>114300</xdr:colOff>
      <xdr:row>37</xdr:row>
      <xdr:rowOff>24257</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266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116984</xdr:rowOff>
    </xdr:from>
    <xdr:ext cx="469744"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117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128270</xdr:rowOff>
    </xdr:from>
    <xdr:to>
      <xdr:col>112</xdr:col>
      <xdr:colOff>38100</xdr:colOff>
      <xdr:row>37</xdr:row>
      <xdr:rowOff>58420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74947</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088428" y="607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133985</xdr:rowOff>
    </xdr:from>
    <xdr:to>
      <xdr:col>107</xdr:col>
      <xdr:colOff>101600</xdr:colOff>
      <xdr:row>37</xdr:row>
      <xdr:rowOff>64135</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3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80662</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199428" y="608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167132</xdr:rowOff>
    </xdr:from>
    <xdr:to>
      <xdr:col>102</xdr:col>
      <xdr:colOff>165100</xdr:colOff>
      <xdr:row>36</xdr:row>
      <xdr:rowOff>97282</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16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113809</xdr:rowOff>
    </xdr:from>
    <xdr:ext cx="469744"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10428" y="594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157226</xdr:rowOff>
    </xdr:from>
    <xdr:to>
      <xdr:col>98</xdr:col>
      <xdr:colOff>38100</xdr:colOff>
      <xdr:row>37</xdr:row>
      <xdr:rowOff>87376</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32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103903</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21428" y="6104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6126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19118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137316</xdr:rowOff>
    </xdr:from>
    <xdr:to>
      <xdr:col>116</xdr:col>
      <xdr:colOff>63500</xdr:colOff>
      <xdr:row>74</xdr:row>
      <xdr:rowOff>54497</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653166"/>
          <a:ext cx="838200" cy="8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54497</xdr:rowOff>
    </xdr:from>
    <xdr:to>
      <xdr:col>111</xdr:col>
      <xdr:colOff>177800</xdr:colOff>
      <xdr:row>74</xdr:row>
      <xdr:rowOff>83138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741797"/>
          <a:ext cx="889000" cy="2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83138</xdr:rowOff>
    </xdr:from>
    <xdr:to>
      <xdr:col>107</xdr:col>
      <xdr:colOff>50800</xdr:colOff>
      <xdr:row>74</xdr:row>
      <xdr:rowOff>103124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770438"/>
          <a:ext cx="889000" cy="19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103124</xdr:rowOff>
    </xdr:from>
    <xdr:to>
      <xdr:col>102</xdr:col>
      <xdr:colOff>114300</xdr:colOff>
      <xdr:row>75</xdr:row>
      <xdr:rowOff>3095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2790424"/>
          <a:ext cx="889000" cy="71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171046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102271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86516</xdr:rowOff>
    </xdr:from>
    <xdr:to>
      <xdr:col>116</xdr:col>
      <xdr:colOff>114300</xdr:colOff>
      <xdr:row>74</xdr:row>
      <xdr:rowOff>16666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60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109393</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453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3697</xdr:rowOff>
    </xdr:from>
    <xdr:to>
      <xdr:col>112</xdr:col>
      <xdr:colOff>38100</xdr:colOff>
      <xdr:row>74</xdr:row>
      <xdr:rowOff>105297</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69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121824</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466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32338</xdr:rowOff>
    </xdr:from>
    <xdr:to>
      <xdr:col>107</xdr:col>
      <xdr:colOff>101600</xdr:colOff>
      <xdr:row>74</xdr:row>
      <xdr:rowOff>133938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71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150465</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49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52324</xdr:rowOff>
    </xdr:from>
    <xdr:to>
      <xdr:col>102</xdr:col>
      <xdr:colOff>165100</xdr:colOff>
      <xdr:row>74</xdr:row>
      <xdr:rowOff>153924</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73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170451</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51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123745</xdr:rowOff>
    </xdr:from>
    <xdr:to>
      <xdr:col>98</xdr:col>
      <xdr:colOff>38100</xdr:colOff>
      <xdr:row>75</xdr:row>
      <xdr:rowOff>53895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81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70422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58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387,742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円となっており、類似団体内平均値の</a:t>
          </a:r>
          <a:r>
            <a:rPr kumimoji="1" lang="en-US" altLang="ja-JP" sz="1300">
              <a:solidFill>
                <a:schemeClr val="tx1"/>
              </a:solidFill>
              <a:latin typeface="ＭＳ Ｐゴシック" panose="020B0600070205080204" pitchFamily="50" charset="-128"/>
              <a:ea typeface="ＭＳ Ｐゴシック" panose="020B0600070205080204" pitchFamily="50" charset="-128"/>
            </a:rPr>
            <a:t>459,645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71,903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低くなっている。項目別でも全体的に類似団体内平均値より低くなっているが、類似団体内平均値を大きく上回っているのが、繰出金である。繰出金については、全国平均を上回る高齢化に伴う、介護保険特別会計や後期高齢者医療特別会計に対する繰出金が増加しているため、高い状況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また、人件費も類似団体内平均値を上回っているが、定年退職の延長による退職金の減少に伴い、令和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年度と比べ</a:t>
          </a:r>
          <a:r>
            <a:rPr kumimoji="1" lang="en-US" altLang="ja-JP" sz="1300">
              <a:solidFill>
                <a:schemeClr val="tx1"/>
              </a:solidFill>
              <a:latin typeface="ＭＳ Ｐゴシック" panose="020B0600070205080204" pitchFamily="50" charset="-128"/>
              <a:ea typeface="ＭＳ Ｐゴシック" panose="020B0600070205080204" pitchFamily="50" charset="-128"/>
            </a:rPr>
            <a:t>1,552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円減の</a:t>
          </a:r>
          <a:r>
            <a:rPr kumimoji="1" lang="en-US" altLang="ja-JP" sz="1300">
              <a:solidFill>
                <a:schemeClr val="tx1"/>
              </a:solidFill>
              <a:latin typeface="ＭＳ Ｐゴシック" panose="020B0600070205080204" pitchFamily="50" charset="-128"/>
              <a:ea typeface="ＭＳ Ｐゴシック" panose="020B0600070205080204" pitchFamily="50" charset="-128"/>
            </a:rPr>
            <a:t>67,641</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円となっている。今後も「阪南市行財政構造改革プラン改訂版」に基づき、人口減少等を踏まえた職員定数の適正化を図る。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大阪府阪南市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50,788
50,201
36.17
20,016,699
19,692,608
323,949
11,483,754
14,021,857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20.2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153416</xdr:rowOff>
    </xdr:from>
    <xdr:to>
      <xdr:col>24</xdr:col>
      <xdr:colOff>63500</xdr:colOff>
      <xdr:row>34</xdr:row>
      <xdr:rowOff>25400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811266"/>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153738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83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25400</xdr:rowOff>
    </xdr:from>
    <xdr:to>
      <xdr:col>19</xdr:col>
      <xdr:colOff>177800</xdr:colOff>
      <xdr:row>34</xdr:row>
      <xdr:rowOff>56490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854700"/>
          <a:ext cx="889000" cy="31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121734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53746</xdr:rowOff>
    </xdr:from>
    <xdr:to>
      <xdr:col>15</xdr:col>
      <xdr:colOff>50800</xdr:colOff>
      <xdr:row>34</xdr:row>
      <xdr:rowOff>56490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883046"/>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108932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53746</xdr:rowOff>
    </xdr:from>
    <xdr:to>
      <xdr:col>10</xdr:col>
      <xdr:colOff>114300</xdr:colOff>
      <xdr:row>34</xdr:row>
      <xdr:rowOff>145643</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883046"/>
          <a:ext cx="889000" cy="91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129506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120362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102616</xdr:rowOff>
    </xdr:from>
    <xdr:to>
      <xdr:col>24</xdr:col>
      <xdr:colOff>114300</xdr:colOff>
      <xdr:row>34</xdr:row>
      <xdr:rowOff>32766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6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125493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61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146050</xdr:rowOff>
    </xdr:from>
    <xdr:to>
      <xdr:col>20</xdr:col>
      <xdr:colOff>38100</xdr:colOff>
      <xdr:row>34</xdr:row>
      <xdr:rowOff>76200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92727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7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5690</xdr:rowOff>
    </xdr:from>
    <xdr:to>
      <xdr:col>15</xdr:col>
      <xdr:colOff>101600</xdr:colOff>
      <xdr:row>34</xdr:row>
      <xdr:rowOff>107290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3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123817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10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2946</xdr:rowOff>
    </xdr:from>
    <xdr:to>
      <xdr:col>10</xdr:col>
      <xdr:colOff>165100</xdr:colOff>
      <xdr:row>34</xdr:row>
      <xdr:rowOff>104546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3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121073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07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94843</xdr:rowOff>
    </xdr:from>
    <xdr:to>
      <xdr:col>6</xdr:col>
      <xdr:colOff>38100</xdr:colOff>
      <xdr:row>35</xdr:row>
      <xdr:rowOff>24993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24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41520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69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27640</xdr:rowOff>
    </xdr:from>
    <xdr:to>
      <xdr:col>24</xdr:col>
      <xdr:colOff>63500</xdr:colOff>
      <xdr:row>56</xdr:row>
      <xdr:rowOff>168709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628840"/>
          <a:ext cx="838200" cy="14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47145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27640</xdr:rowOff>
    </xdr:from>
    <xdr:to>
      <xdr:col>19</xdr:col>
      <xdr:colOff>177800</xdr:colOff>
      <xdr:row>56</xdr:row>
      <xdr:rowOff>55027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628840"/>
          <a:ext cx="889000" cy="27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91917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693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46637</xdr:rowOff>
    </xdr:from>
    <xdr:to>
      <xdr:col>15</xdr:col>
      <xdr:colOff>50800</xdr:colOff>
      <xdr:row>56</xdr:row>
      <xdr:rowOff>55027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8962037"/>
          <a:ext cx="889000" cy="69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112227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46637</xdr:rowOff>
    </xdr:from>
    <xdr:to>
      <xdr:col>10</xdr:col>
      <xdr:colOff>114300</xdr:colOff>
      <xdr:row>57</xdr:row>
      <xdr:rowOff>106241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8962037"/>
          <a:ext cx="889000" cy="916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92275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007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67360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117909</xdr:rowOff>
    </xdr:from>
    <xdr:to>
      <xdr:col>24</xdr:col>
      <xdr:colOff>114300</xdr:colOff>
      <xdr:row>57</xdr:row>
      <xdr:rowOff>48059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19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96336</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97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148290</xdr:rowOff>
    </xdr:from>
    <xdr:to>
      <xdr:col>20</xdr:col>
      <xdr:colOff>38100</xdr:colOff>
      <xdr:row>56</xdr:row>
      <xdr:rowOff>78440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57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94967</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35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4227</xdr:rowOff>
    </xdr:from>
    <xdr:to>
      <xdr:col>15</xdr:col>
      <xdr:colOff>101600</xdr:colOff>
      <xdr:row>56</xdr:row>
      <xdr:rowOff>105827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0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96954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698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167287</xdr:rowOff>
    </xdr:from>
    <xdr:to>
      <xdr:col>10</xdr:col>
      <xdr:colOff>165100</xdr:colOff>
      <xdr:row>52</xdr:row>
      <xdr:rowOff>97437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891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113964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8686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55441</xdr:rowOff>
    </xdr:from>
    <xdr:to>
      <xdr:col>6</xdr:col>
      <xdr:colOff>38100</xdr:colOff>
      <xdr:row>57</xdr:row>
      <xdr:rowOff>157041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28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148168</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2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62537</xdr:rowOff>
    </xdr:from>
    <xdr:to>
      <xdr:col>24</xdr:col>
      <xdr:colOff>63500</xdr:colOff>
      <xdr:row>76</xdr:row>
      <xdr:rowOff>123022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092737"/>
          <a:ext cx="838200" cy="6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134761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22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55575</xdr:rowOff>
    </xdr:from>
    <xdr:to>
      <xdr:col>19</xdr:col>
      <xdr:colOff>177800</xdr:colOff>
      <xdr:row>76</xdr:row>
      <xdr:rowOff>123022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085775"/>
          <a:ext cx="889000" cy="67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155763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843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55575</xdr:rowOff>
    </xdr:from>
    <xdr:to>
      <xdr:col>15</xdr:col>
      <xdr:colOff>50800</xdr:colOff>
      <xdr:row>77</xdr:row>
      <xdr:rowOff>125346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085775"/>
          <a:ext cx="889000" cy="241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75430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76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125346</xdr:rowOff>
    </xdr:from>
    <xdr:to>
      <xdr:col>10</xdr:col>
      <xdr:colOff>114300</xdr:colOff>
      <xdr:row>78</xdr:row>
      <xdr:rowOff>21713</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26996"/>
          <a:ext cx="889000" cy="67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164079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22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64009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94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11737</xdr:rowOff>
    </xdr:from>
    <xdr:to>
      <xdr:col>24</xdr:col>
      <xdr:colOff>114300</xdr:colOff>
      <xdr:row>76</xdr:row>
      <xdr:rowOff>113337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41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161614</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020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72222</xdr:rowOff>
    </xdr:from>
    <xdr:to>
      <xdr:col>20</xdr:col>
      <xdr:colOff>38100</xdr:colOff>
      <xdr:row>77</xdr:row>
      <xdr:rowOff>2372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0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164949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195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4775</xdr:rowOff>
    </xdr:from>
    <xdr:to>
      <xdr:col>15</xdr:col>
      <xdr:colOff>101600</xdr:colOff>
      <xdr:row>76</xdr:row>
      <xdr:rowOff>106375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03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97502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127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74546</xdr:rowOff>
    </xdr:from>
    <xdr:to>
      <xdr:col>10</xdr:col>
      <xdr:colOff>165100</xdr:colOff>
      <xdr:row>78</xdr:row>
      <xdr:rowOff>4696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7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167273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68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142363</xdr:rowOff>
    </xdr:from>
    <xdr:to>
      <xdr:col>6</xdr:col>
      <xdr:colOff>38100</xdr:colOff>
      <xdr:row>78</xdr:row>
      <xdr:rowOff>72513</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4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63640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36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130611</xdr:rowOff>
    </xdr:from>
    <xdr:to>
      <xdr:col>24</xdr:col>
      <xdr:colOff>63500</xdr:colOff>
      <xdr:row>99</xdr:row>
      <xdr:rowOff>7024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932711"/>
          <a:ext cx="838200" cy="47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99857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730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130611</xdr:rowOff>
    </xdr:from>
    <xdr:to>
      <xdr:col>19</xdr:col>
      <xdr:colOff>177800</xdr:colOff>
      <xdr:row>98</xdr:row>
      <xdr:rowOff>130741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932711"/>
          <a:ext cx="8890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4379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3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130741</xdr:rowOff>
    </xdr:from>
    <xdr:to>
      <xdr:col>15</xdr:col>
      <xdr:colOff>50800</xdr:colOff>
      <xdr:row>99</xdr:row>
      <xdr:rowOff>51352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932841"/>
          <a:ext cx="889000" cy="92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19521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51352</xdr:rowOff>
    </xdr:from>
    <xdr:to>
      <xdr:col>10</xdr:col>
      <xdr:colOff>114300</xdr:colOff>
      <xdr:row>99</xdr:row>
      <xdr:rowOff>89571</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7024902"/>
          <a:ext cx="889000" cy="38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104843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139754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7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127674</xdr:rowOff>
    </xdr:from>
    <xdr:to>
      <xdr:col>24</xdr:col>
      <xdr:colOff>114300</xdr:colOff>
      <xdr:row>99</xdr:row>
      <xdr:rowOff>57824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929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106101</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908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79811</xdr:rowOff>
    </xdr:from>
    <xdr:to>
      <xdr:col>20</xdr:col>
      <xdr:colOff>38100</xdr:colOff>
      <xdr:row>99</xdr:row>
      <xdr:rowOff>9961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88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1088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97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79941</xdr:rowOff>
    </xdr:from>
    <xdr:to>
      <xdr:col>15</xdr:col>
      <xdr:colOff>101600</xdr:colOff>
      <xdr:row>99</xdr:row>
      <xdr:rowOff>10091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88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1218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97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552</xdr:rowOff>
    </xdr:from>
    <xdr:to>
      <xdr:col>10</xdr:col>
      <xdr:colOff>165100</xdr:colOff>
      <xdr:row>99</xdr:row>
      <xdr:rowOff>102152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974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93279</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066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38771</xdr:rowOff>
    </xdr:from>
    <xdr:to>
      <xdr:col>6</xdr:col>
      <xdr:colOff>38100</xdr:colOff>
      <xdr:row>99</xdr:row>
      <xdr:rowOff>140371</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701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131498</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105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151457</xdr:rowOff>
    </xdr:from>
    <xdr:to>
      <xdr:col>55</xdr:col>
      <xdr:colOff>0</xdr:colOff>
      <xdr:row>38</xdr:row>
      <xdr:rowOff>3520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9639300" y="6495107"/>
          <a:ext cx="838200" cy="2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8217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523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3520</xdr:rowOff>
    </xdr:from>
    <xdr:to>
      <xdr:col>50</xdr:col>
      <xdr:colOff>114300</xdr:colOff>
      <xdr:row>38</xdr:row>
      <xdr:rowOff>32585</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8750300" y="6518620"/>
          <a:ext cx="889000" cy="29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125457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6405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32585</xdr:rowOff>
    </xdr:from>
    <xdr:to>
      <xdr:col>45</xdr:col>
      <xdr:colOff>177800</xdr:colOff>
      <xdr:row>38</xdr:row>
      <xdr:rowOff>33238</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7861300" y="6547685"/>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119578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634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33238</xdr:rowOff>
    </xdr:from>
    <xdr:to>
      <xdr:col>41</xdr:col>
      <xdr:colOff>50800</xdr:colOff>
      <xdr:row>38</xdr:row>
      <xdr:rowOff>40749</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flipV="1">
          <a:off x="6972300" y="6548338"/>
          <a:ext cx="8890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109128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62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109128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62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100657</xdr:rowOff>
    </xdr:from>
    <xdr:to>
      <xdr:col>55</xdr:col>
      <xdr:colOff>50800</xdr:colOff>
      <xdr:row>38</xdr:row>
      <xdr:rowOff>30807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444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123534</xdr:rowOff>
    </xdr:from>
    <xdr:ext cx="378565"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2957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124170</xdr:rowOff>
    </xdr:from>
    <xdr:to>
      <xdr:col>50</xdr:col>
      <xdr:colOff>165100</xdr:colOff>
      <xdr:row>38</xdr:row>
      <xdr:rowOff>54319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46782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70847</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50017" y="6243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153234</xdr:rowOff>
    </xdr:from>
    <xdr:to>
      <xdr:col>46</xdr:col>
      <xdr:colOff>38100</xdr:colOff>
      <xdr:row>38</xdr:row>
      <xdr:rowOff>83384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496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99911</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61017" y="6272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153888</xdr:rowOff>
    </xdr:from>
    <xdr:to>
      <xdr:col>41</xdr:col>
      <xdr:colOff>101600</xdr:colOff>
      <xdr:row>38</xdr:row>
      <xdr:rowOff>84038</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497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100565</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72017" y="6272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161399</xdr:rowOff>
    </xdr:from>
    <xdr:to>
      <xdr:col>36</xdr:col>
      <xdr:colOff>165100</xdr:colOff>
      <xdr:row>38</xdr:row>
      <xdr:rowOff>91549</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505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108076</xdr:rowOff>
    </xdr:from>
    <xdr:ext cx="378565"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83017" y="6280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123813</xdr:rowOff>
    </xdr:from>
    <xdr:to>
      <xdr:col>55</xdr:col>
      <xdr:colOff>0</xdr:colOff>
      <xdr:row>58</xdr:row>
      <xdr:rowOff>136385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10067913"/>
          <a:ext cx="838200" cy="1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123813</xdr:rowOff>
    </xdr:from>
    <xdr:to>
      <xdr:col>50</xdr:col>
      <xdr:colOff>114300</xdr:colOff>
      <xdr:row>58</xdr:row>
      <xdr:rowOff>135395</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8750300" y="10067913"/>
          <a:ext cx="889000" cy="1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135395</xdr:rowOff>
    </xdr:from>
    <xdr:to>
      <xdr:col>45</xdr:col>
      <xdr:colOff>177800</xdr:colOff>
      <xdr:row>58</xdr:row>
      <xdr:rowOff>147244</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861300" y="10079495"/>
          <a:ext cx="889000" cy="1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137261</xdr:rowOff>
    </xdr:from>
    <xdr:to>
      <xdr:col>41</xdr:col>
      <xdr:colOff>50800</xdr:colOff>
      <xdr:row>58</xdr:row>
      <xdr:rowOff>147244</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a:off x="6972300" y="10081361"/>
          <a:ext cx="889000" cy="9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87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51617</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37428" y="965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85585</xdr:rowOff>
    </xdr:from>
    <xdr:to>
      <xdr:col>55</xdr:col>
      <xdr:colOff>50800</xdr:colOff>
      <xdr:row>59</xdr:row>
      <xdr:rowOff>15735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2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512</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4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73013</xdr:rowOff>
    </xdr:from>
    <xdr:to>
      <xdr:col>50</xdr:col>
      <xdr:colOff>165100</xdr:colOff>
      <xdr:row>59</xdr:row>
      <xdr:rowOff>3163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17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165740</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04428" y="10109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84595</xdr:rowOff>
    </xdr:from>
    <xdr:to>
      <xdr:col>46</xdr:col>
      <xdr:colOff>38100</xdr:colOff>
      <xdr:row>59</xdr:row>
      <xdr:rowOff>14745</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2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5872</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15428" y="10121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96444</xdr:rowOff>
    </xdr:from>
    <xdr:to>
      <xdr:col>41</xdr:col>
      <xdr:colOff>101600</xdr:colOff>
      <xdr:row>59</xdr:row>
      <xdr:rowOff>26594</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40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17721</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26428" y="10133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86461</xdr:rowOff>
    </xdr:from>
    <xdr:to>
      <xdr:col>36</xdr:col>
      <xdr:colOff>165100</xdr:colOff>
      <xdr:row>59</xdr:row>
      <xdr:rowOff>16611</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3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7738</xdr:rowOff>
    </xdr:from>
    <xdr:ext cx="469744"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37428" y="1012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125363</xdr:rowOff>
    </xdr:from>
    <xdr:to>
      <xdr:col>55</xdr:col>
      <xdr:colOff>0</xdr:colOff>
      <xdr:row>79</xdr:row>
      <xdr:rowOff>31114</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9639300" y="13498463"/>
          <a:ext cx="838200" cy="77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125363</xdr:rowOff>
    </xdr:from>
    <xdr:to>
      <xdr:col>50</xdr:col>
      <xdr:colOff>114300</xdr:colOff>
      <xdr:row>78</xdr:row>
      <xdr:rowOff>162789</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8750300" y="13498463"/>
          <a:ext cx="889000" cy="37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140517</xdr:rowOff>
    </xdr:from>
    <xdr:to>
      <xdr:col>45</xdr:col>
      <xdr:colOff>177800</xdr:colOff>
      <xdr:row>78</xdr:row>
      <xdr:rowOff>162789</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a:off x="7861300" y="13513617"/>
          <a:ext cx="889000" cy="2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140517</xdr:rowOff>
    </xdr:from>
    <xdr:to>
      <xdr:col>41</xdr:col>
      <xdr:colOff>50800</xdr:colOff>
      <xdr:row>79</xdr:row>
      <xdr:rowOff>42219</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513617"/>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3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97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36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108076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13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151764</xdr:rowOff>
    </xdr:from>
    <xdr:to>
      <xdr:col>55</xdr:col>
      <xdr:colOff>50800</xdr:colOff>
      <xdr:row>79</xdr:row>
      <xdr:rowOff>81914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524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66691</xdr:rowOff>
    </xdr:from>
    <xdr:ext cx="469744"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439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74563</xdr:rowOff>
    </xdr:from>
    <xdr:to>
      <xdr:col>50</xdr:col>
      <xdr:colOff>165100</xdr:colOff>
      <xdr:row>79</xdr:row>
      <xdr:rowOff>4713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447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167290</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404428" y="13540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111989</xdr:rowOff>
    </xdr:from>
    <xdr:to>
      <xdr:col>46</xdr:col>
      <xdr:colOff>38100</xdr:colOff>
      <xdr:row>79</xdr:row>
      <xdr:rowOff>42139</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48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33266</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577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89717</xdr:rowOff>
    </xdr:from>
    <xdr:to>
      <xdr:col>41</xdr:col>
      <xdr:colOff>101600</xdr:colOff>
      <xdr:row>79</xdr:row>
      <xdr:rowOff>19867</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46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10994</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555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162869</xdr:rowOff>
    </xdr:from>
    <xdr:to>
      <xdr:col>36</xdr:col>
      <xdr:colOff>165100</xdr:colOff>
      <xdr:row>79</xdr:row>
      <xdr:rowOff>93019</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53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84146</xdr:rowOff>
    </xdr:from>
    <xdr:ext cx="469744"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37428" y="13628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96289</xdr:rowOff>
    </xdr:from>
    <xdr:to>
      <xdr:col>55</xdr:col>
      <xdr:colOff>0</xdr:colOff>
      <xdr:row>98</xdr:row>
      <xdr:rowOff>137277</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898389"/>
          <a:ext cx="838200" cy="40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152261</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268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107376</xdr:rowOff>
    </xdr:from>
    <xdr:to>
      <xdr:col>50</xdr:col>
      <xdr:colOff>114300</xdr:colOff>
      <xdr:row>98</xdr:row>
      <xdr:rowOff>137277</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8750300" y="16909476"/>
          <a:ext cx="889000" cy="2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72793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1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107376</xdr:rowOff>
    </xdr:from>
    <xdr:to>
      <xdr:col>45</xdr:col>
      <xdr:colOff>177800</xdr:colOff>
      <xdr:row>98</xdr:row>
      <xdr:rowOff>135837</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861300" y="16909476"/>
          <a:ext cx="889000" cy="28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84292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20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135837</xdr:rowOff>
    </xdr:from>
    <xdr:to>
      <xdr:col>41</xdr:col>
      <xdr:colOff>50800</xdr:colOff>
      <xdr:row>98</xdr:row>
      <xdr:rowOff>163771</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flipV="1">
          <a:off x="6972300" y="16937937"/>
          <a:ext cx="889000" cy="27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1392</xdr:rowOff>
    </xdr:from>
    <xdr:to>
      <xdr:col>41</xdr:col>
      <xdr:colOff>101600</xdr:colOff>
      <xdr:row>96</xdr:row>
      <xdr:rowOff>102992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6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119519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23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15816</xdr:rowOff>
    </xdr:from>
    <xdr:to>
      <xdr:col>36</xdr:col>
      <xdr:colOff>165100</xdr:colOff>
      <xdr:row>96</xdr:row>
      <xdr:rowOff>117416</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47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133943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250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45489</xdr:rowOff>
    </xdr:from>
    <xdr:to>
      <xdr:col>55</xdr:col>
      <xdr:colOff>50800</xdr:colOff>
      <xdr:row>98</xdr:row>
      <xdr:rowOff>147089</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84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131866</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76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86477</xdr:rowOff>
    </xdr:from>
    <xdr:to>
      <xdr:col>50</xdr:col>
      <xdr:colOff>165100</xdr:colOff>
      <xdr:row>99</xdr:row>
      <xdr:rowOff>16627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88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7754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98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56576</xdr:rowOff>
    </xdr:from>
    <xdr:to>
      <xdr:col>46</xdr:col>
      <xdr:colOff>38100</xdr:colOff>
      <xdr:row>98</xdr:row>
      <xdr:rowOff>158176</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85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149303</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951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85037</xdr:rowOff>
    </xdr:from>
    <xdr:to>
      <xdr:col>41</xdr:col>
      <xdr:colOff>101600</xdr:colOff>
      <xdr:row>99</xdr:row>
      <xdr:rowOff>15187</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88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6314</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97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112971</xdr:rowOff>
    </xdr:from>
    <xdr:to>
      <xdr:col>36</xdr:col>
      <xdr:colOff>165100</xdr:colOff>
      <xdr:row>99</xdr:row>
      <xdr:rowOff>43121</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915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34248</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7007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148996</xdr:rowOff>
    </xdr:from>
    <xdr:to>
      <xdr:col>85</xdr:col>
      <xdr:colOff>127000</xdr:colOff>
      <xdr:row>38</xdr:row>
      <xdr:rowOff>48451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5481300" y="6492646"/>
          <a:ext cx="838200" cy="70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87901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431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45631</xdr:rowOff>
    </xdr:from>
    <xdr:to>
      <xdr:col>81</xdr:col>
      <xdr:colOff>50800</xdr:colOff>
      <xdr:row>38</xdr:row>
      <xdr:rowOff>48451</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4592300" y="6560731"/>
          <a:ext cx="889000" cy="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90555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26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45631</xdr:rowOff>
    </xdr:from>
    <xdr:to>
      <xdr:col>76</xdr:col>
      <xdr:colOff>114300</xdr:colOff>
      <xdr:row>38</xdr:row>
      <xdr:rowOff>53327</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3703300" y="6560731"/>
          <a:ext cx="889000" cy="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97718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26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53327</xdr:rowOff>
    </xdr:from>
    <xdr:to>
      <xdr:col>71</xdr:col>
      <xdr:colOff>177800</xdr:colOff>
      <xdr:row>38</xdr:row>
      <xdr:rowOff>60947</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2814300" y="6568427"/>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47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79659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2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4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96194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26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98196</xdr:rowOff>
    </xdr:from>
    <xdr:to>
      <xdr:col>85</xdr:col>
      <xdr:colOff>177800</xdr:colOff>
      <xdr:row>38</xdr:row>
      <xdr:rowOff>28346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44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121073</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29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169101</xdr:rowOff>
    </xdr:from>
    <xdr:to>
      <xdr:col>81</xdr:col>
      <xdr:colOff>101600</xdr:colOff>
      <xdr:row>38</xdr:row>
      <xdr:rowOff>99251</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51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90378</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60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166281</xdr:rowOff>
    </xdr:from>
    <xdr:to>
      <xdr:col>76</xdr:col>
      <xdr:colOff>165100</xdr:colOff>
      <xdr:row>38</xdr:row>
      <xdr:rowOff>96431</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50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87558</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602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2527</xdr:rowOff>
    </xdr:from>
    <xdr:to>
      <xdr:col>72</xdr:col>
      <xdr:colOff>38100</xdr:colOff>
      <xdr:row>38</xdr:row>
      <xdr:rowOff>104127</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517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95254</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61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10147</xdr:rowOff>
    </xdr:from>
    <xdr:to>
      <xdr:col>67</xdr:col>
      <xdr:colOff>101600</xdr:colOff>
      <xdr:row>38</xdr:row>
      <xdr:rowOff>111747</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52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102874</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61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93931</xdr:rowOff>
    </xdr:from>
    <xdr:to>
      <xdr:col>85</xdr:col>
      <xdr:colOff>127000</xdr:colOff>
      <xdr:row>57</xdr:row>
      <xdr:rowOff>156535</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5481300" y="9866581"/>
          <a:ext cx="838200" cy="62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64555</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494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156535</xdr:rowOff>
    </xdr:from>
    <xdr:to>
      <xdr:col>81</xdr:col>
      <xdr:colOff>50800</xdr:colOff>
      <xdr:row>57</xdr:row>
      <xdr:rowOff>166087</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4592300" y="9929185"/>
          <a:ext cx="889000" cy="9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46256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47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118881</xdr:rowOff>
    </xdr:from>
    <xdr:to>
      <xdr:col>76</xdr:col>
      <xdr:colOff>114300</xdr:colOff>
      <xdr:row>57</xdr:row>
      <xdr:rowOff>166087</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3703300" y="9891531"/>
          <a:ext cx="889000" cy="47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65981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49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118881</xdr:rowOff>
    </xdr:from>
    <xdr:to>
      <xdr:col>71</xdr:col>
      <xdr:colOff>177800</xdr:colOff>
      <xdr:row>58</xdr:row>
      <xdr:rowOff>9937</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2814300" y="9891531"/>
          <a:ext cx="889000" cy="62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145942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75206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43131</xdr:rowOff>
    </xdr:from>
    <xdr:to>
      <xdr:col>85</xdr:col>
      <xdr:colOff>177800</xdr:colOff>
      <xdr:row>57</xdr:row>
      <xdr:rowOff>144731</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81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21558</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979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105735</xdr:rowOff>
    </xdr:from>
    <xdr:to>
      <xdr:col>81</xdr:col>
      <xdr:colOff>101600</xdr:colOff>
      <xdr:row>58</xdr:row>
      <xdr:rowOff>35885</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87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27012</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971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115287</xdr:rowOff>
    </xdr:from>
    <xdr:to>
      <xdr:col>76</xdr:col>
      <xdr:colOff>165100</xdr:colOff>
      <xdr:row>58</xdr:row>
      <xdr:rowOff>45437</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88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36564</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980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68081</xdr:rowOff>
    </xdr:from>
    <xdr:to>
      <xdr:col>72</xdr:col>
      <xdr:colOff>38100</xdr:colOff>
      <xdr:row>57</xdr:row>
      <xdr:rowOff>169681</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840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160808</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93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130587</xdr:rowOff>
    </xdr:from>
    <xdr:to>
      <xdr:col>67</xdr:col>
      <xdr:colOff>101600</xdr:colOff>
      <xdr:row>58</xdr:row>
      <xdr:rowOff>60737</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90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51864</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9995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96540</xdr:rowOff>
    </xdr:from>
    <xdr:to>
      <xdr:col>71</xdr:col>
      <xdr:colOff>177800</xdr:colOff>
      <xdr:row>78</xdr:row>
      <xdr:rowOff>139700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469640"/>
          <a:ext cx="889000" cy="43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161490</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4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147911</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249299"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9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45740</xdr:rowOff>
    </xdr:from>
    <xdr:to>
      <xdr:col>67</xdr:col>
      <xdr:colOff>101600</xdr:colOff>
      <xdr:row>78</xdr:row>
      <xdr:rowOff>147340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41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138467</xdr:rowOff>
    </xdr:from>
    <xdr:ext cx="378565"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25017" y="13511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36106</xdr:rowOff>
    </xdr:from>
    <xdr:to>
      <xdr:col>85</xdr:col>
      <xdr:colOff>127000</xdr:colOff>
      <xdr:row>97</xdr:row>
      <xdr:rowOff>40145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5481300" y="16666756"/>
          <a:ext cx="838200" cy="4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78858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66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13018</xdr:rowOff>
    </xdr:from>
    <xdr:to>
      <xdr:col>81</xdr:col>
      <xdr:colOff>50800</xdr:colOff>
      <xdr:row>97</xdr:row>
      <xdr:rowOff>40145</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4592300" y="16643668"/>
          <a:ext cx="889000" cy="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166767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159232</xdr:rowOff>
    </xdr:from>
    <xdr:to>
      <xdr:col>76</xdr:col>
      <xdr:colOff>114300</xdr:colOff>
      <xdr:row>97</xdr:row>
      <xdr:rowOff>13018</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3703300" y="16618432"/>
          <a:ext cx="889000" cy="25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171048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120092</xdr:rowOff>
    </xdr:from>
    <xdr:to>
      <xdr:col>71</xdr:col>
      <xdr:colOff>177800</xdr:colOff>
      <xdr:row>96</xdr:row>
      <xdr:rowOff>159232</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2814300" y="16579292"/>
          <a:ext cx="889000" cy="39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167645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5517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156756</xdr:rowOff>
    </xdr:from>
    <xdr:to>
      <xdr:col>85</xdr:col>
      <xdr:colOff>177800</xdr:colOff>
      <xdr:row>97</xdr:row>
      <xdr:rowOff>86906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61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135183</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59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160795</xdr:rowOff>
    </xdr:from>
    <xdr:to>
      <xdr:col>81</xdr:col>
      <xdr:colOff>101600</xdr:colOff>
      <xdr:row>97</xdr:row>
      <xdr:rowOff>90945</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61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82072</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712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133668</xdr:rowOff>
    </xdr:from>
    <xdr:to>
      <xdr:col>76</xdr:col>
      <xdr:colOff>165100</xdr:colOff>
      <xdr:row>97</xdr:row>
      <xdr:rowOff>63818</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59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54945</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685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108432</xdr:rowOff>
    </xdr:from>
    <xdr:to>
      <xdr:col>72</xdr:col>
      <xdr:colOff>38100</xdr:colOff>
      <xdr:row>97</xdr:row>
      <xdr:rowOff>38582</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567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29709</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660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69292</xdr:rowOff>
    </xdr:from>
    <xdr:to>
      <xdr:col>67</xdr:col>
      <xdr:colOff>101600</xdr:colOff>
      <xdr:row>96</xdr:row>
      <xdr:rowOff>170892</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52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162019</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621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消防費が住民一人当たり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16,256</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円となっており、類似団体平均に比べ高くなっている。これは、無線局整備事業や緊急自動車購入事業の実施等によるものである。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教育費の住民一人当たりのコストは類似団体内平均値より低く推移しているが、令和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年度と比べ増加した。これは、鳥取東中学校トイレ改修事業の実施等によるものである。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大阪府阪南市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令和</a:t>
          </a:r>
          <a:r>
            <a:rPr kumimoji="1" lang="en-US" altLang="ja-JP" sz="1400">
              <a:solidFill>
                <a:schemeClr val="tx1"/>
              </a:solidFill>
              <a:latin typeface="ＭＳ ゴシック" pitchFamily="49" charset="-128"/>
              <a:ea typeface="ＭＳ ゴシック" pitchFamily="49" charset="-128"/>
            </a:rPr>
            <a:t>5</a:t>
          </a:r>
          <a:r>
            <a:rPr kumimoji="1" lang="ja-JP" altLang="en-US" sz="1400">
              <a:solidFill>
                <a:schemeClr val="tx1"/>
              </a:solidFill>
              <a:latin typeface="ＭＳ ゴシック" pitchFamily="49" charset="-128"/>
              <a:ea typeface="ＭＳ ゴシック" pitchFamily="49" charset="-128"/>
            </a:rPr>
            <a:t>年度は普通交付税が臨時経済対策費等で増加したことや、地方消費税交付金が増加したことにより、実質単年度収支が黒字となり、令和</a:t>
          </a:r>
          <a:r>
            <a:rPr kumimoji="1" lang="en-US" altLang="ja-JP" sz="1400">
              <a:solidFill>
                <a:schemeClr val="tx1"/>
              </a:solidFill>
              <a:latin typeface="ＭＳ ゴシック" pitchFamily="49" charset="-128"/>
              <a:ea typeface="ＭＳ ゴシック" pitchFamily="49" charset="-128"/>
            </a:rPr>
            <a:t>4</a:t>
          </a:r>
          <a:r>
            <a:rPr kumimoji="1" lang="ja-JP" altLang="en-US" sz="1400">
              <a:solidFill>
                <a:schemeClr val="tx1"/>
              </a:solidFill>
              <a:latin typeface="ＭＳ ゴシック" pitchFamily="49" charset="-128"/>
              <a:ea typeface="ＭＳ ゴシック" pitchFamily="49" charset="-128"/>
            </a:rPr>
            <a:t>年度に引き続き財政調整基金残高の取崩しを回避した。今後も「阪南市行財政構造改革プラン改訂版」に基づき、市税などの自主財源の確保などの取組を着実に実施することにより持続可能な財政運営の確立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大阪府阪南市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ゴシック" pitchFamily="49" charset="-128"/>
              <a:ea typeface="ＭＳ ゴシック" pitchFamily="49" charset="-128"/>
            </a:rPr>
            <a:t>　連結実質赤字比率については、平成</a:t>
          </a:r>
          <a:r>
            <a:rPr kumimoji="1" lang="en-US" altLang="ja-JP" sz="1400">
              <a:solidFill>
                <a:schemeClr val="tx1"/>
              </a:solidFill>
              <a:latin typeface="ＭＳ ゴシック" pitchFamily="49" charset="-128"/>
              <a:ea typeface="ＭＳ ゴシック" pitchFamily="49" charset="-128"/>
            </a:rPr>
            <a:t>29</a:t>
          </a:r>
          <a:r>
            <a:rPr kumimoji="1" lang="ja-JP" altLang="en-US" sz="1400">
              <a:solidFill>
                <a:schemeClr val="tx1"/>
              </a:solidFill>
              <a:latin typeface="ＭＳ ゴシック" pitchFamily="49" charset="-128"/>
              <a:ea typeface="ＭＳ ゴシック" pitchFamily="49" charset="-128"/>
            </a:rPr>
            <a:t>年度より一般会計を含めた全会計が黒字の状況であるが、一般会計からの繰出金による影響が大きい。</a:t>
          </a:r>
        </a:p>
        <a:p>
          <a:r>
            <a:rPr kumimoji="1" lang="ja-JP" altLang="en-US" sz="1400">
              <a:solidFill>
                <a:schemeClr val="tx1"/>
              </a:solidFill>
              <a:latin typeface="ＭＳ ゴシック" pitchFamily="49" charset="-128"/>
              <a:ea typeface="ＭＳ ゴシック" pitchFamily="49" charset="-128"/>
            </a:rPr>
            <a:t>　下水道事業会計については、令和</a:t>
          </a:r>
          <a:r>
            <a:rPr kumimoji="1" lang="en-US" altLang="ja-JP" sz="1400">
              <a:solidFill>
                <a:schemeClr val="tx1"/>
              </a:solidFill>
              <a:latin typeface="ＭＳ ゴシック" pitchFamily="49" charset="-128"/>
              <a:ea typeface="ＭＳ ゴシック" pitchFamily="49" charset="-128"/>
            </a:rPr>
            <a:t>5</a:t>
          </a:r>
          <a:r>
            <a:rPr kumimoji="1" lang="ja-JP" altLang="en-US" sz="1400">
              <a:solidFill>
                <a:schemeClr val="tx1"/>
              </a:solidFill>
              <a:latin typeface="ＭＳ ゴシック" pitchFamily="49" charset="-128"/>
              <a:ea typeface="ＭＳ ゴシック" pitchFamily="49" charset="-128"/>
            </a:rPr>
            <a:t>年度における普及率が</a:t>
          </a:r>
          <a:r>
            <a:rPr kumimoji="1" lang="en-US" altLang="ja-JP" sz="1400">
              <a:solidFill>
                <a:schemeClr val="tx1"/>
              </a:solidFill>
              <a:latin typeface="ＭＳ ゴシック" pitchFamily="49" charset="-128"/>
              <a:ea typeface="ＭＳ ゴシック" pitchFamily="49" charset="-128"/>
            </a:rPr>
            <a:t>55.2%</a:t>
          </a:r>
          <a:r>
            <a:rPr kumimoji="1" lang="ja-JP" altLang="en-US" sz="1400">
              <a:solidFill>
                <a:schemeClr val="tx1"/>
              </a:solidFill>
              <a:latin typeface="ＭＳ ゴシック" pitchFamily="49" charset="-128"/>
              <a:ea typeface="ＭＳ ゴシック" pitchFamily="49" charset="-128"/>
            </a:rPr>
            <a:t>で全国平均の</a:t>
          </a:r>
          <a:r>
            <a:rPr kumimoji="1" lang="en-US" altLang="ja-JP" sz="1400">
              <a:solidFill>
                <a:schemeClr val="tx1"/>
              </a:solidFill>
              <a:latin typeface="ＭＳ ゴシック" pitchFamily="49" charset="-128"/>
              <a:ea typeface="ＭＳ ゴシック" pitchFamily="49" charset="-128"/>
            </a:rPr>
            <a:t>81.4%</a:t>
          </a:r>
          <a:r>
            <a:rPr kumimoji="1" lang="ja-JP" altLang="en-US" sz="1400">
              <a:solidFill>
                <a:schemeClr val="tx1"/>
              </a:solidFill>
              <a:latin typeface="ＭＳ ゴシック" pitchFamily="49" charset="-128"/>
              <a:ea typeface="ＭＳ ゴシック" pitchFamily="49" charset="-128"/>
            </a:rPr>
            <a:t>や大阪府内他自治体より低い水準であるが、管渠等の施設の整備や老朽化による更新に多額の費用が生じると見込まれるため、収支均衡に注視が必要である。</a:t>
          </a:r>
        </a:p>
        <a:p>
          <a:r>
            <a:rPr kumimoji="1" lang="ja-JP" altLang="en-US" sz="1400">
              <a:solidFill>
                <a:schemeClr val="tx1"/>
              </a:solidFill>
              <a:latin typeface="ＭＳ ゴシック" pitchFamily="49" charset="-128"/>
              <a:ea typeface="ＭＳ ゴシック" pitchFamily="49" charset="-128"/>
            </a:rPr>
            <a:t>　今後も収納率の向上や事業の効率化等に取り組み、各会計の経営の健全化に努める。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329_&#38442;&#21335;&#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76.2</v>
          </cell>
          <cell r="BX51">
            <v>59.3</v>
          </cell>
          <cell r="CF51">
            <v>43.7</v>
          </cell>
          <cell r="CN51">
            <v>26.4</v>
          </cell>
          <cell r="CV51">
            <v>20.2</v>
          </cell>
        </row>
        <row r="53">
          <cell r="BP53">
            <v>68.5</v>
          </cell>
          <cell r="BX53">
            <v>69.900000000000006</v>
          </cell>
          <cell r="CF53">
            <v>71.3</v>
          </cell>
          <cell r="CN53">
            <v>72.900000000000006</v>
          </cell>
          <cell r="CV53">
            <v>57.6</v>
          </cell>
        </row>
        <row r="55">
          <cell r="AN55" t="str">
            <v>類似団体内平均値</v>
          </cell>
          <cell r="BP55">
            <v>22.1</v>
          </cell>
          <cell r="BX55">
            <v>20.399999999999999</v>
          </cell>
          <cell r="CF55">
            <v>11.2</v>
          </cell>
          <cell r="CN55">
            <v>4.5999999999999996</v>
          </cell>
          <cell r="CV55">
            <v>4.2</v>
          </cell>
        </row>
        <row r="57">
          <cell r="BP57">
            <v>61.5</v>
          </cell>
          <cell r="BX57">
            <v>63</v>
          </cell>
          <cell r="CF57">
            <v>63.7</v>
          </cell>
          <cell r="CN57">
            <v>64.099999999999994</v>
          </cell>
          <cell r="CV57">
            <v>64.599999999999994</v>
          </cell>
        </row>
        <row r="72">
          <cell r="BP72" t="str">
            <v>R01</v>
          </cell>
          <cell r="BX72" t="str">
            <v>R02</v>
          </cell>
          <cell r="CF72" t="str">
            <v>R03</v>
          </cell>
          <cell r="CN72" t="str">
            <v>R04</v>
          </cell>
          <cell r="CV72" t="str">
            <v>R05</v>
          </cell>
        </row>
        <row r="73">
          <cell r="AN73" t="str">
            <v>当該団体値</v>
          </cell>
          <cell r="BP73">
            <v>76.2</v>
          </cell>
          <cell r="BX73">
            <v>59.3</v>
          </cell>
          <cell r="CF73">
            <v>43.7</v>
          </cell>
          <cell r="CN73">
            <v>26.4</v>
          </cell>
          <cell r="CV73">
            <v>20.2</v>
          </cell>
        </row>
        <row r="75">
          <cell r="BP75">
            <v>7.4</v>
          </cell>
          <cell r="BX75">
            <v>7.4</v>
          </cell>
          <cell r="CF75">
            <v>7.4</v>
          </cell>
          <cell r="CN75">
            <v>6.2</v>
          </cell>
          <cell r="CV75">
            <v>5.3</v>
          </cell>
        </row>
        <row r="77">
          <cell r="AN77" t="str">
            <v>類似団体内平均値</v>
          </cell>
          <cell r="BP77">
            <v>22.1</v>
          </cell>
          <cell r="BX77">
            <v>20.399999999999999</v>
          </cell>
          <cell r="CF77">
            <v>11.2</v>
          </cell>
          <cell r="CN77">
            <v>4.5999999999999996</v>
          </cell>
          <cell r="CV77">
            <v>4.2</v>
          </cell>
        </row>
        <row r="79">
          <cell r="BP79">
            <v>6.3</v>
          </cell>
          <cell r="BX79">
            <v>6.2</v>
          </cell>
          <cell r="CF79">
            <v>5.7</v>
          </cell>
          <cell r="CN79">
            <v>5.8</v>
          </cell>
          <cell r="CV79">
            <v>5.8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9" customWidth="1"/>
    <col min="12" max="12" width="2.21875" style="179" customWidth="1"/>
    <col min="13" max="17" width="2.33203125" style="179" customWidth="1"/>
    <col min="18" max="119" width="2.109375" style="179" customWidth="1"/>
    <col min="120" max="16384" width="0" style="179"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0"/>
      <c r="DK1" s="180"/>
      <c r="DL1" s="180"/>
      <c r="DM1" s="180"/>
      <c r="DN1" s="180"/>
      <c r="DO1" s="180"/>
    </row>
    <row r="2" spans="1:119" ht="24" thickBot="1" x14ac:dyDescent="0.25">
      <c r="B2" s="181" t="s">
        <v>77</v>
      </c>
      <c r="C2" s="181"/>
      <c r="D2" s="182"/>
    </row>
    <row r="3" spans="1:119" ht="18.75" customHeight="1" thickBot="1" x14ac:dyDescent="0.25">
      <c r="A3" s="180"/>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80"/>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20016699</v>
      </c>
      <c r="BO4" s="449"/>
      <c r="BP4" s="449"/>
      <c r="BQ4" s="449"/>
      <c r="BR4" s="449"/>
      <c r="BS4" s="449"/>
      <c r="BT4" s="449"/>
      <c r="BU4" s="450"/>
      <c r="BV4" s="448">
        <v>20875889</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2.8</v>
      </c>
      <c r="CU4" s="589"/>
      <c r="CV4" s="589"/>
      <c r="CW4" s="589"/>
      <c r="CX4" s="589"/>
      <c r="CY4" s="589"/>
      <c r="CZ4" s="589"/>
      <c r="DA4" s="590"/>
      <c r="DB4" s="588">
        <v>2.4</v>
      </c>
      <c r="DC4" s="589"/>
      <c r="DD4" s="589"/>
      <c r="DE4" s="589"/>
      <c r="DF4" s="589"/>
      <c r="DG4" s="589"/>
      <c r="DH4" s="589"/>
      <c r="DI4" s="590"/>
    </row>
    <row r="5" spans="1:119" ht="18.75" customHeight="1" x14ac:dyDescent="0.2">
      <c r="A5" s="180"/>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19692608</v>
      </c>
      <c r="BO5" s="420"/>
      <c r="BP5" s="420"/>
      <c r="BQ5" s="420"/>
      <c r="BR5" s="420"/>
      <c r="BS5" s="420"/>
      <c r="BT5" s="420"/>
      <c r="BU5" s="421"/>
      <c r="BV5" s="419">
        <v>20581311</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94.9</v>
      </c>
      <c r="CU5" s="417"/>
      <c r="CV5" s="417"/>
      <c r="CW5" s="417"/>
      <c r="CX5" s="417"/>
      <c r="CY5" s="417"/>
      <c r="CZ5" s="417"/>
      <c r="DA5" s="418"/>
      <c r="DB5" s="416">
        <v>92.5</v>
      </c>
      <c r="DC5" s="417"/>
      <c r="DD5" s="417"/>
      <c r="DE5" s="417"/>
      <c r="DF5" s="417"/>
      <c r="DG5" s="417"/>
      <c r="DH5" s="417"/>
      <c r="DI5" s="418"/>
    </row>
    <row r="6" spans="1:119" ht="18.75" customHeight="1" x14ac:dyDescent="0.2">
      <c r="A6" s="180"/>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324091</v>
      </c>
      <c r="BO6" s="420"/>
      <c r="BP6" s="420"/>
      <c r="BQ6" s="420"/>
      <c r="BR6" s="420"/>
      <c r="BS6" s="420"/>
      <c r="BT6" s="420"/>
      <c r="BU6" s="421"/>
      <c r="BV6" s="419">
        <v>294578</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95.5</v>
      </c>
      <c r="CU6" s="563"/>
      <c r="CV6" s="563"/>
      <c r="CW6" s="563"/>
      <c r="CX6" s="563"/>
      <c r="CY6" s="563"/>
      <c r="CZ6" s="563"/>
      <c r="DA6" s="564"/>
      <c r="DB6" s="562">
        <v>94</v>
      </c>
      <c r="DC6" s="563"/>
      <c r="DD6" s="563"/>
      <c r="DE6" s="563"/>
      <c r="DF6" s="563"/>
      <c r="DG6" s="563"/>
      <c r="DH6" s="563"/>
      <c r="DI6" s="564"/>
    </row>
    <row r="7" spans="1:119" ht="18.75" customHeight="1" x14ac:dyDescent="0.2">
      <c r="A7" s="180"/>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142</v>
      </c>
      <c r="BO7" s="420"/>
      <c r="BP7" s="420"/>
      <c r="BQ7" s="420"/>
      <c r="BR7" s="420"/>
      <c r="BS7" s="420"/>
      <c r="BT7" s="420"/>
      <c r="BU7" s="421"/>
      <c r="BV7" s="419">
        <v>12602</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11483754</v>
      </c>
      <c r="CU7" s="420"/>
      <c r="CV7" s="420"/>
      <c r="CW7" s="420"/>
      <c r="CX7" s="420"/>
      <c r="CY7" s="420"/>
      <c r="CZ7" s="420"/>
      <c r="DA7" s="421"/>
      <c r="DB7" s="419">
        <v>11582366</v>
      </c>
      <c r="DC7" s="420"/>
      <c r="DD7" s="420"/>
      <c r="DE7" s="420"/>
      <c r="DF7" s="420"/>
      <c r="DG7" s="420"/>
      <c r="DH7" s="420"/>
      <c r="DI7" s="421"/>
    </row>
    <row r="8" spans="1:119" ht="18.75" customHeight="1" thickBot="1" x14ac:dyDescent="0.25">
      <c r="A8" s="180"/>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323949</v>
      </c>
      <c r="BO8" s="420"/>
      <c r="BP8" s="420"/>
      <c r="BQ8" s="420"/>
      <c r="BR8" s="420"/>
      <c r="BS8" s="420"/>
      <c r="BT8" s="420"/>
      <c r="BU8" s="421"/>
      <c r="BV8" s="419">
        <v>281976</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0.51</v>
      </c>
      <c r="CU8" s="523"/>
      <c r="CV8" s="523"/>
      <c r="CW8" s="523"/>
      <c r="CX8" s="523"/>
      <c r="CY8" s="523"/>
      <c r="CZ8" s="523"/>
      <c r="DA8" s="524"/>
      <c r="DB8" s="522">
        <v>0.52</v>
      </c>
      <c r="DC8" s="523"/>
      <c r="DD8" s="523"/>
      <c r="DE8" s="523"/>
      <c r="DF8" s="523"/>
      <c r="DG8" s="523"/>
      <c r="DH8" s="523"/>
      <c r="DI8" s="524"/>
    </row>
    <row r="9" spans="1:119" ht="18.75" customHeight="1" thickBot="1" x14ac:dyDescent="0.25">
      <c r="A9" s="180"/>
      <c r="B9" s="551" t="s">
        <v>107</v>
      </c>
      <c r="C9" s="552"/>
      <c r="D9" s="552"/>
      <c r="E9" s="552"/>
      <c r="F9" s="552"/>
      <c r="G9" s="552"/>
      <c r="H9" s="552"/>
      <c r="I9" s="552"/>
      <c r="J9" s="552"/>
      <c r="K9" s="470"/>
      <c r="L9" s="553" t="s">
        <v>108</v>
      </c>
      <c r="M9" s="554"/>
      <c r="N9" s="554"/>
      <c r="O9" s="554"/>
      <c r="P9" s="554"/>
      <c r="Q9" s="555"/>
      <c r="R9" s="556">
        <v>51254</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41973</v>
      </c>
      <c r="BO9" s="420"/>
      <c r="BP9" s="420"/>
      <c r="BQ9" s="420"/>
      <c r="BR9" s="420"/>
      <c r="BS9" s="420"/>
      <c r="BT9" s="420"/>
      <c r="BU9" s="421"/>
      <c r="BV9" s="419">
        <v>-137562</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10.3</v>
      </c>
      <c r="CU9" s="417"/>
      <c r="CV9" s="417"/>
      <c r="CW9" s="417"/>
      <c r="CX9" s="417"/>
      <c r="CY9" s="417"/>
      <c r="CZ9" s="417"/>
      <c r="DA9" s="418"/>
      <c r="DB9" s="416">
        <v>10.199999999999999</v>
      </c>
      <c r="DC9" s="417"/>
      <c r="DD9" s="417"/>
      <c r="DE9" s="417"/>
      <c r="DF9" s="417"/>
      <c r="DG9" s="417"/>
      <c r="DH9" s="417"/>
      <c r="DI9" s="418"/>
    </row>
    <row r="10" spans="1:119" ht="18.75" customHeight="1" thickBot="1" x14ac:dyDescent="0.25">
      <c r="A10" s="180"/>
      <c r="B10" s="551"/>
      <c r="C10" s="552"/>
      <c r="D10" s="552"/>
      <c r="E10" s="552"/>
      <c r="F10" s="552"/>
      <c r="G10" s="552"/>
      <c r="H10" s="552"/>
      <c r="I10" s="552"/>
      <c r="J10" s="552"/>
      <c r="K10" s="470"/>
      <c r="L10" s="375" t="s">
        <v>113</v>
      </c>
      <c r="M10" s="376"/>
      <c r="N10" s="376"/>
      <c r="O10" s="376"/>
      <c r="P10" s="376"/>
      <c r="Q10" s="377"/>
      <c r="R10" s="372">
        <v>54276</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267702</v>
      </c>
      <c r="BO10" s="420"/>
      <c r="BP10" s="420"/>
      <c r="BQ10" s="420"/>
      <c r="BR10" s="420"/>
      <c r="BS10" s="420"/>
      <c r="BT10" s="420"/>
      <c r="BU10" s="421"/>
      <c r="BV10" s="419">
        <v>392885</v>
      </c>
      <c r="BW10" s="420"/>
      <c r="BX10" s="420"/>
      <c r="BY10" s="420"/>
      <c r="BZ10" s="420"/>
      <c r="CA10" s="420"/>
      <c r="CB10" s="420"/>
      <c r="CC10" s="421"/>
      <c r="CD10" s="183" t="s">
        <v>116</v>
      </c>
      <c r="CE10" s="184"/>
      <c r="CF10" s="184"/>
      <c r="CG10" s="184"/>
      <c r="CH10" s="184"/>
      <c r="CI10" s="184"/>
      <c r="CJ10" s="184"/>
      <c r="CK10" s="184"/>
      <c r="CL10" s="184"/>
      <c r="CM10" s="184"/>
      <c r="CN10" s="184"/>
      <c r="CO10" s="184"/>
      <c r="CP10" s="184"/>
      <c r="CQ10" s="184"/>
      <c r="CR10" s="184"/>
      <c r="CS10" s="185"/>
      <c r="CT10" s="186"/>
      <c r="CU10" s="187"/>
      <c r="CV10" s="187"/>
      <c r="CW10" s="187"/>
      <c r="CX10" s="187"/>
      <c r="CY10" s="187"/>
      <c r="CZ10" s="187"/>
      <c r="DA10" s="188"/>
      <c r="DB10" s="186"/>
      <c r="DC10" s="187"/>
      <c r="DD10" s="187"/>
      <c r="DE10" s="187"/>
      <c r="DF10" s="187"/>
      <c r="DG10" s="187"/>
      <c r="DH10" s="187"/>
      <c r="DI10" s="188"/>
    </row>
    <row r="11" spans="1:119" ht="18.75" customHeight="1" thickBot="1" x14ac:dyDescent="0.25">
      <c r="A11" s="180"/>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80"/>
      <c r="B12" s="525" t="s">
        <v>123</v>
      </c>
      <c r="C12" s="526"/>
      <c r="D12" s="526"/>
      <c r="E12" s="526"/>
      <c r="F12" s="526"/>
      <c r="G12" s="526"/>
      <c r="H12" s="526"/>
      <c r="I12" s="526"/>
      <c r="J12" s="526"/>
      <c r="K12" s="527"/>
      <c r="L12" s="534" t="s">
        <v>124</v>
      </c>
      <c r="M12" s="535"/>
      <c r="N12" s="535"/>
      <c r="O12" s="535"/>
      <c r="P12" s="535"/>
      <c r="Q12" s="536"/>
      <c r="R12" s="537">
        <v>50788</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80"/>
      <c r="B13" s="528"/>
      <c r="C13" s="529"/>
      <c r="D13" s="529"/>
      <c r="E13" s="529"/>
      <c r="F13" s="529"/>
      <c r="G13" s="529"/>
      <c r="H13" s="529"/>
      <c r="I13" s="529"/>
      <c r="J13" s="529"/>
      <c r="K13" s="530"/>
      <c r="L13" s="189"/>
      <c r="M13" s="503" t="s">
        <v>130</v>
      </c>
      <c r="N13" s="504"/>
      <c r="O13" s="504"/>
      <c r="P13" s="504"/>
      <c r="Q13" s="505"/>
      <c r="R13" s="506">
        <v>50201</v>
      </c>
      <c r="S13" s="507"/>
      <c r="T13" s="507"/>
      <c r="U13" s="507"/>
      <c r="V13" s="508"/>
      <c r="W13" s="509" t="s">
        <v>131</v>
      </c>
      <c r="X13" s="405"/>
      <c r="Y13" s="405"/>
      <c r="Z13" s="405"/>
      <c r="AA13" s="405"/>
      <c r="AB13" s="406"/>
      <c r="AC13" s="372">
        <v>287</v>
      </c>
      <c r="AD13" s="373"/>
      <c r="AE13" s="373"/>
      <c r="AF13" s="373"/>
      <c r="AG13" s="374"/>
      <c r="AH13" s="372">
        <v>362</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309675</v>
      </c>
      <c r="BO13" s="420"/>
      <c r="BP13" s="420"/>
      <c r="BQ13" s="420"/>
      <c r="BR13" s="420"/>
      <c r="BS13" s="420"/>
      <c r="BT13" s="420"/>
      <c r="BU13" s="421"/>
      <c r="BV13" s="419">
        <v>255323</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5.3</v>
      </c>
      <c r="CU13" s="417"/>
      <c r="CV13" s="417"/>
      <c r="CW13" s="417"/>
      <c r="CX13" s="417"/>
      <c r="CY13" s="417"/>
      <c r="CZ13" s="417"/>
      <c r="DA13" s="418"/>
      <c r="DB13" s="416">
        <v>6.2</v>
      </c>
      <c r="DC13" s="417"/>
      <c r="DD13" s="417"/>
      <c r="DE13" s="417"/>
      <c r="DF13" s="417"/>
      <c r="DG13" s="417"/>
      <c r="DH13" s="417"/>
      <c r="DI13" s="418"/>
    </row>
    <row r="14" spans="1:119" ht="18.75" customHeight="1" thickBot="1" x14ac:dyDescent="0.25">
      <c r="A14" s="180"/>
      <c r="B14" s="528"/>
      <c r="C14" s="529"/>
      <c r="D14" s="529"/>
      <c r="E14" s="529"/>
      <c r="F14" s="529"/>
      <c r="G14" s="529"/>
      <c r="H14" s="529"/>
      <c r="I14" s="529"/>
      <c r="J14" s="529"/>
      <c r="K14" s="530"/>
      <c r="L14" s="493" t="s">
        <v>135</v>
      </c>
      <c r="M14" s="546"/>
      <c r="N14" s="546"/>
      <c r="O14" s="546"/>
      <c r="P14" s="546"/>
      <c r="Q14" s="547"/>
      <c r="R14" s="506">
        <v>51579</v>
      </c>
      <c r="S14" s="507"/>
      <c r="T14" s="507"/>
      <c r="U14" s="507"/>
      <c r="V14" s="508"/>
      <c r="W14" s="510"/>
      <c r="X14" s="408"/>
      <c r="Y14" s="408"/>
      <c r="Z14" s="408"/>
      <c r="AA14" s="408"/>
      <c r="AB14" s="409"/>
      <c r="AC14" s="499">
        <v>1.5</v>
      </c>
      <c r="AD14" s="500"/>
      <c r="AE14" s="500"/>
      <c r="AF14" s="500"/>
      <c r="AG14" s="501"/>
      <c r="AH14" s="499">
        <v>1.7</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20.2</v>
      </c>
      <c r="CU14" s="517"/>
      <c r="CV14" s="517"/>
      <c r="CW14" s="517"/>
      <c r="CX14" s="517"/>
      <c r="CY14" s="517"/>
      <c r="CZ14" s="517"/>
      <c r="DA14" s="518"/>
      <c r="DB14" s="516">
        <v>26.4</v>
      </c>
      <c r="DC14" s="517"/>
      <c r="DD14" s="517"/>
      <c r="DE14" s="517"/>
      <c r="DF14" s="517"/>
      <c r="DG14" s="517"/>
      <c r="DH14" s="517"/>
      <c r="DI14" s="518"/>
    </row>
    <row r="15" spans="1:119" ht="18.75" customHeight="1" x14ac:dyDescent="0.2">
      <c r="A15" s="180"/>
      <c r="B15" s="528"/>
      <c r="C15" s="529"/>
      <c r="D15" s="529"/>
      <c r="E15" s="529"/>
      <c r="F15" s="529"/>
      <c r="G15" s="529"/>
      <c r="H15" s="529"/>
      <c r="I15" s="529"/>
      <c r="J15" s="529"/>
      <c r="K15" s="530"/>
      <c r="L15" s="189"/>
      <c r="M15" s="503" t="s">
        <v>130</v>
      </c>
      <c r="N15" s="504"/>
      <c r="O15" s="504"/>
      <c r="P15" s="504"/>
      <c r="Q15" s="505"/>
      <c r="R15" s="506">
        <v>51111</v>
      </c>
      <c r="S15" s="507"/>
      <c r="T15" s="507"/>
      <c r="U15" s="507"/>
      <c r="V15" s="508"/>
      <c r="W15" s="509" t="s">
        <v>137</v>
      </c>
      <c r="X15" s="405"/>
      <c r="Y15" s="405"/>
      <c r="Z15" s="405"/>
      <c r="AA15" s="405"/>
      <c r="AB15" s="406"/>
      <c r="AC15" s="372">
        <v>4507</v>
      </c>
      <c r="AD15" s="373"/>
      <c r="AE15" s="373"/>
      <c r="AF15" s="373"/>
      <c r="AG15" s="374"/>
      <c r="AH15" s="372">
        <v>5111</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5209638</v>
      </c>
      <c r="BO15" s="449"/>
      <c r="BP15" s="449"/>
      <c r="BQ15" s="449"/>
      <c r="BR15" s="449"/>
      <c r="BS15" s="449"/>
      <c r="BT15" s="449"/>
      <c r="BU15" s="450"/>
      <c r="BV15" s="448">
        <v>5092761</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0"/>
      <c r="CU15" s="191"/>
      <c r="CV15" s="191"/>
      <c r="CW15" s="191"/>
      <c r="CX15" s="191"/>
      <c r="CY15" s="191"/>
      <c r="CZ15" s="191"/>
      <c r="DA15" s="192"/>
      <c r="DB15" s="190"/>
      <c r="DC15" s="191"/>
      <c r="DD15" s="191"/>
      <c r="DE15" s="191"/>
      <c r="DF15" s="191"/>
      <c r="DG15" s="191"/>
      <c r="DH15" s="191"/>
      <c r="DI15" s="192"/>
    </row>
    <row r="16" spans="1:119" ht="18.75" customHeight="1" x14ac:dyDescent="0.2">
      <c r="A16" s="180"/>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22.8</v>
      </c>
      <c r="AD16" s="500"/>
      <c r="AE16" s="500"/>
      <c r="AF16" s="500"/>
      <c r="AG16" s="501"/>
      <c r="AH16" s="499">
        <v>23.5</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10082631</v>
      </c>
      <c r="BO16" s="420"/>
      <c r="BP16" s="420"/>
      <c r="BQ16" s="420"/>
      <c r="BR16" s="420"/>
      <c r="BS16" s="420"/>
      <c r="BT16" s="420"/>
      <c r="BU16" s="421"/>
      <c r="BV16" s="419">
        <v>9944175</v>
      </c>
      <c r="BW16" s="420"/>
      <c r="BX16" s="420"/>
      <c r="BY16" s="420"/>
      <c r="BZ16" s="420"/>
      <c r="CA16" s="420"/>
      <c r="CB16" s="420"/>
      <c r="CC16" s="421"/>
      <c r="CD16" s="193"/>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0"/>
      <c r="B17" s="531"/>
      <c r="C17" s="532"/>
      <c r="D17" s="532"/>
      <c r="E17" s="532"/>
      <c r="F17" s="532"/>
      <c r="G17" s="532"/>
      <c r="H17" s="532"/>
      <c r="I17" s="532"/>
      <c r="J17" s="532"/>
      <c r="K17" s="533"/>
      <c r="L17" s="194"/>
      <c r="M17" s="512" t="s">
        <v>143</v>
      </c>
      <c r="N17" s="513"/>
      <c r="O17" s="513"/>
      <c r="P17" s="513"/>
      <c r="Q17" s="514"/>
      <c r="R17" s="496" t="s">
        <v>144</v>
      </c>
      <c r="S17" s="497"/>
      <c r="T17" s="497"/>
      <c r="U17" s="497"/>
      <c r="V17" s="498"/>
      <c r="W17" s="509" t="s">
        <v>145</v>
      </c>
      <c r="X17" s="405"/>
      <c r="Y17" s="405"/>
      <c r="Z17" s="405"/>
      <c r="AA17" s="405"/>
      <c r="AB17" s="406"/>
      <c r="AC17" s="372">
        <v>14933</v>
      </c>
      <c r="AD17" s="373"/>
      <c r="AE17" s="373"/>
      <c r="AF17" s="373"/>
      <c r="AG17" s="374"/>
      <c r="AH17" s="372">
        <v>16319</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6526259</v>
      </c>
      <c r="BO17" s="420"/>
      <c r="BP17" s="420"/>
      <c r="BQ17" s="420"/>
      <c r="BR17" s="420"/>
      <c r="BS17" s="420"/>
      <c r="BT17" s="420"/>
      <c r="BU17" s="421"/>
      <c r="BV17" s="419">
        <v>6374539</v>
      </c>
      <c r="BW17" s="420"/>
      <c r="BX17" s="420"/>
      <c r="BY17" s="420"/>
      <c r="BZ17" s="420"/>
      <c r="CA17" s="420"/>
      <c r="CB17" s="420"/>
      <c r="CC17" s="421"/>
      <c r="CD17" s="193"/>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0"/>
      <c r="B18" s="469" t="s">
        <v>147</v>
      </c>
      <c r="C18" s="470"/>
      <c r="D18" s="470"/>
      <c r="E18" s="471"/>
      <c r="F18" s="471"/>
      <c r="G18" s="471"/>
      <c r="H18" s="471"/>
      <c r="I18" s="471"/>
      <c r="J18" s="471"/>
      <c r="K18" s="471"/>
      <c r="L18" s="472">
        <v>36.17</v>
      </c>
      <c r="M18" s="472"/>
      <c r="N18" s="472"/>
      <c r="O18" s="472"/>
      <c r="P18" s="472"/>
      <c r="Q18" s="472"/>
      <c r="R18" s="473"/>
      <c r="S18" s="473"/>
      <c r="T18" s="473"/>
      <c r="U18" s="473"/>
      <c r="V18" s="474"/>
      <c r="W18" s="490"/>
      <c r="X18" s="491"/>
      <c r="Y18" s="491"/>
      <c r="Z18" s="491"/>
      <c r="AA18" s="491"/>
      <c r="AB18" s="515"/>
      <c r="AC18" s="389">
        <v>75.7</v>
      </c>
      <c r="AD18" s="390"/>
      <c r="AE18" s="390"/>
      <c r="AF18" s="390"/>
      <c r="AG18" s="475"/>
      <c r="AH18" s="389">
        <v>74.900000000000006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11024152</v>
      </c>
      <c r="BO18" s="420"/>
      <c r="BP18" s="420"/>
      <c r="BQ18" s="420"/>
      <c r="BR18" s="420"/>
      <c r="BS18" s="420"/>
      <c r="BT18" s="420"/>
      <c r="BU18" s="421"/>
      <c r="BV18" s="419">
        <v>10930862</v>
      </c>
      <c r="BW18" s="420"/>
      <c r="BX18" s="420"/>
      <c r="BY18" s="420"/>
      <c r="BZ18" s="420"/>
      <c r="CA18" s="420"/>
      <c r="CB18" s="420"/>
      <c r="CC18" s="421"/>
      <c r="CD18" s="193"/>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0"/>
      <c r="B19" s="469" t="s">
        <v>149</v>
      </c>
      <c r="C19" s="470"/>
      <c r="D19" s="470"/>
      <c r="E19" s="471"/>
      <c r="F19" s="471"/>
      <c r="G19" s="471"/>
      <c r="H19" s="471"/>
      <c r="I19" s="471"/>
      <c r="J19" s="471"/>
      <c r="K19" s="471"/>
      <c r="L19" s="479">
        <v>1417</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13674529</v>
      </c>
      <c r="BO19" s="420"/>
      <c r="BP19" s="420"/>
      <c r="BQ19" s="420"/>
      <c r="BR19" s="420"/>
      <c r="BS19" s="420"/>
      <c r="BT19" s="420"/>
      <c r="BU19" s="421"/>
      <c r="BV19" s="419">
        <v>13764551</v>
      </c>
      <c r="BW19" s="420"/>
      <c r="BX19" s="420"/>
      <c r="BY19" s="420"/>
      <c r="BZ19" s="420"/>
      <c r="CA19" s="420"/>
      <c r="CB19" s="420"/>
      <c r="CC19" s="421"/>
      <c r="CD19" s="193"/>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0"/>
      <c r="B20" s="469" t="s">
        <v>151</v>
      </c>
      <c r="C20" s="470"/>
      <c r="D20" s="470"/>
      <c r="E20" s="471"/>
      <c r="F20" s="471"/>
      <c r="G20" s="471"/>
      <c r="H20" s="471"/>
      <c r="I20" s="471"/>
      <c r="J20" s="471"/>
      <c r="K20" s="471"/>
      <c r="L20" s="479">
        <v>20774</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3"/>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0"/>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3"/>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0"/>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14021857</v>
      </c>
      <c r="BO22" s="449"/>
      <c r="BP22" s="449"/>
      <c r="BQ22" s="449"/>
      <c r="BR22" s="449"/>
      <c r="BS22" s="449"/>
      <c r="BT22" s="449"/>
      <c r="BU22" s="450"/>
      <c r="BV22" s="448">
        <v>14728951</v>
      </c>
      <c r="BW22" s="449"/>
      <c r="BX22" s="449"/>
      <c r="BY22" s="449"/>
      <c r="BZ22" s="449"/>
      <c r="CA22" s="449"/>
      <c r="CB22" s="449"/>
      <c r="CC22" s="450"/>
      <c r="CD22" s="193"/>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0"/>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11348171</v>
      </c>
      <c r="BO23" s="420"/>
      <c r="BP23" s="420"/>
      <c r="BQ23" s="420"/>
      <c r="BR23" s="420"/>
      <c r="BS23" s="420"/>
      <c r="BT23" s="420"/>
      <c r="BU23" s="421"/>
      <c r="BV23" s="419">
        <v>11919771</v>
      </c>
      <c r="BW23" s="420"/>
      <c r="BX23" s="420"/>
      <c r="BY23" s="420"/>
      <c r="BZ23" s="420"/>
      <c r="CA23" s="420"/>
      <c r="CB23" s="420"/>
      <c r="CC23" s="421"/>
      <c r="CD23" s="193"/>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0"/>
      <c r="B24" s="398"/>
      <c r="C24" s="399"/>
      <c r="D24" s="400"/>
      <c r="E24" s="375" t="s">
        <v>161</v>
      </c>
      <c r="F24" s="376"/>
      <c r="G24" s="376"/>
      <c r="H24" s="376"/>
      <c r="I24" s="376"/>
      <c r="J24" s="376"/>
      <c r="K24" s="377"/>
      <c r="L24" s="372">
        <v>1</v>
      </c>
      <c r="M24" s="373"/>
      <c r="N24" s="373"/>
      <c r="O24" s="373"/>
      <c r="P24" s="374"/>
      <c r="Q24" s="372">
        <v>6375</v>
      </c>
      <c r="R24" s="373"/>
      <c r="S24" s="373"/>
      <c r="T24" s="373"/>
      <c r="U24" s="373"/>
      <c r="V24" s="374"/>
      <c r="W24" s="462"/>
      <c r="X24" s="399"/>
      <c r="Y24" s="400"/>
      <c r="Z24" s="375" t="s">
        <v>162</v>
      </c>
      <c r="AA24" s="376"/>
      <c r="AB24" s="376"/>
      <c r="AC24" s="376"/>
      <c r="AD24" s="376"/>
      <c r="AE24" s="376"/>
      <c r="AF24" s="376"/>
      <c r="AG24" s="377"/>
      <c r="AH24" s="372">
        <v>304</v>
      </c>
      <c r="AI24" s="373"/>
      <c r="AJ24" s="373"/>
      <c r="AK24" s="373"/>
      <c r="AL24" s="374"/>
      <c r="AM24" s="372">
        <v>1004112</v>
      </c>
      <c r="AN24" s="373"/>
      <c r="AO24" s="373"/>
      <c r="AP24" s="373"/>
      <c r="AQ24" s="373"/>
      <c r="AR24" s="374"/>
      <c r="AS24" s="372">
        <v>3303</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6667611</v>
      </c>
      <c r="BO24" s="420"/>
      <c r="BP24" s="420"/>
      <c r="BQ24" s="420"/>
      <c r="BR24" s="420"/>
      <c r="BS24" s="420"/>
      <c r="BT24" s="420"/>
      <c r="BU24" s="421"/>
      <c r="BV24" s="419">
        <v>6722297</v>
      </c>
      <c r="BW24" s="420"/>
      <c r="BX24" s="420"/>
      <c r="BY24" s="420"/>
      <c r="BZ24" s="420"/>
      <c r="CA24" s="420"/>
      <c r="CB24" s="420"/>
      <c r="CC24" s="421"/>
      <c r="CD24" s="193"/>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0"/>
      <c r="B25" s="398"/>
      <c r="C25" s="399"/>
      <c r="D25" s="400"/>
      <c r="E25" s="375" t="s">
        <v>164</v>
      </c>
      <c r="F25" s="376"/>
      <c r="G25" s="376"/>
      <c r="H25" s="376"/>
      <c r="I25" s="376"/>
      <c r="J25" s="376"/>
      <c r="K25" s="377"/>
      <c r="L25" s="372">
        <v>1</v>
      </c>
      <c r="M25" s="373"/>
      <c r="N25" s="373"/>
      <c r="O25" s="373"/>
      <c r="P25" s="374"/>
      <c r="Q25" s="372">
        <v>6372</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4722989</v>
      </c>
      <c r="BO25" s="449"/>
      <c r="BP25" s="449"/>
      <c r="BQ25" s="449"/>
      <c r="BR25" s="449"/>
      <c r="BS25" s="449"/>
      <c r="BT25" s="449"/>
      <c r="BU25" s="450"/>
      <c r="BV25" s="448">
        <v>4415375</v>
      </c>
      <c r="BW25" s="449"/>
      <c r="BX25" s="449"/>
      <c r="BY25" s="449"/>
      <c r="BZ25" s="449"/>
      <c r="CA25" s="449"/>
      <c r="CB25" s="449"/>
      <c r="CC25" s="450"/>
      <c r="CD25" s="193"/>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0"/>
      <c r="B26" s="398"/>
      <c r="C26" s="399"/>
      <c r="D26" s="400"/>
      <c r="E26" s="375" t="s">
        <v>167</v>
      </c>
      <c r="F26" s="376"/>
      <c r="G26" s="376"/>
      <c r="H26" s="376"/>
      <c r="I26" s="376"/>
      <c r="J26" s="376"/>
      <c r="K26" s="377"/>
      <c r="L26" s="372">
        <v>1</v>
      </c>
      <c r="M26" s="373"/>
      <c r="N26" s="373"/>
      <c r="O26" s="373"/>
      <c r="P26" s="374"/>
      <c r="Q26" s="372">
        <v>5753</v>
      </c>
      <c r="R26" s="373"/>
      <c r="S26" s="373"/>
      <c r="T26" s="373"/>
      <c r="U26" s="373"/>
      <c r="V26" s="374"/>
      <c r="W26" s="462"/>
      <c r="X26" s="399"/>
      <c r="Y26" s="400"/>
      <c r="Z26" s="375" t="s">
        <v>168</v>
      </c>
      <c r="AA26" s="430"/>
      <c r="AB26" s="430"/>
      <c r="AC26" s="430"/>
      <c r="AD26" s="430"/>
      <c r="AE26" s="430"/>
      <c r="AF26" s="430"/>
      <c r="AG26" s="431"/>
      <c r="AH26" s="372" t="s">
        <v>122</v>
      </c>
      <c r="AI26" s="373"/>
      <c r="AJ26" s="373"/>
      <c r="AK26" s="373"/>
      <c r="AL26" s="374"/>
      <c r="AM26" s="372" t="s">
        <v>122</v>
      </c>
      <c r="AN26" s="373"/>
      <c r="AO26" s="373"/>
      <c r="AP26" s="373"/>
      <c r="AQ26" s="373"/>
      <c r="AR26" s="374"/>
      <c r="AS26" s="372" t="s">
        <v>122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3"/>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0"/>
      <c r="B27" s="398"/>
      <c r="C27" s="399"/>
      <c r="D27" s="400"/>
      <c r="E27" s="375" t="s">
        <v>170</v>
      </c>
      <c r="F27" s="376"/>
      <c r="G27" s="376"/>
      <c r="H27" s="376"/>
      <c r="I27" s="376"/>
      <c r="J27" s="376"/>
      <c r="K27" s="377"/>
      <c r="L27" s="372">
        <v>1</v>
      </c>
      <c r="M27" s="373"/>
      <c r="N27" s="373"/>
      <c r="O27" s="373"/>
      <c r="P27" s="374"/>
      <c r="Q27" s="372">
        <v>5300</v>
      </c>
      <c r="R27" s="373"/>
      <c r="S27" s="373"/>
      <c r="T27" s="373"/>
      <c r="U27" s="373"/>
      <c r="V27" s="374"/>
      <c r="W27" s="462"/>
      <c r="X27" s="399"/>
      <c r="Y27" s="400"/>
      <c r="Z27" s="375" t="s">
        <v>171</v>
      </c>
      <c r="AA27" s="376"/>
      <c r="AB27" s="376"/>
      <c r="AC27" s="376"/>
      <c r="AD27" s="376"/>
      <c r="AE27" s="376"/>
      <c r="AF27" s="376"/>
      <c r="AG27" s="377"/>
      <c r="AH27" s="372">
        <v>18</v>
      </c>
      <c r="AI27" s="373"/>
      <c r="AJ27" s="373"/>
      <c r="AK27" s="373"/>
      <c r="AL27" s="374"/>
      <c r="AM27" s="372">
        <v>63583</v>
      </c>
      <c r="AN27" s="373"/>
      <c r="AO27" s="373"/>
      <c r="AP27" s="373"/>
      <c r="AQ27" s="373"/>
      <c r="AR27" s="374"/>
      <c r="AS27" s="372">
        <v>3532</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95"/>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0"/>
      <c r="B28" s="398"/>
      <c r="C28" s="399"/>
      <c r="D28" s="400"/>
      <c r="E28" s="375" t="s">
        <v>173</v>
      </c>
      <c r="F28" s="376"/>
      <c r="G28" s="376"/>
      <c r="H28" s="376"/>
      <c r="I28" s="376"/>
      <c r="J28" s="376"/>
      <c r="K28" s="377"/>
      <c r="L28" s="372">
        <v>1</v>
      </c>
      <c r="M28" s="373"/>
      <c r="N28" s="373"/>
      <c r="O28" s="373"/>
      <c r="P28" s="374"/>
      <c r="Q28" s="372">
        <v>4800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1650735</v>
      </c>
      <c r="BO28" s="449"/>
      <c r="BP28" s="449"/>
      <c r="BQ28" s="449"/>
      <c r="BR28" s="449"/>
      <c r="BS28" s="449"/>
      <c r="BT28" s="449"/>
      <c r="BU28" s="450"/>
      <c r="BV28" s="448">
        <v>1383033</v>
      </c>
      <c r="BW28" s="449"/>
      <c r="BX28" s="449"/>
      <c r="BY28" s="449"/>
      <c r="BZ28" s="449"/>
      <c r="CA28" s="449"/>
      <c r="CB28" s="449"/>
      <c r="CC28" s="450"/>
      <c r="CD28" s="193"/>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0"/>
      <c r="B29" s="398"/>
      <c r="C29" s="399"/>
      <c r="D29" s="400"/>
      <c r="E29" s="375" t="s">
        <v>176</v>
      </c>
      <c r="F29" s="376"/>
      <c r="G29" s="376"/>
      <c r="H29" s="376"/>
      <c r="I29" s="376"/>
      <c r="J29" s="376"/>
      <c r="K29" s="377"/>
      <c r="L29" s="372">
        <v>12</v>
      </c>
      <c r="M29" s="373"/>
      <c r="N29" s="373"/>
      <c r="O29" s="373"/>
      <c r="P29" s="374"/>
      <c r="Q29" s="372">
        <v>4600</v>
      </c>
      <c r="R29" s="373"/>
      <c r="S29" s="373"/>
      <c r="T29" s="373"/>
      <c r="U29" s="373"/>
      <c r="V29" s="374"/>
      <c r="W29" s="463"/>
      <c r="X29" s="464"/>
      <c r="Y29" s="465"/>
      <c r="Z29" s="375" t="s">
        <v>177</v>
      </c>
      <c r="AA29" s="376"/>
      <c r="AB29" s="376"/>
      <c r="AC29" s="376"/>
      <c r="AD29" s="376"/>
      <c r="AE29" s="376"/>
      <c r="AF29" s="376"/>
      <c r="AG29" s="377"/>
      <c r="AH29" s="372">
        <v>322</v>
      </c>
      <c r="AI29" s="373"/>
      <c r="AJ29" s="373"/>
      <c r="AK29" s="373"/>
      <c r="AL29" s="374"/>
      <c r="AM29" s="372">
        <v>1067695</v>
      </c>
      <c r="AN29" s="373"/>
      <c r="AO29" s="373"/>
      <c r="AP29" s="373"/>
      <c r="AQ29" s="373"/>
      <c r="AR29" s="374"/>
      <c r="AS29" s="372">
        <v>3316</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272260</v>
      </c>
      <c r="BO29" s="420"/>
      <c r="BP29" s="420"/>
      <c r="BQ29" s="420"/>
      <c r="BR29" s="420"/>
      <c r="BS29" s="420"/>
      <c r="BT29" s="420"/>
      <c r="BU29" s="421"/>
      <c r="BV29" s="419">
        <v>216198</v>
      </c>
      <c r="BW29" s="420"/>
      <c r="BX29" s="420"/>
      <c r="BY29" s="420"/>
      <c r="BZ29" s="420"/>
      <c r="CA29" s="420"/>
      <c r="CB29" s="420"/>
      <c r="CC29" s="421"/>
      <c r="CD29" s="195"/>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0"/>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97.7</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2470264</v>
      </c>
      <c r="BO30" s="454"/>
      <c r="BP30" s="454"/>
      <c r="BQ30" s="454"/>
      <c r="BR30" s="454"/>
      <c r="BS30" s="454"/>
      <c r="BT30" s="454"/>
      <c r="BU30" s="455"/>
      <c r="BV30" s="453">
        <v>2594304</v>
      </c>
      <c r="BW30" s="454"/>
      <c r="BX30" s="454"/>
      <c r="BY30" s="454"/>
      <c r="BZ30" s="454"/>
      <c r="CA30" s="454"/>
      <c r="CB30" s="454"/>
      <c r="CC30" s="455"/>
      <c r="CD30" s="196"/>
      <c r="CE30" s="197"/>
      <c r="CF30" s="197"/>
      <c r="CG30" s="197"/>
      <c r="CH30" s="197"/>
      <c r="CI30" s="197"/>
      <c r="CJ30" s="197"/>
      <c r="CK30" s="197"/>
      <c r="CL30" s="197"/>
      <c r="CM30" s="197"/>
      <c r="CN30" s="197"/>
      <c r="CO30" s="197"/>
      <c r="CP30" s="197"/>
      <c r="CQ30" s="197"/>
      <c r="CR30" s="197"/>
      <c r="CS30" s="198"/>
      <c r="CT30" s="199"/>
      <c r="CU30" s="200"/>
      <c r="CV30" s="200"/>
      <c r="CW30" s="200"/>
      <c r="CX30" s="200"/>
      <c r="CY30" s="200"/>
      <c r="CZ30" s="200"/>
      <c r="DA30" s="201"/>
      <c r="DB30" s="199"/>
      <c r="DC30" s="200"/>
      <c r="DD30" s="200"/>
      <c r="DE30" s="200"/>
      <c r="DF30" s="200"/>
      <c r="DG30" s="200"/>
      <c r="DH30" s="200"/>
      <c r="DI30" s="201"/>
    </row>
    <row r="31" spans="1:113" ht="13.5" customHeight="1" x14ac:dyDescent="0.2">
      <c r="A31" s="180"/>
      <c r="B31" s="202"/>
      <c r="DI31" s="203"/>
    </row>
    <row r="32" spans="1:113" ht="13.5" customHeight="1" x14ac:dyDescent="0.2">
      <c r="A32" s="180"/>
      <c r="B32" s="204"/>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3"/>
    </row>
    <row r="33" spans="1:113" ht="13.5" customHeight="1" x14ac:dyDescent="0.2">
      <c r="A33" s="180"/>
      <c r="B33" s="204"/>
      <c r="C33" s="371" t="s">
        <v>186</v>
      </c>
      <c r="D33" s="371"/>
      <c r="E33" s="370" t="s">
        <v>187</v>
      </c>
      <c r="F33" s="370"/>
      <c r="G33" s="370"/>
      <c r="H33" s="370"/>
      <c r="I33" s="370"/>
      <c r="J33" s="370"/>
      <c r="K33" s="370"/>
      <c r="L33" s="370"/>
      <c r="M33" s="370"/>
      <c r="N33" s="370"/>
      <c r="O33" s="370"/>
      <c r="P33" s="370"/>
      <c r="Q33" s="370"/>
      <c r="R33" s="370"/>
      <c r="S33" s="370"/>
      <c r="T33" s="205"/>
      <c r="U33" s="371" t="s">
        <v>186</v>
      </c>
      <c r="V33" s="371"/>
      <c r="W33" s="370" t="s">
        <v>187</v>
      </c>
      <c r="X33" s="370"/>
      <c r="Y33" s="370"/>
      <c r="Z33" s="370"/>
      <c r="AA33" s="370"/>
      <c r="AB33" s="370"/>
      <c r="AC33" s="370"/>
      <c r="AD33" s="370"/>
      <c r="AE33" s="370"/>
      <c r="AF33" s="370"/>
      <c r="AG33" s="370"/>
      <c r="AH33" s="370"/>
      <c r="AI33" s="370"/>
      <c r="AJ33" s="370"/>
      <c r="AK33" s="370"/>
      <c r="AL33" s="205"/>
      <c r="AM33" s="371" t="s">
        <v>186</v>
      </c>
      <c r="AN33" s="371"/>
      <c r="AO33" s="370" t="s">
        <v>187</v>
      </c>
      <c r="AP33" s="370"/>
      <c r="AQ33" s="370"/>
      <c r="AR33" s="370"/>
      <c r="AS33" s="370"/>
      <c r="AT33" s="370"/>
      <c r="AU33" s="370"/>
      <c r="AV33" s="370"/>
      <c r="AW33" s="370"/>
      <c r="AX33" s="370"/>
      <c r="AY33" s="370"/>
      <c r="AZ33" s="370"/>
      <c r="BA33" s="370"/>
      <c r="BB33" s="370"/>
      <c r="BC33" s="370"/>
      <c r="BD33" s="206"/>
      <c r="BE33" s="370" t="s">
        <v>188</v>
      </c>
      <c r="BF33" s="370"/>
      <c r="BG33" s="370" t="s">
        <v>189</v>
      </c>
      <c r="BH33" s="370"/>
      <c r="BI33" s="370"/>
      <c r="BJ33" s="370"/>
      <c r="BK33" s="370"/>
      <c r="BL33" s="370"/>
      <c r="BM33" s="370"/>
      <c r="BN33" s="370"/>
      <c r="BO33" s="370"/>
      <c r="BP33" s="370"/>
      <c r="BQ33" s="370"/>
      <c r="BR33" s="370"/>
      <c r="BS33" s="370"/>
      <c r="BT33" s="370"/>
      <c r="BU33" s="370"/>
      <c r="BV33" s="206"/>
      <c r="BW33" s="371" t="s">
        <v>188</v>
      </c>
      <c r="BX33" s="371"/>
      <c r="BY33" s="370" t="s">
        <v>190</v>
      </c>
      <c r="BZ33" s="370"/>
      <c r="CA33" s="370"/>
      <c r="CB33" s="370"/>
      <c r="CC33" s="370"/>
      <c r="CD33" s="370"/>
      <c r="CE33" s="370"/>
      <c r="CF33" s="370"/>
      <c r="CG33" s="370"/>
      <c r="CH33" s="370"/>
      <c r="CI33" s="370"/>
      <c r="CJ33" s="370"/>
      <c r="CK33" s="370"/>
      <c r="CL33" s="370"/>
      <c r="CM33" s="370"/>
      <c r="CN33" s="205"/>
      <c r="CO33" s="371" t="s">
        <v>186</v>
      </c>
      <c r="CP33" s="371"/>
      <c r="CQ33" s="370" t="s">
        <v>191</v>
      </c>
      <c r="CR33" s="370"/>
      <c r="CS33" s="370"/>
      <c r="CT33" s="370"/>
      <c r="CU33" s="370"/>
      <c r="CV33" s="370"/>
      <c r="CW33" s="370"/>
      <c r="CX33" s="370"/>
      <c r="CY33" s="370"/>
      <c r="CZ33" s="370"/>
      <c r="DA33" s="370"/>
      <c r="DB33" s="370"/>
      <c r="DC33" s="370"/>
      <c r="DD33" s="370"/>
      <c r="DE33" s="370"/>
      <c r="DF33" s="205"/>
      <c r="DG33" s="369" t="s">
        <v>192</v>
      </c>
      <c r="DH33" s="369"/>
      <c r="DI33" s="207"/>
    </row>
    <row r="34" spans="1:113" ht="32.25" customHeight="1" x14ac:dyDescent="0.2">
      <c r="A34" s="180"/>
      <c r="B34" s="204"/>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0"/>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0"/>
      <c r="AM34" s="367">
        <f>IF(AO34="","",MAX(C34:D43,U34:V43)+1)</f>
        <v>5</v>
      </c>
      <c r="AN34" s="367"/>
      <c r="AO34" s="368" t="str">
        <f>IF('各会計、関係団体の財政状況及び健全化判断比率'!B31="","",'各会計、関係団体の財政状況及び健全化判断比率'!B31)</f>
        <v>病院事業会計</v>
      </c>
      <c r="AP34" s="368"/>
      <c r="AQ34" s="368"/>
      <c r="AR34" s="368"/>
      <c r="AS34" s="368"/>
      <c r="AT34" s="368"/>
      <c r="AU34" s="368"/>
      <c r="AV34" s="368"/>
      <c r="AW34" s="368"/>
      <c r="AX34" s="368"/>
      <c r="AY34" s="368"/>
      <c r="AZ34" s="368"/>
      <c r="BA34" s="368"/>
      <c r="BB34" s="368"/>
      <c r="BC34" s="368"/>
      <c r="BD34" s="180"/>
      <c r="BE34" s="367" t="str">
        <f>IF(BG34="","",MAX(C34:D43,U34:V43,AM34:AN43)+1)</f>
        <v/>
      </c>
      <c r="BF34" s="367"/>
      <c r="BG34" s="368"/>
      <c r="BH34" s="368"/>
      <c r="BI34" s="368"/>
      <c r="BJ34" s="368"/>
      <c r="BK34" s="368"/>
      <c r="BL34" s="368"/>
      <c r="BM34" s="368"/>
      <c r="BN34" s="368"/>
      <c r="BO34" s="368"/>
      <c r="BP34" s="368"/>
      <c r="BQ34" s="368"/>
      <c r="BR34" s="368"/>
      <c r="BS34" s="368"/>
      <c r="BT34" s="368"/>
      <c r="BU34" s="368"/>
      <c r="BV34" s="180"/>
      <c r="BW34" s="367">
        <f>IF(BY34="","",MAX(C34:D43,U34:V43,AM34:AN43,BE34:BF43)+1)</f>
        <v>7</v>
      </c>
      <c r="BX34" s="367"/>
      <c r="BY34" s="368" t="str">
        <f>IF('各会計、関係団体の財政状況及び健全化判断比率'!B68="","",'各会計、関係団体の財政状況及び健全化判断比率'!B68)</f>
        <v>泉南清掃事務組合（一般会計）</v>
      </c>
      <c r="BZ34" s="368"/>
      <c r="CA34" s="368"/>
      <c r="CB34" s="368"/>
      <c r="CC34" s="368"/>
      <c r="CD34" s="368"/>
      <c r="CE34" s="368"/>
      <c r="CF34" s="368"/>
      <c r="CG34" s="368"/>
      <c r="CH34" s="368"/>
      <c r="CI34" s="368"/>
      <c r="CJ34" s="368"/>
      <c r="CK34" s="368"/>
      <c r="CL34" s="368"/>
      <c r="CM34" s="368"/>
      <c r="CN34" s="180"/>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7"/>
    </row>
    <row r="35" spans="1:113" ht="32.25" customHeight="1" x14ac:dyDescent="0.2">
      <c r="A35" s="180"/>
      <c r="B35" s="204"/>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0"/>
      <c r="U35" s="367">
        <f>IF(W35="","",U34+1)</f>
        <v>3</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0"/>
      <c r="AM35" s="367">
        <f t="shared" ref="AM35:AM43" si="0">IF(AO35="","",AM34+1)</f>
        <v>6</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80"/>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0"/>
      <c r="BW35" s="367">
        <f t="shared" ref="BW35:BW43" si="2">IF(BY35="","",BW34+1)</f>
        <v>8</v>
      </c>
      <c r="BX35" s="367"/>
      <c r="BY35" s="368" t="str">
        <f>IF('各会計、関係団体の財政状況及び健全化判断比率'!B69="","",'各会計、関係団体の財政状況及び健全化判断比率'!B69)</f>
        <v>泉州南消防組合（一般会計）</v>
      </c>
      <c r="BZ35" s="368"/>
      <c r="CA35" s="368"/>
      <c r="CB35" s="368"/>
      <c r="CC35" s="368"/>
      <c r="CD35" s="368"/>
      <c r="CE35" s="368"/>
      <c r="CF35" s="368"/>
      <c r="CG35" s="368"/>
      <c r="CH35" s="368"/>
      <c r="CI35" s="368"/>
      <c r="CJ35" s="368"/>
      <c r="CK35" s="368"/>
      <c r="CL35" s="368"/>
      <c r="CM35" s="368"/>
      <c r="CN35" s="180"/>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7"/>
    </row>
    <row r="36" spans="1:113" ht="32.25" customHeight="1" x14ac:dyDescent="0.2">
      <c r="A36" s="180"/>
      <c r="B36" s="204"/>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0"/>
      <c r="U36" s="367">
        <f t="shared" ref="U36:U43" si="4">IF(W36="","",U35+1)</f>
        <v>4</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0"/>
      <c r="AM36" s="367" t="str">
        <f t="shared" si="0"/>
        <v/>
      </c>
      <c r="AN36" s="367"/>
      <c r="AO36" s="368"/>
      <c r="AP36" s="368"/>
      <c r="AQ36" s="368"/>
      <c r="AR36" s="368"/>
      <c r="AS36" s="368"/>
      <c r="AT36" s="368"/>
      <c r="AU36" s="368"/>
      <c r="AV36" s="368"/>
      <c r="AW36" s="368"/>
      <c r="AX36" s="368"/>
      <c r="AY36" s="368"/>
      <c r="AZ36" s="368"/>
      <c r="BA36" s="368"/>
      <c r="BB36" s="368"/>
      <c r="BC36" s="368"/>
      <c r="BD36" s="180"/>
      <c r="BE36" s="367" t="str">
        <f t="shared" si="1"/>
        <v/>
      </c>
      <c r="BF36" s="367"/>
      <c r="BG36" s="368"/>
      <c r="BH36" s="368"/>
      <c r="BI36" s="368"/>
      <c r="BJ36" s="368"/>
      <c r="BK36" s="368"/>
      <c r="BL36" s="368"/>
      <c r="BM36" s="368"/>
      <c r="BN36" s="368"/>
      <c r="BO36" s="368"/>
      <c r="BP36" s="368"/>
      <c r="BQ36" s="368"/>
      <c r="BR36" s="368"/>
      <c r="BS36" s="368"/>
      <c r="BT36" s="368"/>
      <c r="BU36" s="368"/>
      <c r="BV36" s="180"/>
      <c r="BW36" s="367">
        <f t="shared" si="2"/>
        <v>9</v>
      </c>
      <c r="BX36" s="367"/>
      <c r="BY36" s="368" t="str">
        <f>IF('各会計、関係団体の財政状況及び健全化判断比率'!B70="","",'各会計、関係団体の財政状況及び健全化判断比率'!B70)</f>
        <v>大阪府後期高齢者医療広域連合（一般会計）</v>
      </c>
      <c r="BZ36" s="368"/>
      <c r="CA36" s="368"/>
      <c r="CB36" s="368"/>
      <c r="CC36" s="368"/>
      <c r="CD36" s="368"/>
      <c r="CE36" s="368"/>
      <c r="CF36" s="368"/>
      <c r="CG36" s="368"/>
      <c r="CH36" s="368"/>
      <c r="CI36" s="368"/>
      <c r="CJ36" s="368"/>
      <c r="CK36" s="368"/>
      <c r="CL36" s="368"/>
      <c r="CM36" s="368"/>
      <c r="CN36" s="180"/>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7"/>
    </row>
    <row r="37" spans="1:113" ht="32.25" customHeight="1" x14ac:dyDescent="0.2">
      <c r="A37" s="180"/>
      <c r="B37" s="204"/>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0"/>
      <c r="U37" s="367" t="str">
        <f t="shared" si="4"/>
        <v/>
      </c>
      <c r="V37" s="367"/>
      <c r="W37" s="368"/>
      <c r="X37" s="368"/>
      <c r="Y37" s="368"/>
      <c r="Z37" s="368"/>
      <c r="AA37" s="368"/>
      <c r="AB37" s="368"/>
      <c r="AC37" s="368"/>
      <c r="AD37" s="368"/>
      <c r="AE37" s="368"/>
      <c r="AF37" s="368"/>
      <c r="AG37" s="368"/>
      <c r="AH37" s="368"/>
      <c r="AI37" s="368"/>
      <c r="AJ37" s="368"/>
      <c r="AK37" s="368"/>
      <c r="AL37" s="180"/>
      <c r="AM37" s="367" t="str">
        <f t="shared" si="0"/>
        <v/>
      </c>
      <c r="AN37" s="367"/>
      <c r="AO37" s="368"/>
      <c r="AP37" s="368"/>
      <c r="AQ37" s="368"/>
      <c r="AR37" s="368"/>
      <c r="AS37" s="368"/>
      <c r="AT37" s="368"/>
      <c r="AU37" s="368"/>
      <c r="AV37" s="368"/>
      <c r="AW37" s="368"/>
      <c r="AX37" s="368"/>
      <c r="AY37" s="368"/>
      <c r="AZ37" s="368"/>
      <c r="BA37" s="368"/>
      <c r="BB37" s="368"/>
      <c r="BC37" s="368"/>
      <c r="BD37" s="180"/>
      <c r="BE37" s="367" t="str">
        <f t="shared" si="1"/>
        <v/>
      </c>
      <c r="BF37" s="367"/>
      <c r="BG37" s="368"/>
      <c r="BH37" s="368"/>
      <c r="BI37" s="368"/>
      <c r="BJ37" s="368"/>
      <c r="BK37" s="368"/>
      <c r="BL37" s="368"/>
      <c r="BM37" s="368"/>
      <c r="BN37" s="368"/>
      <c r="BO37" s="368"/>
      <c r="BP37" s="368"/>
      <c r="BQ37" s="368"/>
      <c r="BR37" s="368"/>
      <c r="BS37" s="368"/>
      <c r="BT37" s="368"/>
      <c r="BU37" s="368"/>
      <c r="BV37" s="180"/>
      <c r="BW37" s="367">
        <f t="shared" si="2"/>
        <v>10</v>
      </c>
      <c r="BX37" s="367"/>
      <c r="BY37" s="368" t="str">
        <f>IF('各会計、関係団体の財政状況及び健全化判断比率'!B71="","",'各会計、関係団体の財政状況及び健全化判断比率'!B71)</f>
        <v>大阪府後期高齢者医療広域連合（後期高齢者医療特別会計）</v>
      </c>
      <c r="BZ37" s="368"/>
      <c r="CA37" s="368"/>
      <c r="CB37" s="368"/>
      <c r="CC37" s="368"/>
      <c r="CD37" s="368"/>
      <c r="CE37" s="368"/>
      <c r="CF37" s="368"/>
      <c r="CG37" s="368"/>
      <c r="CH37" s="368"/>
      <c r="CI37" s="368"/>
      <c r="CJ37" s="368"/>
      <c r="CK37" s="368"/>
      <c r="CL37" s="368"/>
      <c r="CM37" s="368"/>
      <c r="CN37" s="180"/>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7"/>
    </row>
    <row r="38" spans="1:113" ht="32.25" customHeight="1" x14ac:dyDescent="0.2">
      <c r="A38" s="180"/>
      <c r="B38" s="204"/>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0"/>
      <c r="U38" s="367" t="str">
        <f t="shared" si="4"/>
        <v/>
      </c>
      <c r="V38" s="367"/>
      <c r="W38" s="368"/>
      <c r="X38" s="368"/>
      <c r="Y38" s="368"/>
      <c r="Z38" s="368"/>
      <c r="AA38" s="368"/>
      <c r="AB38" s="368"/>
      <c r="AC38" s="368"/>
      <c r="AD38" s="368"/>
      <c r="AE38" s="368"/>
      <c r="AF38" s="368"/>
      <c r="AG38" s="368"/>
      <c r="AH38" s="368"/>
      <c r="AI38" s="368"/>
      <c r="AJ38" s="368"/>
      <c r="AK38" s="368"/>
      <c r="AL38" s="180"/>
      <c r="AM38" s="367" t="str">
        <f t="shared" si="0"/>
        <v/>
      </c>
      <c r="AN38" s="367"/>
      <c r="AO38" s="368"/>
      <c r="AP38" s="368"/>
      <c r="AQ38" s="368"/>
      <c r="AR38" s="368"/>
      <c r="AS38" s="368"/>
      <c r="AT38" s="368"/>
      <c r="AU38" s="368"/>
      <c r="AV38" s="368"/>
      <c r="AW38" s="368"/>
      <c r="AX38" s="368"/>
      <c r="AY38" s="368"/>
      <c r="AZ38" s="368"/>
      <c r="BA38" s="368"/>
      <c r="BB38" s="368"/>
      <c r="BC38" s="368"/>
      <c r="BD38" s="180"/>
      <c r="BE38" s="367" t="str">
        <f t="shared" si="1"/>
        <v/>
      </c>
      <c r="BF38" s="367"/>
      <c r="BG38" s="368"/>
      <c r="BH38" s="368"/>
      <c r="BI38" s="368"/>
      <c r="BJ38" s="368"/>
      <c r="BK38" s="368"/>
      <c r="BL38" s="368"/>
      <c r="BM38" s="368"/>
      <c r="BN38" s="368"/>
      <c r="BO38" s="368"/>
      <c r="BP38" s="368"/>
      <c r="BQ38" s="368"/>
      <c r="BR38" s="368"/>
      <c r="BS38" s="368"/>
      <c r="BT38" s="368"/>
      <c r="BU38" s="368"/>
      <c r="BV38" s="180"/>
      <c r="BW38" s="367">
        <f t="shared" si="2"/>
        <v>11</v>
      </c>
      <c r="BX38" s="367"/>
      <c r="BY38" s="368" t="str">
        <f>IF('各会計、関係団体の財政状況及び健全化判断比率'!B72="","",'各会計、関係団体の財政状況及び健全化判断比率'!B72)</f>
        <v>大阪広域水道企業団
水道事業会計（水道用水供給事業）</v>
      </c>
      <c r="BZ38" s="368"/>
      <c r="CA38" s="368"/>
      <c r="CB38" s="368"/>
      <c r="CC38" s="368"/>
      <c r="CD38" s="368"/>
      <c r="CE38" s="368"/>
      <c r="CF38" s="368"/>
      <c r="CG38" s="368"/>
      <c r="CH38" s="368"/>
      <c r="CI38" s="368"/>
      <c r="CJ38" s="368"/>
      <c r="CK38" s="368"/>
      <c r="CL38" s="368"/>
      <c r="CM38" s="368"/>
      <c r="CN38" s="180"/>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7"/>
    </row>
    <row r="39" spans="1:113" ht="32.25" customHeight="1" x14ac:dyDescent="0.2">
      <c r="A39" s="180"/>
      <c r="B39" s="204"/>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0"/>
      <c r="U39" s="367" t="str">
        <f t="shared" si="4"/>
        <v/>
      </c>
      <c r="V39" s="367"/>
      <c r="W39" s="368"/>
      <c r="X39" s="368"/>
      <c r="Y39" s="368"/>
      <c r="Z39" s="368"/>
      <c r="AA39" s="368"/>
      <c r="AB39" s="368"/>
      <c r="AC39" s="368"/>
      <c r="AD39" s="368"/>
      <c r="AE39" s="368"/>
      <c r="AF39" s="368"/>
      <c r="AG39" s="368"/>
      <c r="AH39" s="368"/>
      <c r="AI39" s="368"/>
      <c r="AJ39" s="368"/>
      <c r="AK39" s="368"/>
      <c r="AL39" s="180"/>
      <c r="AM39" s="367" t="str">
        <f t="shared" si="0"/>
        <v/>
      </c>
      <c r="AN39" s="367"/>
      <c r="AO39" s="368"/>
      <c r="AP39" s="368"/>
      <c r="AQ39" s="368"/>
      <c r="AR39" s="368"/>
      <c r="AS39" s="368"/>
      <c r="AT39" s="368"/>
      <c r="AU39" s="368"/>
      <c r="AV39" s="368"/>
      <c r="AW39" s="368"/>
      <c r="AX39" s="368"/>
      <c r="AY39" s="368"/>
      <c r="AZ39" s="368"/>
      <c r="BA39" s="368"/>
      <c r="BB39" s="368"/>
      <c r="BC39" s="368"/>
      <c r="BD39" s="180"/>
      <c r="BE39" s="367" t="str">
        <f t="shared" si="1"/>
        <v/>
      </c>
      <c r="BF39" s="367"/>
      <c r="BG39" s="368"/>
      <c r="BH39" s="368"/>
      <c r="BI39" s="368"/>
      <c r="BJ39" s="368"/>
      <c r="BK39" s="368"/>
      <c r="BL39" s="368"/>
      <c r="BM39" s="368"/>
      <c r="BN39" s="368"/>
      <c r="BO39" s="368"/>
      <c r="BP39" s="368"/>
      <c r="BQ39" s="368"/>
      <c r="BR39" s="368"/>
      <c r="BS39" s="368"/>
      <c r="BT39" s="368"/>
      <c r="BU39" s="368"/>
      <c r="BV39" s="180"/>
      <c r="BW39" s="367">
        <f t="shared" si="2"/>
        <v>12</v>
      </c>
      <c r="BX39" s="367"/>
      <c r="BY39" s="368" t="str">
        <f>IF('各会計、関係団体の財政状況及び健全化判断比率'!B73="","",'各会計、関係団体の財政状況及び健全化判断比率'!B73)</f>
        <v>大阪広域水道企業団（工業用水道事業会計）</v>
      </c>
      <c r="BZ39" s="368"/>
      <c r="CA39" s="368"/>
      <c r="CB39" s="368"/>
      <c r="CC39" s="368"/>
      <c r="CD39" s="368"/>
      <c r="CE39" s="368"/>
      <c r="CF39" s="368"/>
      <c r="CG39" s="368"/>
      <c r="CH39" s="368"/>
      <c r="CI39" s="368"/>
      <c r="CJ39" s="368"/>
      <c r="CK39" s="368"/>
      <c r="CL39" s="368"/>
      <c r="CM39" s="368"/>
      <c r="CN39" s="180"/>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7"/>
    </row>
    <row r="40" spans="1:113" ht="32.25" customHeight="1" x14ac:dyDescent="0.2">
      <c r="A40" s="180"/>
      <c r="B40" s="204"/>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0"/>
      <c r="U40" s="367" t="str">
        <f t="shared" si="4"/>
        <v/>
      </c>
      <c r="V40" s="367"/>
      <c r="W40" s="368"/>
      <c r="X40" s="368"/>
      <c r="Y40" s="368"/>
      <c r="Z40" s="368"/>
      <c r="AA40" s="368"/>
      <c r="AB40" s="368"/>
      <c r="AC40" s="368"/>
      <c r="AD40" s="368"/>
      <c r="AE40" s="368"/>
      <c r="AF40" s="368"/>
      <c r="AG40" s="368"/>
      <c r="AH40" s="368"/>
      <c r="AI40" s="368"/>
      <c r="AJ40" s="368"/>
      <c r="AK40" s="368"/>
      <c r="AL40" s="180"/>
      <c r="AM40" s="367" t="str">
        <f t="shared" si="0"/>
        <v/>
      </c>
      <c r="AN40" s="367"/>
      <c r="AO40" s="368"/>
      <c r="AP40" s="368"/>
      <c r="AQ40" s="368"/>
      <c r="AR40" s="368"/>
      <c r="AS40" s="368"/>
      <c r="AT40" s="368"/>
      <c r="AU40" s="368"/>
      <c r="AV40" s="368"/>
      <c r="AW40" s="368"/>
      <c r="AX40" s="368"/>
      <c r="AY40" s="368"/>
      <c r="AZ40" s="368"/>
      <c r="BA40" s="368"/>
      <c r="BB40" s="368"/>
      <c r="BC40" s="368"/>
      <c r="BD40" s="180"/>
      <c r="BE40" s="367" t="str">
        <f t="shared" si="1"/>
        <v/>
      </c>
      <c r="BF40" s="367"/>
      <c r="BG40" s="368"/>
      <c r="BH40" s="368"/>
      <c r="BI40" s="368"/>
      <c r="BJ40" s="368"/>
      <c r="BK40" s="368"/>
      <c r="BL40" s="368"/>
      <c r="BM40" s="368"/>
      <c r="BN40" s="368"/>
      <c r="BO40" s="368"/>
      <c r="BP40" s="368"/>
      <c r="BQ40" s="368"/>
      <c r="BR40" s="368"/>
      <c r="BS40" s="368"/>
      <c r="BT40" s="368"/>
      <c r="BU40" s="368"/>
      <c r="BV40" s="180"/>
      <c r="BW40" s="367">
        <f t="shared" si="2"/>
        <v>13</v>
      </c>
      <c r="BX40" s="367"/>
      <c r="BY40" s="368" t="str">
        <f>IF('各会計、関係団体の財政状況及び健全化判断比率'!B74="","",'各会計、関係団体の財政状況及び健全化判断比率'!B74)</f>
        <v>大阪広域水道企業団
水道事業会計（阪南水道事業会計）</v>
      </c>
      <c r="BZ40" s="368"/>
      <c r="CA40" s="368"/>
      <c r="CB40" s="368"/>
      <c r="CC40" s="368"/>
      <c r="CD40" s="368"/>
      <c r="CE40" s="368"/>
      <c r="CF40" s="368"/>
      <c r="CG40" s="368"/>
      <c r="CH40" s="368"/>
      <c r="CI40" s="368"/>
      <c r="CJ40" s="368"/>
      <c r="CK40" s="368"/>
      <c r="CL40" s="368"/>
      <c r="CM40" s="368"/>
      <c r="CN40" s="180"/>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7"/>
    </row>
    <row r="41" spans="1:113" ht="32.25" customHeight="1" x14ac:dyDescent="0.2">
      <c r="A41" s="180"/>
      <c r="B41" s="204"/>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0"/>
      <c r="U41" s="367" t="str">
        <f t="shared" si="4"/>
        <v/>
      </c>
      <c r="V41" s="367"/>
      <c r="W41" s="368"/>
      <c r="X41" s="368"/>
      <c r="Y41" s="368"/>
      <c r="Z41" s="368"/>
      <c r="AA41" s="368"/>
      <c r="AB41" s="368"/>
      <c r="AC41" s="368"/>
      <c r="AD41" s="368"/>
      <c r="AE41" s="368"/>
      <c r="AF41" s="368"/>
      <c r="AG41" s="368"/>
      <c r="AH41" s="368"/>
      <c r="AI41" s="368"/>
      <c r="AJ41" s="368"/>
      <c r="AK41" s="368"/>
      <c r="AL41" s="180"/>
      <c r="AM41" s="367" t="str">
        <f t="shared" si="0"/>
        <v/>
      </c>
      <c r="AN41" s="367"/>
      <c r="AO41" s="368"/>
      <c r="AP41" s="368"/>
      <c r="AQ41" s="368"/>
      <c r="AR41" s="368"/>
      <c r="AS41" s="368"/>
      <c r="AT41" s="368"/>
      <c r="AU41" s="368"/>
      <c r="AV41" s="368"/>
      <c r="AW41" s="368"/>
      <c r="AX41" s="368"/>
      <c r="AY41" s="368"/>
      <c r="AZ41" s="368"/>
      <c r="BA41" s="368"/>
      <c r="BB41" s="368"/>
      <c r="BC41" s="368"/>
      <c r="BD41" s="180"/>
      <c r="BE41" s="367" t="str">
        <f t="shared" si="1"/>
        <v/>
      </c>
      <c r="BF41" s="367"/>
      <c r="BG41" s="368"/>
      <c r="BH41" s="368"/>
      <c r="BI41" s="368"/>
      <c r="BJ41" s="368"/>
      <c r="BK41" s="368"/>
      <c r="BL41" s="368"/>
      <c r="BM41" s="368"/>
      <c r="BN41" s="368"/>
      <c r="BO41" s="368"/>
      <c r="BP41" s="368"/>
      <c r="BQ41" s="368"/>
      <c r="BR41" s="368"/>
      <c r="BS41" s="368"/>
      <c r="BT41" s="368"/>
      <c r="BU41" s="368"/>
      <c r="BV41" s="180"/>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0"/>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7"/>
    </row>
    <row r="42" spans="1:113" ht="32.25" customHeight="1" x14ac:dyDescent="0.2">
      <c r="B42" s="204"/>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0"/>
      <c r="U42" s="367" t="str">
        <f t="shared" si="4"/>
        <v/>
      </c>
      <c r="V42" s="367"/>
      <c r="W42" s="368"/>
      <c r="X42" s="368"/>
      <c r="Y42" s="368"/>
      <c r="Z42" s="368"/>
      <c r="AA42" s="368"/>
      <c r="AB42" s="368"/>
      <c r="AC42" s="368"/>
      <c r="AD42" s="368"/>
      <c r="AE42" s="368"/>
      <c r="AF42" s="368"/>
      <c r="AG42" s="368"/>
      <c r="AH42" s="368"/>
      <c r="AI42" s="368"/>
      <c r="AJ42" s="368"/>
      <c r="AK42" s="368"/>
      <c r="AL42" s="180"/>
      <c r="AM42" s="367" t="str">
        <f t="shared" si="0"/>
        <v/>
      </c>
      <c r="AN42" s="367"/>
      <c r="AO42" s="368"/>
      <c r="AP42" s="368"/>
      <c r="AQ42" s="368"/>
      <c r="AR42" s="368"/>
      <c r="AS42" s="368"/>
      <c r="AT42" s="368"/>
      <c r="AU42" s="368"/>
      <c r="AV42" s="368"/>
      <c r="AW42" s="368"/>
      <c r="AX42" s="368"/>
      <c r="AY42" s="368"/>
      <c r="AZ42" s="368"/>
      <c r="BA42" s="368"/>
      <c r="BB42" s="368"/>
      <c r="BC42" s="368"/>
      <c r="BD42" s="180"/>
      <c r="BE42" s="367" t="str">
        <f t="shared" si="1"/>
        <v/>
      </c>
      <c r="BF42" s="367"/>
      <c r="BG42" s="368"/>
      <c r="BH42" s="368"/>
      <c r="BI42" s="368"/>
      <c r="BJ42" s="368"/>
      <c r="BK42" s="368"/>
      <c r="BL42" s="368"/>
      <c r="BM42" s="368"/>
      <c r="BN42" s="368"/>
      <c r="BO42" s="368"/>
      <c r="BP42" s="368"/>
      <c r="BQ42" s="368"/>
      <c r="BR42" s="368"/>
      <c r="BS42" s="368"/>
      <c r="BT42" s="368"/>
      <c r="BU42" s="368"/>
      <c r="BV42" s="180"/>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0"/>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7"/>
    </row>
    <row r="43" spans="1:113" ht="32.25" customHeight="1" x14ac:dyDescent="0.2">
      <c r="B43" s="204"/>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0"/>
      <c r="U43" s="367" t="str">
        <f t="shared" si="4"/>
        <v/>
      </c>
      <c r="V43" s="367"/>
      <c r="W43" s="368"/>
      <c r="X43" s="368"/>
      <c r="Y43" s="368"/>
      <c r="Z43" s="368"/>
      <c r="AA43" s="368"/>
      <c r="AB43" s="368"/>
      <c r="AC43" s="368"/>
      <c r="AD43" s="368"/>
      <c r="AE43" s="368"/>
      <c r="AF43" s="368"/>
      <c r="AG43" s="368"/>
      <c r="AH43" s="368"/>
      <c r="AI43" s="368"/>
      <c r="AJ43" s="368"/>
      <c r="AK43" s="368"/>
      <c r="AL43" s="180"/>
      <c r="AM43" s="367" t="str">
        <f t="shared" si="0"/>
        <v/>
      </c>
      <c r="AN43" s="367"/>
      <c r="AO43" s="368"/>
      <c r="AP43" s="368"/>
      <c r="AQ43" s="368"/>
      <c r="AR43" s="368"/>
      <c r="AS43" s="368"/>
      <c r="AT43" s="368"/>
      <c r="AU43" s="368"/>
      <c r="AV43" s="368"/>
      <c r="AW43" s="368"/>
      <c r="AX43" s="368"/>
      <c r="AY43" s="368"/>
      <c r="AZ43" s="368"/>
      <c r="BA43" s="368"/>
      <c r="BB43" s="368"/>
      <c r="BC43" s="368"/>
      <c r="BD43" s="180"/>
      <c r="BE43" s="367" t="str">
        <f t="shared" si="1"/>
        <v/>
      </c>
      <c r="BF43" s="367"/>
      <c r="BG43" s="368"/>
      <c r="BH43" s="368"/>
      <c r="BI43" s="368"/>
      <c r="BJ43" s="368"/>
      <c r="BK43" s="368"/>
      <c r="BL43" s="368"/>
      <c r="BM43" s="368"/>
      <c r="BN43" s="368"/>
      <c r="BO43" s="368"/>
      <c r="BP43" s="368"/>
      <c r="BQ43" s="368"/>
      <c r="BR43" s="368"/>
      <c r="BS43" s="368"/>
      <c r="BT43" s="368"/>
      <c r="BU43" s="368"/>
      <c r="BV43" s="180"/>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0"/>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7"/>
    </row>
    <row r="44" spans="1:113" ht="13.5" customHeight="1" thickBot="1" x14ac:dyDescent="0.25">
      <c r="B44" s="208"/>
      <c r="C44" s="209"/>
      <c r="D44" s="209"/>
      <c r="E44" s="209"/>
      <c r="F44" s="209"/>
      <c r="G44" s="209"/>
      <c r="H44" s="209"/>
      <c r="I44" s="209"/>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c r="AH44" s="209"/>
      <c r="AI44" s="209"/>
      <c r="AJ44" s="209"/>
      <c r="AK44" s="209"/>
      <c r="AL44" s="209"/>
      <c r="AM44" s="209"/>
      <c r="AN44" s="209"/>
      <c r="AO44" s="209"/>
      <c r="AP44" s="209"/>
      <c r="AQ44" s="209"/>
      <c r="AR44" s="209"/>
      <c r="AS44" s="209"/>
      <c r="AT44" s="209"/>
      <c r="AU44" s="209"/>
      <c r="AV44" s="209"/>
      <c r="AW44" s="209"/>
      <c r="AX44" s="209"/>
      <c r="AY44" s="209"/>
      <c r="AZ44" s="209"/>
      <c r="BA44" s="209"/>
      <c r="BB44" s="209"/>
      <c r="BC44" s="209"/>
      <c r="BD44" s="209"/>
      <c r="BE44" s="209"/>
      <c r="BF44" s="209"/>
      <c r="BG44" s="209"/>
      <c r="BH44" s="209"/>
      <c r="BI44" s="209"/>
      <c r="BJ44" s="209"/>
      <c r="BK44" s="209"/>
      <c r="BL44" s="209"/>
      <c r="BM44" s="209"/>
      <c r="BN44" s="209"/>
      <c r="BO44" s="209"/>
      <c r="BP44" s="209"/>
      <c r="BQ44" s="209"/>
      <c r="BR44" s="209"/>
      <c r="BS44" s="209"/>
      <c r="BT44" s="209"/>
      <c r="BU44" s="209"/>
      <c r="BV44" s="209"/>
      <c r="BW44" s="209"/>
      <c r="BX44" s="209"/>
      <c r="BY44" s="209"/>
      <c r="BZ44" s="209"/>
      <c r="CA44" s="209"/>
      <c r="CB44" s="209"/>
      <c r="CC44" s="209"/>
      <c r="CD44" s="209"/>
      <c r="CE44" s="209"/>
      <c r="CF44" s="209"/>
      <c r="CG44" s="209"/>
      <c r="CH44" s="209"/>
      <c r="CI44" s="209"/>
      <c r="CJ44" s="209"/>
      <c r="CK44" s="209"/>
      <c r="CL44" s="209"/>
      <c r="CM44" s="209"/>
      <c r="CN44" s="209"/>
      <c r="CO44" s="209"/>
      <c r="CP44" s="209"/>
      <c r="CQ44" s="209"/>
      <c r="CR44" s="209"/>
      <c r="CS44" s="209"/>
      <c r="CT44" s="209"/>
      <c r="CU44" s="209"/>
      <c r="CV44" s="209"/>
      <c r="CW44" s="209"/>
      <c r="CX44" s="209"/>
      <c r="CY44" s="209"/>
      <c r="CZ44" s="209"/>
      <c r="DA44" s="209"/>
      <c r="DB44" s="209"/>
      <c r="DC44" s="209"/>
      <c r="DD44" s="209"/>
      <c r="DE44" s="209"/>
      <c r="DF44" s="209"/>
      <c r="DG44" s="209"/>
      <c r="DH44" s="209"/>
      <c r="DI44" s="210"/>
    </row>
    <row r="45" spans="1:113" x14ac:dyDescent="0.2"/>
    <row r="46" spans="1:113" x14ac:dyDescent="0.2">
      <c r="B46" s="179"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wAYRv14+zt6la9+uYuo9eV0JLRm4Xc/dmey8q4ENClTM4+fcuRMgupyxJldD7N4KA2RddngkaX8urOsNxcPhzQ==" saltValue="RB7MIZPgdExY9RCM7H3i+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2" t="s">
        <v>530</v>
      </c>
      <c r="D34" s="1152"/>
      <c r="E34" s="1153"/>
      <c r="F34" s="32">
        <v>2.4300000000000002</v>
      </c>
      <c r="G34" s="33">
        <v>3.29</v>
      </c>
      <c r="H34" s="33">
        <v>3.61</v>
      </c>
      <c r="I34" s="33">
        <v>2.4300000000000002</v>
      </c>
      <c r="J34" s="34">
        <v>2.82</v>
      </c>
      <c r="K34" s="22"/>
      <c r="L34" s="22"/>
      <c r="M34" s="22"/>
      <c r="N34" s="22"/>
      <c r="O34" s="22"/>
      <c r="P34" s="22"/>
    </row>
    <row r="35" spans="1:16" ht="39" customHeight="1" x14ac:dyDescent="0.2">
      <c r="A35" s="22"/>
      <c r="B35" s="35"/>
      <c r="C35" s="1146" t="s">
        <v>531</v>
      </c>
      <c r="D35" s="1147"/>
      <c r="E35" s="1148"/>
      <c r="F35" s="36">
        <v>1.57</v>
      </c>
      <c r="G35" s="37">
        <v>1.51</v>
      </c>
      <c r="H35" s="37">
        <v>1.45</v>
      </c>
      <c r="I35" s="37">
        <v>1.44</v>
      </c>
      <c r="J35" s="38">
        <v>1.47</v>
      </c>
      <c r="K35" s="22"/>
      <c r="L35" s="22"/>
      <c r="M35" s="22"/>
      <c r="N35" s="22"/>
      <c r="O35" s="22"/>
      <c r="P35" s="22"/>
    </row>
    <row r="36" spans="1:16" ht="39" customHeight="1" x14ac:dyDescent="0.2">
      <c r="A36" s="22"/>
      <c r="B36" s="35"/>
      <c r="C36" s="1146" t="s">
        <v>532</v>
      </c>
      <c r="D36" s="1147"/>
      <c r="E36" s="1148"/>
      <c r="F36" s="36">
        <v>0.11</v>
      </c>
      <c r="G36" s="37">
        <v>0.34</v>
      </c>
      <c r="H36" s="37">
        <v>0.95</v>
      </c>
      <c r="I36" s="37">
        <v>1.35</v>
      </c>
      <c r="J36" s="38">
        <v>1.24</v>
      </c>
      <c r="K36" s="22"/>
      <c r="L36" s="22"/>
      <c r="M36" s="22"/>
      <c r="N36" s="22"/>
      <c r="O36" s="22"/>
      <c r="P36" s="22"/>
    </row>
    <row r="37" spans="1:16" ht="39" customHeight="1" x14ac:dyDescent="0.2">
      <c r="A37" s="22"/>
      <c r="B37" s="35"/>
      <c r="C37" s="1146" t="s">
        <v>533</v>
      </c>
      <c r="D37" s="1147"/>
      <c r="E37" s="1148"/>
      <c r="F37" s="36">
        <v>1.68</v>
      </c>
      <c r="G37" s="37">
        <v>2.04</v>
      </c>
      <c r="H37" s="37">
        <v>2.12</v>
      </c>
      <c r="I37" s="37">
        <v>1.87</v>
      </c>
      <c r="J37" s="38">
        <v>1.01</v>
      </c>
      <c r="K37" s="22"/>
      <c r="L37" s="22"/>
      <c r="M37" s="22"/>
      <c r="N37" s="22"/>
      <c r="O37" s="22"/>
      <c r="P37" s="22"/>
    </row>
    <row r="38" spans="1:16" ht="39" customHeight="1" x14ac:dyDescent="0.2">
      <c r="A38" s="22"/>
      <c r="B38" s="35"/>
      <c r="C38" s="1146" t="s">
        <v>534</v>
      </c>
      <c r="D38" s="1147"/>
      <c r="E38" s="1148"/>
      <c r="F38" s="36">
        <v>0.66</v>
      </c>
      <c r="G38" s="37">
        <v>0.87</v>
      </c>
      <c r="H38" s="37">
        <v>0.73</v>
      </c>
      <c r="I38" s="37">
        <v>0.55000000000000004</v>
      </c>
      <c r="J38" s="38">
        <v>0.41</v>
      </c>
      <c r="K38" s="22"/>
      <c r="L38" s="22"/>
      <c r="M38" s="22"/>
      <c r="N38" s="22"/>
      <c r="O38" s="22"/>
      <c r="P38" s="22"/>
    </row>
    <row r="39" spans="1:16" ht="39" customHeight="1" x14ac:dyDescent="0.2">
      <c r="A39" s="22"/>
      <c r="B39" s="35"/>
      <c r="C39" s="1146" t="s">
        <v>535</v>
      </c>
      <c r="D39" s="1147"/>
      <c r="E39" s="1148"/>
      <c r="F39" s="36">
        <v>0.22</v>
      </c>
      <c r="G39" s="37">
        <v>0.24</v>
      </c>
      <c r="H39" s="37">
        <v>0.27</v>
      </c>
      <c r="I39" s="37">
        <v>0.34</v>
      </c>
      <c r="J39" s="38">
        <v>0.26</v>
      </c>
      <c r="K39" s="22"/>
      <c r="L39" s="22"/>
      <c r="M39" s="22"/>
      <c r="N39" s="22"/>
      <c r="O39" s="22"/>
      <c r="P39" s="22"/>
    </row>
    <row r="40" spans="1:16" ht="39" customHeight="1" x14ac:dyDescent="0.2">
      <c r="A40" s="22"/>
      <c r="B40" s="35"/>
      <c r="C40" s="1146"/>
      <c r="D40" s="1147"/>
      <c r="E40" s="1148"/>
      <c r="F40" s="36"/>
      <c r="G40" s="37"/>
      <c r="H40" s="37"/>
      <c r="I40" s="37"/>
      <c r="J40" s="38"/>
      <c r="K40" s="22"/>
      <c r="L40" s="22"/>
      <c r="M40" s="22"/>
      <c r="N40" s="22"/>
      <c r="O40" s="22"/>
      <c r="P40" s="22"/>
    </row>
    <row r="41" spans="1:16" ht="39" customHeight="1" x14ac:dyDescent="0.2">
      <c r="A41" s="22"/>
      <c r="B41" s="35"/>
      <c r="C41" s="1146"/>
      <c r="D41" s="1147"/>
      <c r="E41" s="1148"/>
      <c r="F41" s="36"/>
      <c r="G41" s="37"/>
      <c r="H41" s="37"/>
      <c r="I41" s="37"/>
      <c r="J41" s="38"/>
      <c r="K41" s="22"/>
      <c r="L41" s="22"/>
      <c r="M41" s="22"/>
      <c r="N41" s="22"/>
      <c r="O41" s="22"/>
      <c r="P41" s="22"/>
    </row>
    <row r="42" spans="1:16" ht="39" customHeight="1" x14ac:dyDescent="0.2">
      <c r="A42" s="22"/>
      <c r="B42" s="39"/>
      <c r="C42" s="1146" t="s">
        <v>536</v>
      </c>
      <c r="D42" s="1147"/>
      <c r="E42" s="1148"/>
      <c r="F42" s="36" t="s">
        <v>486</v>
      </c>
      <c r="G42" s="37" t="s">
        <v>486</v>
      </c>
      <c r="H42" s="37" t="s">
        <v>486</v>
      </c>
      <c r="I42" s="37" t="s">
        <v>486</v>
      </c>
      <c r="J42" s="38" t="s">
        <v>486</v>
      </c>
      <c r="K42" s="22"/>
      <c r="L42" s="22"/>
      <c r="M42" s="22"/>
      <c r="N42" s="22"/>
      <c r="O42" s="22"/>
      <c r="P42" s="22"/>
    </row>
    <row r="43" spans="1:16" ht="39" customHeight="1" thickBot="1" x14ac:dyDescent="0.25">
      <c r="A43" s="22"/>
      <c r="B43" s="40"/>
      <c r="C43" s="1149" t="s">
        <v>537</v>
      </c>
      <c r="D43" s="1150"/>
      <c r="E43" s="1151"/>
      <c r="F43" s="41" t="s">
        <v>486</v>
      </c>
      <c r="G43" s="42" t="s">
        <v>486</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NMCxiUX8GpBvsfHHMpBIG1Ti2xwTyNgSAYjq7gDXXa7EjVeqJUX5IYarRdVLNUu+dBGD/3F5Z9eiJ8i6AJFZQ==" saltValue="hgBTGdzhSorATdkDTYjcy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77" t="s">
        <v>9</v>
      </c>
      <c r="C45" s="1178"/>
      <c r="D45" s="58"/>
      <c r="E45" s="1183" t="s">
        <v>10</v>
      </c>
      <c r="F45" s="1183"/>
      <c r="G45" s="1183"/>
      <c r="H45" s="1183"/>
      <c r="I45" s="1183"/>
      <c r="J45" s="1184"/>
      <c r="K45" s="59">
        <v>1860</v>
      </c>
      <c r="L45" s="60">
        <v>1670</v>
      </c>
      <c r="M45" s="60">
        <v>1541</v>
      </c>
      <c r="N45" s="60">
        <v>1410</v>
      </c>
      <c r="O45" s="61">
        <v>1405</v>
      </c>
      <c r="P45" s="48"/>
      <c r="Q45" s="48"/>
      <c r="R45" s="48"/>
      <c r="S45" s="48"/>
      <c r="T45" s="48"/>
      <c r="U45" s="48"/>
    </row>
    <row r="46" spans="1:21" ht="30.75" customHeight="1" x14ac:dyDescent="0.2">
      <c r="A46" s="48"/>
      <c r="B46" s="1179"/>
      <c r="C46" s="1180"/>
      <c r="D46" s="62"/>
      <c r="E46" s="1156" t="s">
        <v>11</v>
      </c>
      <c r="F46" s="1156"/>
      <c r="G46" s="1156"/>
      <c r="H46" s="1156"/>
      <c r="I46" s="1156"/>
      <c r="J46" s="1157"/>
      <c r="K46" s="63" t="s">
        <v>486</v>
      </c>
      <c r="L46" s="64" t="s">
        <v>486</v>
      </c>
      <c r="M46" s="64" t="s">
        <v>486</v>
      </c>
      <c r="N46" s="64" t="s">
        <v>486</v>
      </c>
      <c r="O46" s="65" t="s">
        <v>486</v>
      </c>
      <c r="P46" s="48"/>
      <c r="Q46" s="48"/>
      <c r="R46" s="48"/>
      <c r="S46" s="48"/>
      <c r="T46" s="48"/>
      <c r="U46" s="48"/>
    </row>
    <row r="47" spans="1:21" ht="30.75" customHeight="1" x14ac:dyDescent="0.2">
      <c r="A47" s="48"/>
      <c r="B47" s="1179"/>
      <c r="C47" s="1180"/>
      <c r="D47" s="62"/>
      <c r="E47" s="1156" t="s">
        <v>12</v>
      </c>
      <c r="F47" s="1156"/>
      <c r="G47" s="1156"/>
      <c r="H47" s="1156"/>
      <c r="I47" s="1156"/>
      <c r="J47" s="1157"/>
      <c r="K47" s="63" t="s">
        <v>486</v>
      </c>
      <c r="L47" s="64" t="s">
        <v>486</v>
      </c>
      <c r="M47" s="64" t="s">
        <v>486</v>
      </c>
      <c r="N47" s="64" t="s">
        <v>486</v>
      </c>
      <c r="O47" s="65" t="s">
        <v>486</v>
      </c>
      <c r="P47" s="48"/>
      <c r="Q47" s="48"/>
      <c r="R47" s="48"/>
      <c r="S47" s="48"/>
      <c r="T47" s="48"/>
      <c r="U47" s="48"/>
    </row>
    <row r="48" spans="1:21" ht="30.75" customHeight="1" x14ac:dyDescent="0.2">
      <c r="A48" s="48"/>
      <c r="B48" s="1179"/>
      <c r="C48" s="1180"/>
      <c r="D48" s="62"/>
      <c r="E48" s="1156" t="s">
        <v>13</v>
      </c>
      <c r="F48" s="1156"/>
      <c r="G48" s="1156"/>
      <c r="H48" s="1156"/>
      <c r="I48" s="1156"/>
      <c r="J48" s="1157"/>
      <c r="K48" s="63">
        <v>470</v>
      </c>
      <c r="L48" s="64">
        <v>446</v>
      </c>
      <c r="M48" s="64">
        <v>447</v>
      </c>
      <c r="N48" s="64">
        <v>434</v>
      </c>
      <c r="O48" s="65">
        <v>435</v>
      </c>
      <c r="P48" s="48"/>
      <c r="Q48" s="48"/>
      <c r="R48" s="48"/>
      <c r="S48" s="48"/>
      <c r="T48" s="48"/>
      <c r="U48" s="48"/>
    </row>
    <row r="49" spans="1:21" ht="30.75" customHeight="1" x14ac:dyDescent="0.2">
      <c r="A49" s="48"/>
      <c r="B49" s="1179"/>
      <c r="C49" s="1180"/>
      <c r="D49" s="62"/>
      <c r="E49" s="1156" t="s">
        <v>14</v>
      </c>
      <c r="F49" s="1156"/>
      <c r="G49" s="1156"/>
      <c r="H49" s="1156"/>
      <c r="I49" s="1156"/>
      <c r="J49" s="1157"/>
      <c r="K49" s="63">
        <v>200</v>
      </c>
      <c r="L49" s="64">
        <v>192</v>
      </c>
      <c r="M49" s="64">
        <v>192</v>
      </c>
      <c r="N49" s="64">
        <v>183</v>
      </c>
      <c r="O49" s="65">
        <v>163</v>
      </c>
      <c r="P49" s="48"/>
      <c r="Q49" s="48"/>
      <c r="R49" s="48"/>
      <c r="S49" s="48"/>
      <c r="T49" s="48"/>
      <c r="U49" s="48"/>
    </row>
    <row r="50" spans="1:21" ht="30.75" customHeight="1" x14ac:dyDescent="0.2">
      <c r="A50" s="48"/>
      <c r="B50" s="1179"/>
      <c r="C50" s="1180"/>
      <c r="D50" s="62"/>
      <c r="E50" s="1156" t="s">
        <v>15</v>
      </c>
      <c r="F50" s="1156"/>
      <c r="G50" s="1156"/>
      <c r="H50" s="1156"/>
      <c r="I50" s="1156"/>
      <c r="J50" s="1157"/>
      <c r="K50" s="63" t="s">
        <v>486</v>
      </c>
      <c r="L50" s="64" t="s">
        <v>486</v>
      </c>
      <c r="M50" s="64" t="s">
        <v>486</v>
      </c>
      <c r="N50" s="64" t="s">
        <v>486</v>
      </c>
      <c r="O50" s="65" t="s">
        <v>486</v>
      </c>
      <c r="P50" s="48"/>
      <c r="Q50" s="48"/>
      <c r="R50" s="48"/>
      <c r="S50" s="48"/>
      <c r="T50" s="48"/>
      <c r="U50" s="48"/>
    </row>
    <row r="51" spans="1:21" ht="30.75" customHeight="1" x14ac:dyDescent="0.2">
      <c r="A51" s="48"/>
      <c r="B51" s="1181"/>
      <c r="C51" s="1182"/>
      <c r="D51" s="66"/>
      <c r="E51" s="1156" t="s">
        <v>16</v>
      </c>
      <c r="F51" s="1156"/>
      <c r="G51" s="1156"/>
      <c r="H51" s="1156"/>
      <c r="I51" s="1156"/>
      <c r="J51" s="1157"/>
      <c r="K51" s="63">
        <v>0</v>
      </c>
      <c r="L51" s="64" t="s">
        <v>486</v>
      </c>
      <c r="M51" s="64" t="s">
        <v>486</v>
      </c>
      <c r="N51" s="64" t="s">
        <v>486</v>
      </c>
      <c r="O51" s="65" t="s">
        <v>486</v>
      </c>
      <c r="P51" s="48"/>
      <c r="Q51" s="48"/>
      <c r="R51" s="48"/>
      <c r="S51" s="48"/>
      <c r="T51" s="48"/>
      <c r="U51" s="48"/>
    </row>
    <row r="52" spans="1:21" ht="30.75" customHeight="1" x14ac:dyDescent="0.2">
      <c r="A52" s="48"/>
      <c r="B52" s="1154" t="s">
        <v>17</v>
      </c>
      <c r="C52" s="1155"/>
      <c r="D52" s="66"/>
      <c r="E52" s="1156" t="s">
        <v>18</v>
      </c>
      <c r="F52" s="1156"/>
      <c r="G52" s="1156"/>
      <c r="H52" s="1156"/>
      <c r="I52" s="1156"/>
      <c r="J52" s="1157"/>
      <c r="K52" s="63">
        <v>1680</v>
      </c>
      <c r="L52" s="64">
        <v>1599</v>
      </c>
      <c r="M52" s="64">
        <v>1533</v>
      </c>
      <c r="N52" s="64">
        <v>1459</v>
      </c>
      <c r="O52" s="65">
        <v>1554</v>
      </c>
      <c r="P52" s="48"/>
      <c r="Q52" s="48"/>
      <c r="R52" s="48"/>
      <c r="S52" s="48"/>
      <c r="T52" s="48"/>
      <c r="U52" s="48"/>
    </row>
    <row r="53" spans="1:21" ht="30.75" customHeight="1" thickBot="1" x14ac:dyDescent="0.25">
      <c r="A53" s="48"/>
      <c r="B53" s="1158" t="s">
        <v>19</v>
      </c>
      <c r="C53" s="1159"/>
      <c r="D53" s="67"/>
      <c r="E53" s="1160" t="s">
        <v>20</v>
      </c>
      <c r="F53" s="1160"/>
      <c r="G53" s="1160"/>
      <c r="H53" s="1160"/>
      <c r="I53" s="1160"/>
      <c r="J53" s="1161"/>
      <c r="K53" s="68">
        <v>850</v>
      </c>
      <c r="L53" s="69">
        <v>709</v>
      </c>
      <c r="M53" s="69">
        <v>647</v>
      </c>
      <c r="N53" s="69">
        <v>568</v>
      </c>
      <c r="O53" s="70">
        <v>449</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2">
      <c r="B58" s="1162" t="s">
        <v>24</v>
      </c>
      <c r="C58" s="1163"/>
      <c r="D58" s="1168" t="s">
        <v>25</v>
      </c>
      <c r="E58" s="1169"/>
      <c r="F58" s="1169"/>
      <c r="G58" s="1169"/>
      <c r="H58" s="1169"/>
      <c r="I58" s="1169"/>
      <c r="J58" s="1170"/>
      <c r="K58" s="83"/>
      <c r="L58" s="84"/>
      <c r="M58" s="84"/>
      <c r="N58" s="84"/>
      <c r="O58" s="85"/>
    </row>
    <row r="59" spans="1:21" ht="31.5" customHeight="1" x14ac:dyDescent="0.2">
      <c r="B59" s="1164"/>
      <c r="C59" s="1165"/>
      <c r="D59" s="1171" t="s">
        <v>26</v>
      </c>
      <c r="E59" s="1172"/>
      <c r="F59" s="1172"/>
      <c r="G59" s="1172"/>
      <c r="H59" s="1172"/>
      <c r="I59" s="1172"/>
      <c r="J59" s="1173"/>
      <c r="K59" s="86"/>
      <c r="L59" s="87"/>
      <c r="M59" s="87"/>
      <c r="N59" s="87"/>
      <c r="O59" s="88"/>
    </row>
    <row r="60" spans="1:21" ht="31.5" customHeight="1" thickBot="1" x14ac:dyDescent="0.25">
      <c r="B60" s="1166"/>
      <c r="C60" s="1167"/>
      <c r="D60" s="1174" t="s">
        <v>27</v>
      </c>
      <c r="E60" s="1175"/>
      <c r="F60" s="1175"/>
      <c r="G60" s="1175"/>
      <c r="H60" s="1175"/>
      <c r="I60" s="1175"/>
      <c r="J60" s="1176"/>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1iNAQeGovg6/NgpDqHOI5zdK18exadqF5aDCsL+3Q+PIM8AKxGFEdh4Hd+EKmQ9MFp+PIpj3YsqhWOAdpXBghw==" saltValue="jH7O1AHTfGodUB04sRl0+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97" t="s">
        <v>30</v>
      </c>
      <c r="C41" s="1198"/>
      <c r="D41" s="105"/>
      <c r="E41" s="1199" t="s">
        <v>31</v>
      </c>
      <c r="F41" s="1199"/>
      <c r="G41" s="1199"/>
      <c r="H41" s="1200"/>
      <c r="I41" s="354">
        <v>16884</v>
      </c>
      <c r="J41" s="355">
        <v>16357</v>
      </c>
      <c r="K41" s="355">
        <v>15693</v>
      </c>
      <c r="L41" s="355">
        <v>14729</v>
      </c>
      <c r="M41" s="356">
        <v>14022</v>
      </c>
    </row>
    <row r="42" spans="2:13" ht="27.75" customHeight="1" x14ac:dyDescent="0.2">
      <c r="B42" s="1187"/>
      <c r="C42" s="1188"/>
      <c r="D42" s="106"/>
      <c r="E42" s="1191" t="s">
        <v>32</v>
      </c>
      <c r="F42" s="1191"/>
      <c r="G42" s="1191"/>
      <c r="H42" s="1192"/>
      <c r="I42" s="357" t="s">
        <v>486</v>
      </c>
      <c r="J42" s="358" t="s">
        <v>486</v>
      </c>
      <c r="K42" s="358" t="s">
        <v>486</v>
      </c>
      <c r="L42" s="358" t="s">
        <v>486</v>
      </c>
      <c r="M42" s="359" t="s">
        <v>486</v>
      </c>
    </row>
    <row r="43" spans="2:13" ht="27.75" customHeight="1" x14ac:dyDescent="0.2">
      <c r="B43" s="1187"/>
      <c r="C43" s="1188"/>
      <c r="D43" s="106"/>
      <c r="E43" s="1191" t="s">
        <v>33</v>
      </c>
      <c r="F43" s="1191"/>
      <c r="G43" s="1191"/>
      <c r="H43" s="1192"/>
      <c r="I43" s="357">
        <v>6617</v>
      </c>
      <c r="J43" s="358">
        <v>5617</v>
      </c>
      <c r="K43" s="358">
        <v>4961</v>
      </c>
      <c r="L43" s="358">
        <v>4671</v>
      </c>
      <c r="M43" s="359">
        <v>4491</v>
      </c>
    </row>
    <row r="44" spans="2:13" ht="27.75" customHeight="1" x14ac:dyDescent="0.2">
      <c r="B44" s="1187"/>
      <c r="C44" s="1188"/>
      <c r="D44" s="106"/>
      <c r="E44" s="1191" t="s">
        <v>34</v>
      </c>
      <c r="F44" s="1191"/>
      <c r="G44" s="1191"/>
      <c r="H44" s="1192"/>
      <c r="I44" s="357">
        <v>1043</v>
      </c>
      <c r="J44" s="358">
        <v>903</v>
      </c>
      <c r="K44" s="358">
        <v>748</v>
      </c>
      <c r="L44" s="358">
        <v>635</v>
      </c>
      <c r="M44" s="359">
        <v>604</v>
      </c>
    </row>
    <row r="45" spans="2:13" ht="27.75" customHeight="1" x14ac:dyDescent="0.2">
      <c r="B45" s="1187"/>
      <c r="C45" s="1188"/>
      <c r="D45" s="106"/>
      <c r="E45" s="1191" t="s">
        <v>35</v>
      </c>
      <c r="F45" s="1191"/>
      <c r="G45" s="1191"/>
      <c r="H45" s="1192"/>
      <c r="I45" s="357">
        <v>3297</v>
      </c>
      <c r="J45" s="358">
        <v>3290</v>
      </c>
      <c r="K45" s="358">
        <v>3219</v>
      </c>
      <c r="L45" s="358">
        <v>3122</v>
      </c>
      <c r="M45" s="359">
        <v>3125</v>
      </c>
    </row>
    <row r="46" spans="2:13" ht="27.75" customHeight="1" x14ac:dyDescent="0.2">
      <c r="B46" s="1187"/>
      <c r="C46" s="1188"/>
      <c r="D46" s="107"/>
      <c r="E46" s="1191" t="s">
        <v>36</v>
      </c>
      <c r="F46" s="1191"/>
      <c r="G46" s="1191"/>
      <c r="H46" s="1192"/>
      <c r="I46" s="357" t="s">
        <v>486</v>
      </c>
      <c r="J46" s="358" t="s">
        <v>486</v>
      </c>
      <c r="K46" s="358" t="s">
        <v>486</v>
      </c>
      <c r="L46" s="358" t="s">
        <v>486</v>
      </c>
      <c r="M46" s="359" t="s">
        <v>486</v>
      </c>
    </row>
    <row r="47" spans="2:13" ht="27.75" customHeight="1" x14ac:dyDescent="0.2">
      <c r="B47" s="1187"/>
      <c r="C47" s="1188"/>
      <c r="D47" s="108"/>
      <c r="E47" s="1201" t="s">
        <v>37</v>
      </c>
      <c r="F47" s="1202"/>
      <c r="G47" s="1202"/>
      <c r="H47" s="1203"/>
      <c r="I47" s="357" t="s">
        <v>486</v>
      </c>
      <c r="J47" s="358" t="s">
        <v>486</v>
      </c>
      <c r="K47" s="358" t="s">
        <v>486</v>
      </c>
      <c r="L47" s="358" t="s">
        <v>486</v>
      </c>
      <c r="M47" s="359" t="s">
        <v>486</v>
      </c>
    </row>
    <row r="48" spans="2:13" ht="27.75" customHeight="1" x14ac:dyDescent="0.2">
      <c r="B48" s="1187"/>
      <c r="C48" s="1188"/>
      <c r="D48" s="106"/>
      <c r="E48" s="1191" t="s">
        <v>38</v>
      </c>
      <c r="F48" s="1191"/>
      <c r="G48" s="1191"/>
      <c r="H48" s="1192"/>
      <c r="I48" s="357" t="s">
        <v>486</v>
      </c>
      <c r="J48" s="358" t="s">
        <v>486</v>
      </c>
      <c r="K48" s="358" t="s">
        <v>486</v>
      </c>
      <c r="L48" s="358" t="s">
        <v>486</v>
      </c>
      <c r="M48" s="359" t="s">
        <v>486</v>
      </c>
    </row>
    <row r="49" spans="2:13" ht="27.75" customHeight="1" x14ac:dyDescent="0.2">
      <c r="B49" s="1189"/>
      <c r="C49" s="1190"/>
      <c r="D49" s="106"/>
      <c r="E49" s="1191" t="s">
        <v>39</v>
      </c>
      <c r="F49" s="1191"/>
      <c r="G49" s="1191"/>
      <c r="H49" s="1192"/>
      <c r="I49" s="357" t="s">
        <v>486</v>
      </c>
      <c r="J49" s="358" t="s">
        <v>486</v>
      </c>
      <c r="K49" s="358" t="s">
        <v>486</v>
      </c>
      <c r="L49" s="358" t="s">
        <v>486</v>
      </c>
      <c r="M49" s="359" t="s">
        <v>486</v>
      </c>
    </row>
    <row r="50" spans="2:13" ht="27.75" customHeight="1" x14ac:dyDescent="0.2">
      <c r="B50" s="1185" t="s">
        <v>40</v>
      </c>
      <c r="C50" s="1186"/>
      <c r="D50" s="109"/>
      <c r="E50" s="1191" t="s">
        <v>41</v>
      </c>
      <c r="F50" s="1191"/>
      <c r="G50" s="1191"/>
      <c r="H50" s="1192"/>
      <c r="I50" s="357">
        <v>2525</v>
      </c>
      <c r="J50" s="358">
        <v>3285</v>
      </c>
      <c r="K50" s="358">
        <v>4254</v>
      </c>
      <c r="L50" s="358">
        <v>5418</v>
      </c>
      <c r="M50" s="359">
        <v>5668</v>
      </c>
    </row>
    <row r="51" spans="2:13" ht="27.75" customHeight="1" x14ac:dyDescent="0.2">
      <c r="B51" s="1187"/>
      <c r="C51" s="1188"/>
      <c r="D51" s="106"/>
      <c r="E51" s="1191" t="s">
        <v>42</v>
      </c>
      <c r="F51" s="1191"/>
      <c r="G51" s="1191"/>
      <c r="H51" s="1192"/>
      <c r="I51" s="357">
        <v>3137</v>
      </c>
      <c r="J51" s="358">
        <v>2675</v>
      </c>
      <c r="K51" s="358">
        <v>2201</v>
      </c>
      <c r="L51" s="358">
        <v>2164</v>
      </c>
      <c r="M51" s="359">
        <v>2394</v>
      </c>
    </row>
    <row r="52" spans="2:13" ht="27.75" customHeight="1" x14ac:dyDescent="0.2">
      <c r="B52" s="1189"/>
      <c r="C52" s="1190"/>
      <c r="D52" s="106"/>
      <c r="E52" s="1191" t="s">
        <v>43</v>
      </c>
      <c r="F52" s="1191"/>
      <c r="G52" s="1191"/>
      <c r="H52" s="1192"/>
      <c r="I52" s="357">
        <v>14849</v>
      </c>
      <c r="J52" s="358">
        <v>14304</v>
      </c>
      <c r="K52" s="358">
        <v>13643</v>
      </c>
      <c r="L52" s="358">
        <v>12827</v>
      </c>
      <c r="M52" s="359">
        <v>12111</v>
      </c>
    </row>
    <row r="53" spans="2:13" ht="27.75" customHeight="1" thickBot="1" x14ac:dyDescent="0.25">
      <c r="B53" s="1193" t="s">
        <v>19</v>
      </c>
      <c r="C53" s="1194"/>
      <c r="D53" s="110"/>
      <c r="E53" s="1195" t="s">
        <v>44</v>
      </c>
      <c r="F53" s="1195"/>
      <c r="G53" s="1195"/>
      <c r="H53" s="1196"/>
      <c r="I53" s="360">
        <v>7331</v>
      </c>
      <c r="J53" s="361">
        <v>5902</v>
      </c>
      <c r="K53" s="361">
        <v>4523</v>
      </c>
      <c r="L53" s="361">
        <v>2747</v>
      </c>
      <c r="M53" s="362">
        <v>2068</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Kuk9gSPORtUH3ITthg3/zHnxrksRiEq3C3q807T+ZTS2gOx6UYUxlUZJHcF1P6OaC/cfca2jkNHSURbP13AeAg==" saltValue="ECEL6tEJ0OXQymJKCmf+d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12" t="s">
        <v>46</v>
      </c>
      <c r="D55" s="1212"/>
      <c r="E55" s="1213"/>
      <c r="F55" s="122">
        <v>990</v>
      </c>
      <c r="G55" s="122">
        <v>1383</v>
      </c>
      <c r="H55" s="123">
        <v>1651</v>
      </c>
    </row>
    <row r="56" spans="2:8" ht="52.5" customHeight="1" x14ac:dyDescent="0.2">
      <c r="B56" s="124"/>
      <c r="C56" s="1214" t="s">
        <v>47</v>
      </c>
      <c r="D56" s="1214"/>
      <c r="E56" s="1215"/>
      <c r="F56" s="125">
        <v>216</v>
      </c>
      <c r="G56" s="125">
        <v>216</v>
      </c>
      <c r="H56" s="126">
        <v>272</v>
      </c>
    </row>
    <row r="57" spans="2:8" ht="53.25" customHeight="1" x14ac:dyDescent="0.2">
      <c r="B57" s="124"/>
      <c r="C57" s="1216" t="s">
        <v>48</v>
      </c>
      <c r="D57" s="1216"/>
      <c r="E57" s="1217"/>
      <c r="F57" s="127">
        <v>1943</v>
      </c>
      <c r="G57" s="127">
        <v>2594</v>
      </c>
      <c r="H57" s="128">
        <v>2470</v>
      </c>
    </row>
    <row r="58" spans="2:8" ht="45.75" customHeight="1" x14ac:dyDescent="0.2">
      <c r="B58" s="129"/>
      <c r="C58" s="1204" t="s">
        <v>553</v>
      </c>
      <c r="D58" s="1205"/>
      <c r="E58" s="1206"/>
      <c r="F58" s="363">
        <v>860</v>
      </c>
      <c r="G58" s="130">
        <v>1066</v>
      </c>
      <c r="H58" s="131">
        <v>1090</v>
      </c>
    </row>
    <row r="59" spans="2:8" ht="45.75" customHeight="1" x14ac:dyDescent="0.2">
      <c r="B59" s="129"/>
      <c r="C59" s="1204" t="s">
        <v>551</v>
      </c>
      <c r="D59" s="1205"/>
      <c r="E59" s="1206"/>
      <c r="F59" s="363">
        <v>735</v>
      </c>
      <c r="G59" s="130">
        <v>685</v>
      </c>
      <c r="H59" s="131">
        <v>548</v>
      </c>
    </row>
    <row r="60" spans="2:8" ht="45.75" customHeight="1" x14ac:dyDescent="0.2">
      <c r="B60" s="129"/>
      <c r="C60" s="1204" t="s">
        <v>556</v>
      </c>
      <c r="D60" s="1205"/>
      <c r="E60" s="1206"/>
      <c r="F60" s="363">
        <v>330</v>
      </c>
      <c r="G60" s="130">
        <v>526</v>
      </c>
      <c r="H60" s="131">
        <v>528</v>
      </c>
    </row>
    <row r="61" spans="2:8" ht="45.75" customHeight="1" x14ac:dyDescent="0.2">
      <c r="B61" s="129"/>
      <c r="C61" s="1204" t="s">
        <v>554</v>
      </c>
      <c r="D61" s="1205"/>
      <c r="E61" s="1206"/>
      <c r="F61" s="363" t="s">
        <v>552</v>
      </c>
      <c r="G61" s="130">
        <v>291</v>
      </c>
      <c r="H61" s="131">
        <v>270</v>
      </c>
    </row>
    <row r="62" spans="2:8" ht="45.75" customHeight="1" thickBot="1" x14ac:dyDescent="0.25">
      <c r="B62" s="132"/>
      <c r="C62" s="1207" t="s">
        <v>555</v>
      </c>
      <c r="D62" s="1208"/>
      <c r="E62" s="1209"/>
      <c r="F62" s="363">
        <v>10</v>
      </c>
      <c r="G62" s="130">
        <v>18</v>
      </c>
      <c r="H62" s="133">
        <v>25</v>
      </c>
    </row>
    <row r="63" spans="2:8" ht="52.5" customHeight="1" thickBot="1" x14ac:dyDescent="0.25">
      <c r="B63" s="134"/>
      <c r="C63" s="1210" t="s">
        <v>49</v>
      </c>
      <c r="D63" s="1210"/>
      <c r="E63" s="1211"/>
      <c r="F63" s="135">
        <v>3150</v>
      </c>
      <c r="G63" s="135">
        <v>4194</v>
      </c>
      <c r="H63" s="136">
        <v>4393</v>
      </c>
    </row>
    <row r="64" spans="2:8" ht="13.2" x14ac:dyDescent="0.2"/>
  </sheetData>
  <sheetProtection algorithmName="SHA-512" hashValue="RmmLKyqxq3iNELG7ohVvBjx2FW/UI/NKlQ2PCWRlnFnehT09P/nJvf7mJT3uYppdCXdmg2nqcMm2TIuR1bvF9g==" saltValue="eFjhgZXYMpiTl4SREvcNs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5E821-9BBB-464E-A665-1174A1A31668}">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20" customWidth="1"/>
    <col min="2" max="107" width="2.44140625" style="1220" customWidth="1"/>
    <col min="108" max="108" width="6.109375" style="1227" customWidth="1"/>
    <col min="109" max="109" width="5.88671875" style="1226" customWidth="1"/>
    <col min="110" max="16384" width="8.6640625" style="1220" hidden="1"/>
  </cols>
  <sheetData>
    <row r="1" spans="1:109" ht="42.75" customHeight="1" x14ac:dyDescent="0.2">
      <c r="A1" s="1218"/>
      <c r="B1" s="1219"/>
      <c r="DD1" s="1220"/>
      <c r="DE1" s="1220"/>
    </row>
    <row r="2" spans="1:109" ht="25.5" customHeight="1" x14ac:dyDescent="0.2">
      <c r="A2" s="1221"/>
      <c r="C2" s="1221"/>
      <c r="O2" s="1221"/>
      <c r="P2" s="1221"/>
      <c r="Q2" s="1221"/>
      <c r="R2" s="1221"/>
      <c r="S2" s="1221"/>
      <c r="T2" s="1221"/>
      <c r="U2" s="1221"/>
      <c r="V2" s="1221"/>
      <c r="W2" s="1221"/>
      <c r="X2" s="1221"/>
      <c r="Y2" s="1221"/>
      <c r="Z2" s="1221"/>
      <c r="AA2" s="1221"/>
      <c r="AB2" s="1221"/>
      <c r="AC2" s="1221"/>
      <c r="AD2" s="1221"/>
      <c r="AE2" s="1221"/>
      <c r="AF2" s="1221"/>
      <c r="AG2" s="1221"/>
      <c r="AH2" s="1221"/>
      <c r="AI2" s="1221"/>
      <c r="AU2" s="1221"/>
      <c r="BG2" s="1221"/>
      <c r="BS2" s="1221"/>
      <c r="CE2" s="1221"/>
      <c r="CQ2" s="1221"/>
      <c r="DD2" s="1220"/>
      <c r="DE2" s="1220"/>
    </row>
    <row r="3" spans="1:109" ht="25.5" customHeight="1" x14ac:dyDescent="0.2">
      <c r="A3" s="1221"/>
      <c r="C3" s="1221"/>
      <c r="O3" s="1221"/>
      <c r="P3" s="1221"/>
      <c r="Q3" s="1221"/>
      <c r="R3" s="1221"/>
      <c r="S3" s="1221"/>
      <c r="T3" s="1221"/>
      <c r="U3" s="1221"/>
      <c r="V3" s="1221"/>
      <c r="W3" s="1221"/>
      <c r="X3" s="1221"/>
      <c r="Y3" s="1221"/>
      <c r="Z3" s="1221"/>
      <c r="AA3" s="1221"/>
      <c r="AB3" s="1221"/>
      <c r="AC3" s="1221"/>
      <c r="AD3" s="1221"/>
      <c r="AE3" s="1221"/>
      <c r="AF3" s="1221"/>
      <c r="AG3" s="1221"/>
      <c r="AH3" s="1221"/>
      <c r="AI3" s="1221"/>
      <c r="AU3" s="1221"/>
      <c r="BG3" s="1221"/>
      <c r="BS3" s="1221"/>
      <c r="CE3" s="1221"/>
      <c r="CQ3" s="1221"/>
      <c r="DD3" s="1220"/>
      <c r="DE3" s="1220"/>
    </row>
    <row r="4" spans="1:109" s="258" customFormat="1" ht="13.2" x14ac:dyDescent="0.2">
      <c r="A4" s="1221"/>
      <c r="B4" s="1221"/>
      <c r="C4" s="1221"/>
      <c r="D4" s="1221"/>
      <c r="E4" s="1221"/>
      <c r="F4" s="1221"/>
      <c r="G4" s="1221"/>
      <c r="H4" s="1221"/>
      <c r="I4" s="1221"/>
      <c r="J4" s="1221"/>
      <c r="K4" s="1221"/>
      <c r="L4" s="1221"/>
      <c r="M4" s="1221"/>
      <c r="N4" s="1221"/>
      <c r="O4" s="1221"/>
      <c r="P4" s="1221"/>
      <c r="Q4" s="1221"/>
      <c r="R4" s="1221"/>
      <c r="S4" s="1221"/>
      <c r="T4" s="1221"/>
      <c r="U4" s="1221"/>
      <c r="V4" s="1221"/>
      <c r="W4" s="1221"/>
      <c r="X4" s="1221"/>
      <c r="Y4" s="1221"/>
      <c r="Z4" s="1221"/>
      <c r="AA4" s="1221"/>
      <c r="AB4" s="1221"/>
      <c r="AC4" s="1221"/>
      <c r="AD4" s="1221"/>
      <c r="AE4" s="1221"/>
      <c r="AF4" s="1221"/>
      <c r="AG4" s="1221"/>
      <c r="AH4" s="1221"/>
      <c r="AI4" s="1221"/>
      <c r="AJ4" s="1221"/>
      <c r="AK4" s="1221"/>
      <c r="AL4" s="1221"/>
      <c r="AM4" s="1221"/>
      <c r="AN4" s="1221"/>
      <c r="AO4" s="1221"/>
      <c r="AP4" s="1221"/>
      <c r="AQ4" s="1221"/>
      <c r="AR4" s="1221"/>
      <c r="AS4" s="1221"/>
      <c r="AT4" s="1221"/>
      <c r="AU4" s="1221"/>
      <c r="AV4" s="1221"/>
      <c r="AW4" s="1221"/>
      <c r="AX4" s="1221"/>
      <c r="AY4" s="1221"/>
      <c r="AZ4" s="1221"/>
      <c r="BA4" s="1221"/>
      <c r="BB4" s="1221"/>
      <c r="BC4" s="1221"/>
      <c r="BD4" s="1221"/>
      <c r="BE4" s="1221"/>
      <c r="BF4" s="1221"/>
      <c r="BG4" s="1221"/>
      <c r="BH4" s="1221"/>
      <c r="BI4" s="1221"/>
      <c r="BJ4" s="1221"/>
      <c r="BK4" s="1221"/>
      <c r="BL4" s="1221"/>
      <c r="BM4" s="1221"/>
      <c r="BN4" s="1221"/>
      <c r="BO4" s="1221"/>
      <c r="BP4" s="1221"/>
      <c r="BQ4" s="1221"/>
      <c r="BR4" s="1221"/>
      <c r="BS4" s="1221"/>
      <c r="BT4" s="1221"/>
      <c r="BU4" s="1221"/>
      <c r="BV4" s="1221"/>
      <c r="BW4" s="1221"/>
      <c r="BX4" s="1221"/>
      <c r="BY4" s="1221"/>
      <c r="BZ4" s="1221"/>
      <c r="CA4" s="1221"/>
      <c r="CB4" s="1221"/>
      <c r="CC4" s="1221"/>
      <c r="CD4" s="1221"/>
      <c r="CE4" s="1221"/>
      <c r="CF4" s="1221"/>
      <c r="CG4" s="1221"/>
      <c r="CH4" s="1221"/>
      <c r="CI4" s="1221"/>
      <c r="CJ4" s="1221"/>
      <c r="CK4" s="1221"/>
      <c r="CL4" s="1221"/>
      <c r="CM4" s="1221"/>
      <c r="CN4" s="1221"/>
      <c r="CO4" s="1221"/>
      <c r="CP4" s="1221"/>
      <c r="CQ4" s="1221"/>
      <c r="CR4" s="1221"/>
      <c r="CS4" s="1221"/>
      <c r="CT4" s="1221"/>
      <c r="CU4" s="1221"/>
      <c r="CV4" s="1221"/>
      <c r="CW4" s="1221"/>
      <c r="CX4" s="1221"/>
      <c r="CY4" s="1221"/>
      <c r="CZ4" s="1221"/>
      <c r="DA4" s="1221"/>
      <c r="DB4" s="1221"/>
      <c r="DC4" s="1221"/>
      <c r="DD4" s="1221"/>
      <c r="DE4" s="1221"/>
    </row>
    <row r="5" spans="1:109" s="258" customFormat="1" ht="13.2" x14ac:dyDescent="0.2">
      <c r="A5" s="1221"/>
      <c r="B5" s="1221"/>
      <c r="C5" s="1221"/>
      <c r="D5" s="1221"/>
      <c r="E5" s="1221"/>
      <c r="F5" s="1221"/>
      <c r="G5" s="1221"/>
      <c r="H5" s="1221"/>
      <c r="I5" s="1221"/>
      <c r="J5" s="1221"/>
      <c r="K5" s="1221"/>
      <c r="L5" s="1221"/>
      <c r="M5" s="1221"/>
      <c r="N5" s="1221"/>
      <c r="O5" s="1221"/>
      <c r="P5" s="1221"/>
      <c r="Q5" s="1221"/>
      <c r="R5" s="1221"/>
      <c r="S5" s="1221"/>
      <c r="T5" s="1221"/>
      <c r="U5" s="1221"/>
      <c r="V5" s="1221"/>
      <c r="W5" s="1221"/>
      <c r="X5" s="1221"/>
      <c r="Y5" s="1221"/>
      <c r="Z5" s="1221"/>
      <c r="AA5" s="1221"/>
      <c r="AB5" s="1221"/>
      <c r="AC5" s="1221"/>
      <c r="AD5" s="1221"/>
      <c r="AE5" s="1221"/>
      <c r="AF5" s="1221"/>
      <c r="AG5" s="1221"/>
      <c r="AH5" s="1221"/>
      <c r="AI5" s="1221"/>
      <c r="AJ5" s="1221"/>
      <c r="AK5" s="1221"/>
      <c r="AL5" s="1221"/>
      <c r="AM5" s="1221"/>
      <c r="AN5" s="1221"/>
      <c r="AO5" s="1221"/>
      <c r="AP5" s="1221"/>
      <c r="AQ5" s="1221"/>
      <c r="AR5" s="1221"/>
      <c r="AS5" s="1221"/>
      <c r="AT5" s="1221"/>
      <c r="AU5" s="1221"/>
      <c r="AV5" s="1221"/>
      <c r="AW5" s="1221"/>
      <c r="AX5" s="1221"/>
      <c r="AY5" s="1221"/>
      <c r="AZ5" s="1221"/>
      <c r="BA5" s="1221"/>
      <c r="BB5" s="1221"/>
      <c r="BC5" s="1221"/>
      <c r="BD5" s="1221"/>
      <c r="BE5" s="1221"/>
      <c r="BF5" s="1221"/>
      <c r="BG5" s="1221"/>
      <c r="BH5" s="1221"/>
      <c r="BI5" s="1221"/>
      <c r="BJ5" s="1221"/>
      <c r="BK5" s="1221"/>
      <c r="BL5" s="1221"/>
      <c r="BM5" s="1221"/>
      <c r="BN5" s="1221"/>
      <c r="BO5" s="1221"/>
      <c r="BP5" s="1221"/>
      <c r="BQ5" s="1221"/>
      <c r="BR5" s="1221"/>
      <c r="BS5" s="1221"/>
      <c r="BT5" s="1221"/>
      <c r="BU5" s="1221"/>
      <c r="BV5" s="1221"/>
      <c r="BW5" s="1221"/>
      <c r="BX5" s="1221"/>
      <c r="BY5" s="1221"/>
      <c r="BZ5" s="1221"/>
      <c r="CA5" s="1221"/>
      <c r="CB5" s="1221"/>
      <c r="CC5" s="1221"/>
      <c r="CD5" s="1221"/>
      <c r="CE5" s="1221"/>
      <c r="CF5" s="1221"/>
      <c r="CG5" s="1221"/>
      <c r="CH5" s="1221"/>
      <c r="CI5" s="1221"/>
      <c r="CJ5" s="1221"/>
      <c r="CK5" s="1221"/>
      <c r="CL5" s="1221"/>
      <c r="CM5" s="1221"/>
      <c r="CN5" s="1221"/>
      <c r="CO5" s="1221"/>
      <c r="CP5" s="1221"/>
      <c r="CQ5" s="1221"/>
      <c r="CR5" s="1221"/>
      <c r="CS5" s="1221"/>
      <c r="CT5" s="1221"/>
      <c r="CU5" s="1221"/>
      <c r="CV5" s="1221"/>
      <c r="CW5" s="1221"/>
      <c r="CX5" s="1221"/>
      <c r="CY5" s="1221"/>
      <c r="CZ5" s="1221"/>
      <c r="DA5" s="1221"/>
      <c r="DB5" s="1221"/>
      <c r="DC5" s="1221"/>
      <c r="DD5" s="1221"/>
      <c r="DE5" s="1221"/>
    </row>
    <row r="6" spans="1:109" s="258" customFormat="1" ht="13.2" x14ac:dyDescent="0.2">
      <c r="A6" s="1221"/>
      <c r="B6" s="1221"/>
      <c r="C6" s="1221"/>
      <c r="D6" s="1221"/>
      <c r="E6" s="1221"/>
      <c r="F6" s="1221"/>
      <c r="G6" s="1221"/>
      <c r="H6" s="1221"/>
      <c r="I6" s="1221"/>
      <c r="J6" s="1221"/>
      <c r="K6" s="1221"/>
      <c r="L6" s="1221"/>
      <c r="M6" s="1221"/>
      <c r="N6" s="1221"/>
      <c r="O6" s="1221"/>
      <c r="P6" s="1221"/>
      <c r="Q6" s="1221"/>
      <c r="R6" s="1221"/>
      <c r="S6" s="1221"/>
      <c r="T6" s="1221"/>
      <c r="U6" s="1221"/>
      <c r="V6" s="1221"/>
      <c r="W6" s="1221"/>
      <c r="X6" s="1221"/>
      <c r="Y6" s="1221"/>
      <c r="Z6" s="1221"/>
      <c r="AA6" s="1221"/>
      <c r="AB6" s="1221"/>
      <c r="AC6" s="1221"/>
      <c r="AD6" s="1221"/>
      <c r="AE6" s="1221"/>
      <c r="AF6" s="1221"/>
      <c r="AG6" s="1221"/>
      <c r="AH6" s="1221"/>
      <c r="AI6" s="1221"/>
      <c r="AJ6" s="1221"/>
      <c r="AK6" s="1221"/>
      <c r="AL6" s="1221"/>
      <c r="AM6" s="1221"/>
      <c r="AN6" s="1221"/>
      <c r="AO6" s="1221"/>
      <c r="AP6" s="1221"/>
      <c r="AQ6" s="1221"/>
      <c r="AR6" s="1221"/>
      <c r="AS6" s="1221"/>
      <c r="AT6" s="1221"/>
      <c r="AU6" s="1221"/>
      <c r="AV6" s="1221"/>
      <c r="AW6" s="1221"/>
      <c r="AX6" s="1221"/>
      <c r="AY6" s="1221"/>
      <c r="AZ6" s="1221"/>
      <c r="BA6" s="1221"/>
      <c r="BB6" s="1221"/>
      <c r="BC6" s="1221"/>
      <c r="BD6" s="1221"/>
      <c r="BE6" s="1221"/>
      <c r="BF6" s="1221"/>
      <c r="BG6" s="1221"/>
      <c r="BH6" s="1221"/>
      <c r="BI6" s="1221"/>
      <c r="BJ6" s="1221"/>
      <c r="BK6" s="1221"/>
      <c r="BL6" s="1221"/>
      <c r="BM6" s="1221"/>
      <c r="BN6" s="1221"/>
      <c r="BO6" s="1221"/>
      <c r="BP6" s="1221"/>
      <c r="BQ6" s="1221"/>
      <c r="BR6" s="1221"/>
      <c r="BS6" s="1221"/>
      <c r="BT6" s="1221"/>
      <c r="BU6" s="1221"/>
      <c r="BV6" s="1221"/>
      <c r="BW6" s="1221"/>
      <c r="BX6" s="1221"/>
      <c r="BY6" s="1221"/>
      <c r="BZ6" s="1221"/>
      <c r="CA6" s="1221"/>
      <c r="CB6" s="1221"/>
      <c r="CC6" s="1221"/>
      <c r="CD6" s="1221"/>
      <c r="CE6" s="1221"/>
      <c r="CF6" s="1221"/>
      <c r="CG6" s="1221"/>
      <c r="CH6" s="1221"/>
      <c r="CI6" s="1221"/>
      <c r="CJ6" s="1221"/>
      <c r="CK6" s="1221"/>
      <c r="CL6" s="1221"/>
      <c r="CM6" s="1221"/>
      <c r="CN6" s="1221"/>
      <c r="CO6" s="1221"/>
      <c r="CP6" s="1221"/>
      <c r="CQ6" s="1221"/>
      <c r="CR6" s="1221"/>
      <c r="CS6" s="1221"/>
      <c r="CT6" s="1221"/>
      <c r="CU6" s="1221"/>
      <c r="CV6" s="1221"/>
      <c r="CW6" s="1221"/>
      <c r="CX6" s="1221"/>
      <c r="CY6" s="1221"/>
      <c r="CZ6" s="1221"/>
      <c r="DA6" s="1221"/>
      <c r="DB6" s="1221"/>
      <c r="DC6" s="1221"/>
      <c r="DD6" s="1221"/>
      <c r="DE6" s="1221"/>
    </row>
    <row r="7" spans="1:109" s="258" customFormat="1" ht="13.2" x14ac:dyDescent="0.2">
      <c r="A7" s="1221"/>
      <c r="B7" s="1221"/>
      <c r="C7" s="1221"/>
      <c r="D7" s="1221"/>
      <c r="E7" s="1221"/>
      <c r="F7" s="1221"/>
      <c r="G7" s="1221"/>
      <c r="H7" s="1221"/>
      <c r="I7" s="1221"/>
      <c r="J7" s="1221"/>
      <c r="K7" s="1221"/>
      <c r="L7" s="1221"/>
      <c r="M7" s="1221"/>
      <c r="N7" s="1221"/>
      <c r="O7" s="1221"/>
      <c r="P7" s="1221"/>
      <c r="Q7" s="1221"/>
      <c r="R7" s="1221"/>
      <c r="S7" s="1221"/>
      <c r="T7" s="1221"/>
      <c r="U7" s="1221"/>
      <c r="V7" s="1221"/>
      <c r="W7" s="1221"/>
      <c r="X7" s="1221"/>
      <c r="Y7" s="1221"/>
      <c r="Z7" s="1221"/>
      <c r="AA7" s="1221"/>
      <c r="AB7" s="1221"/>
      <c r="AC7" s="1221"/>
      <c r="AD7" s="1221"/>
      <c r="AE7" s="1221"/>
      <c r="AF7" s="1221"/>
      <c r="AG7" s="1221"/>
      <c r="AH7" s="1221"/>
      <c r="AI7" s="1221"/>
      <c r="AJ7" s="1221"/>
      <c r="AK7" s="1221"/>
      <c r="AL7" s="1221"/>
      <c r="AM7" s="1221"/>
      <c r="AN7" s="1221"/>
      <c r="AO7" s="1221"/>
      <c r="AP7" s="1221"/>
      <c r="AQ7" s="1221"/>
      <c r="AR7" s="1221"/>
      <c r="AS7" s="1221"/>
      <c r="AT7" s="1221"/>
      <c r="AU7" s="1221"/>
      <c r="AV7" s="1221"/>
      <c r="AW7" s="1221"/>
      <c r="AX7" s="1221"/>
      <c r="AY7" s="1221"/>
      <c r="AZ7" s="1221"/>
      <c r="BA7" s="1221"/>
      <c r="BB7" s="1221"/>
      <c r="BC7" s="1221"/>
      <c r="BD7" s="1221"/>
      <c r="BE7" s="1221"/>
      <c r="BF7" s="1221"/>
      <c r="BG7" s="1221"/>
      <c r="BH7" s="1221"/>
      <c r="BI7" s="1221"/>
      <c r="BJ7" s="1221"/>
      <c r="BK7" s="1221"/>
      <c r="BL7" s="1221"/>
      <c r="BM7" s="1221"/>
      <c r="BN7" s="1221"/>
      <c r="BO7" s="1221"/>
      <c r="BP7" s="1221"/>
      <c r="BQ7" s="1221"/>
      <c r="BR7" s="1221"/>
      <c r="BS7" s="1221"/>
      <c r="BT7" s="1221"/>
      <c r="BU7" s="1221"/>
      <c r="BV7" s="1221"/>
      <c r="BW7" s="1221"/>
      <c r="BX7" s="1221"/>
      <c r="BY7" s="1221"/>
      <c r="BZ7" s="1221"/>
      <c r="CA7" s="1221"/>
      <c r="CB7" s="1221"/>
      <c r="CC7" s="1221"/>
      <c r="CD7" s="1221"/>
      <c r="CE7" s="1221"/>
      <c r="CF7" s="1221"/>
      <c r="CG7" s="1221"/>
      <c r="CH7" s="1221"/>
      <c r="CI7" s="1221"/>
      <c r="CJ7" s="1221"/>
      <c r="CK7" s="1221"/>
      <c r="CL7" s="1221"/>
      <c r="CM7" s="1221"/>
      <c r="CN7" s="1221"/>
      <c r="CO7" s="1221"/>
      <c r="CP7" s="1221"/>
      <c r="CQ7" s="1221"/>
      <c r="CR7" s="1221"/>
      <c r="CS7" s="1221"/>
      <c r="CT7" s="1221"/>
      <c r="CU7" s="1221"/>
      <c r="CV7" s="1221"/>
      <c r="CW7" s="1221"/>
      <c r="CX7" s="1221"/>
      <c r="CY7" s="1221"/>
      <c r="CZ7" s="1221"/>
      <c r="DA7" s="1221"/>
      <c r="DB7" s="1221"/>
      <c r="DC7" s="1221"/>
      <c r="DD7" s="1221"/>
      <c r="DE7" s="1221"/>
    </row>
    <row r="8" spans="1:109" s="258" customFormat="1" ht="13.2" x14ac:dyDescent="0.2">
      <c r="A8" s="1221"/>
      <c r="B8" s="1221"/>
      <c r="C8" s="1221"/>
      <c r="D8" s="1221"/>
      <c r="E8" s="1221"/>
      <c r="F8" s="1221"/>
      <c r="G8" s="1221"/>
      <c r="H8" s="1221"/>
      <c r="I8" s="1221"/>
      <c r="J8" s="1221"/>
      <c r="K8" s="1221"/>
      <c r="L8" s="1221"/>
      <c r="M8" s="1221"/>
      <c r="N8" s="1221"/>
      <c r="O8" s="1221"/>
      <c r="P8" s="1221"/>
      <c r="Q8" s="1221"/>
      <c r="R8" s="1221"/>
      <c r="S8" s="1221"/>
      <c r="T8" s="1221"/>
      <c r="U8" s="1221"/>
      <c r="V8" s="1221"/>
      <c r="W8" s="1221"/>
      <c r="X8" s="1221"/>
      <c r="Y8" s="1221"/>
      <c r="Z8" s="1221"/>
      <c r="AA8" s="1221"/>
      <c r="AB8" s="1221"/>
      <c r="AC8" s="1221"/>
      <c r="AD8" s="1221"/>
      <c r="AE8" s="1221"/>
      <c r="AF8" s="1221"/>
      <c r="AG8" s="1221"/>
      <c r="AH8" s="1221"/>
      <c r="AI8" s="1221"/>
      <c r="AJ8" s="1221"/>
      <c r="AK8" s="1221"/>
      <c r="AL8" s="1221"/>
      <c r="AM8" s="1221"/>
      <c r="AN8" s="1221"/>
      <c r="AO8" s="1221"/>
      <c r="AP8" s="1221"/>
      <c r="AQ8" s="1221"/>
      <c r="AR8" s="1221"/>
      <c r="AS8" s="1221"/>
      <c r="AT8" s="1221"/>
      <c r="AU8" s="1221"/>
      <c r="AV8" s="1221"/>
      <c r="AW8" s="1221"/>
      <c r="AX8" s="1221"/>
      <c r="AY8" s="1221"/>
      <c r="AZ8" s="1221"/>
      <c r="BA8" s="1221"/>
      <c r="BB8" s="1221"/>
      <c r="BC8" s="1221"/>
      <c r="BD8" s="1221"/>
      <c r="BE8" s="1221"/>
      <c r="BF8" s="1221"/>
      <c r="BG8" s="1221"/>
      <c r="BH8" s="1221"/>
      <c r="BI8" s="1221"/>
      <c r="BJ8" s="1221"/>
      <c r="BK8" s="1221"/>
      <c r="BL8" s="1221"/>
      <c r="BM8" s="1221"/>
      <c r="BN8" s="1221"/>
      <c r="BO8" s="1221"/>
      <c r="BP8" s="1221"/>
      <c r="BQ8" s="1221"/>
      <c r="BR8" s="1221"/>
      <c r="BS8" s="1221"/>
      <c r="BT8" s="1221"/>
      <c r="BU8" s="1221"/>
      <c r="BV8" s="1221"/>
      <c r="BW8" s="1221"/>
      <c r="BX8" s="1221"/>
      <c r="BY8" s="1221"/>
      <c r="BZ8" s="1221"/>
      <c r="CA8" s="1221"/>
      <c r="CB8" s="1221"/>
      <c r="CC8" s="1221"/>
      <c r="CD8" s="1221"/>
      <c r="CE8" s="1221"/>
      <c r="CF8" s="1221"/>
      <c r="CG8" s="1221"/>
      <c r="CH8" s="1221"/>
      <c r="CI8" s="1221"/>
      <c r="CJ8" s="1221"/>
      <c r="CK8" s="1221"/>
      <c r="CL8" s="1221"/>
      <c r="CM8" s="1221"/>
      <c r="CN8" s="1221"/>
      <c r="CO8" s="1221"/>
      <c r="CP8" s="1221"/>
      <c r="CQ8" s="1221"/>
      <c r="CR8" s="1221"/>
      <c r="CS8" s="1221"/>
      <c r="CT8" s="1221"/>
      <c r="CU8" s="1221"/>
      <c r="CV8" s="1221"/>
      <c r="CW8" s="1221"/>
      <c r="CX8" s="1221"/>
      <c r="CY8" s="1221"/>
      <c r="CZ8" s="1221"/>
      <c r="DA8" s="1221"/>
      <c r="DB8" s="1221"/>
      <c r="DC8" s="1221"/>
      <c r="DD8" s="1221"/>
      <c r="DE8" s="1221"/>
    </row>
    <row r="9" spans="1:109" s="258" customFormat="1" ht="13.2" x14ac:dyDescent="0.2">
      <c r="A9" s="1221"/>
      <c r="B9" s="1221"/>
      <c r="C9" s="1221"/>
      <c r="D9" s="1221"/>
      <c r="E9" s="1221"/>
      <c r="F9" s="1221"/>
      <c r="G9" s="1221"/>
      <c r="H9" s="1221"/>
      <c r="I9" s="1221"/>
      <c r="J9" s="1221"/>
      <c r="K9" s="1221"/>
      <c r="L9" s="1221"/>
      <c r="M9" s="1221"/>
      <c r="N9" s="1221"/>
      <c r="O9" s="1221"/>
      <c r="P9" s="1221"/>
      <c r="Q9" s="1221"/>
      <c r="R9" s="1221"/>
      <c r="S9" s="1221"/>
      <c r="T9" s="1221"/>
      <c r="U9" s="1221"/>
      <c r="V9" s="1221"/>
      <c r="W9" s="1221"/>
      <c r="X9" s="1221"/>
      <c r="Y9" s="1221"/>
      <c r="Z9" s="1221"/>
      <c r="AA9" s="1221"/>
      <c r="AB9" s="1221"/>
      <c r="AC9" s="1221"/>
      <c r="AD9" s="1221"/>
      <c r="AE9" s="1221"/>
      <c r="AF9" s="1221"/>
      <c r="AG9" s="1221"/>
      <c r="AH9" s="1221"/>
      <c r="AI9" s="1221"/>
      <c r="AJ9" s="1221"/>
      <c r="AK9" s="1221"/>
      <c r="AL9" s="1221"/>
      <c r="AM9" s="1221"/>
      <c r="AN9" s="1221"/>
      <c r="AO9" s="1221"/>
      <c r="AP9" s="1221"/>
      <c r="AQ9" s="1221"/>
      <c r="AR9" s="1221"/>
      <c r="AS9" s="1221"/>
      <c r="AT9" s="1221"/>
      <c r="AU9" s="1221"/>
      <c r="AV9" s="1221"/>
      <c r="AW9" s="1221"/>
      <c r="AX9" s="1221"/>
      <c r="AY9" s="1221"/>
      <c r="AZ9" s="1221"/>
      <c r="BA9" s="1221"/>
      <c r="BB9" s="1221"/>
      <c r="BC9" s="1221"/>
      <c r="BD9" s="1221"/>
      <c r="BE9" s="1221"/>
      <c r="BF9" s="1221"/>
      <c r="BG9" s="1221"/>
      <c r="BH9" s="1221"/>
      <c r="BI9" s="1221"/>
      <c r="BJ9" s="1221"/>
      <c r="BK9" s="1221"/>
      <c r="BL9" s="1221"/>
      <c r="BM9" s="1221"/>
      <c r="BN9" s="1221"/>
      <c r="BO9" s="1221"/>
      <c r="BP9" s="1221"/>
      <c r="BQ9" s="1221"/>
      <c r="BR9" s="1221"/>
      <c r="BS9" s="1221"/>
      <c r="BT9" s="1221"/>
      <c r="BU9" s="1221"/>
      <c r="BV9" s="1221"/>
      <c r="BW9" s="1221"/>
      <c r="BX9" s="1221"/>
      <c r="BY9" s="1221"/>
      <c r="BZ9" s="1221"/>
      <c r="CA9" s="1221"/>
      <c r="CB9" s="1221"/>
      <c r="CC9" s="1221"/>
      <c r="CD9" s="1221"/>
      <c r="CE9" s="1221"/>
      <c r="CF9" s="1221"/>
      <c r="CG9" s="1221"/>
      <c r="CH9" s="1221"/>
      <c r="CI9" s="1221"/>
      <c r="CJ9" s="1221"/>
      <c r="CK9" s="1221"/>
      <c r="CL9" s="1221"/>
      <c r="CM9" s="1221"/>
      <c r="CN9" s="1221"/>
      <c r="CO9" s="1221"/>
      <c r="CP9" s="1221"/>
      <c r="CQ9" s="1221"/>
      <c r="CR9" s="1221"/>
      <c r="CS9" s="1221"/>
      <c r="CT9" s="1221"/>
      <c r="CU9" s="1221"/>
      <c r="CV9" s="1221"/>
      <c r="CW9" s="1221"/>
      <c r="CX9" s="1221"/>
      <c r="CY9" s="1221"/>
      <c r="CZ9" s="1221"/>
      <c r="DA9" s="1221"/>
      <c r="DB9" s="1221"/>
      <c r="DC9" s="1221"/>
      <c r="DD9" s="1221"/>
      <c r="DE9" s="1221"/>
    </row>
    <row r="10" spans="1:109" s="258" customFormat="1" ht="13.2" x14ac:dyDescent="0.2">
      <c r="A10" s="1221"/>
      <c r="B10" s="1221"/>
      <c r="C10" s="1221"/>
      <c r="D10" s="1221"/>
      <c r="E10" s="1221"/>
      <c r="F10" s="1221"/>
      <c r="G10" s="1221"/>
      <c r="H10" s="1221"/>
      <c r="I10" s="1221"/>
      <c r="J10" s="1221"/>
      <c r="K10" s="1221"/>
      <c r="L10" s="1221"/>
      <c r="M10" s="1221"/>
      <c r="N10" s="1221"/>
      <c r="O10" s="1221"/>
      <c r="P10" s="1221"/>
      <c r="Q10" s="1221"/>
      <c r="R10" s="1221"/>
      <c r="S10" s="1221"/>
      <c r="T10" s="1221"/>
      <c r="U10" s="1221"/>
      <c r="V10" s="1221"/>
      <c r="W10" s="1221"/>
      <c r="X10" s="1221"/>
      <c r="Y10" s="1221"/>
      <c r="Z10" s="1221"/>
      <c r="AA10" s="1221"/>
      <c r="AB10" s="1221"/>
      <c r="AC10" s="1221"/>
      <c r="AD10" s="1221"/>
      <c r="AE10" s="1221"/>
      <c r="AF10" s="1221"/>
      <c r="AG10" s="1221"/>
      <c r="AH10" s="1221"/>
      <c r="AI10" s="1221"/>
      <c r="AJ10" s="1221"/>
      <c r="AK10" s="1221"/>
      <c r="AL10" s="1221"/>
      <c r="AM10" s="1221"/>
      <c r="AN10" s="1221"/>
      <c r="AO10" s="1221"/>
      <c r="AP10" s="1221"/>
      <c r="AQ10" s="1221"/>
      <c r="AR10" s="1221"/>
      <c r="AS10" s="1221"/>
      <c r="AT10" s="1221"/>
      <c r="AU10" s="1221"/>
      <c r="AV10" s="1221"/>
      <c r="AW10" s="1221"/>
      <c r="AX10" s="1221"/>
      <c r="AY10" s="1221"/>
      <c r="AZ10" s="1221"/>
      <c r="BA10" s="1221"/>
      <c r="BB10" s="1221"/>
      <c r="BC10" s="1221"/>
      <c r="BD10" s="1221"/>
      <c r="BE10" s="1221"/>
      <c r="BF10" s="1221"/>
      <c r="BG10" s="1221"/>
      <c r="BH10" s="1221"/>
      <c r="BI10" s="1221"/>
      <c r="BJ10" s="1221"/>
      <c r="BK10" s="1221"/>
      <c r="BL10" s="1221"/>
      <c r="BM10" s="1221"/>
      <c r="BN10" s="1221"/>
      <c r="BO10" s="1221"/>
      <c r="BP10" s="1221"/>
      <c r="BQ10" s="1221"/>
      <c r="BR10" s="1221"/>
      <c r="BS10" s="1221"/>
      <c r="BT10" s="1221"/>
      <c r="BU10" s="1221"/>
      <c r="BV10" s="1221"/>
      <c r="BW10" s="1221"/>
      <c r="BX10" s="1221"/>
      <c r="BY10" s="1221"/>
      <c r="BZ10" s="1221"/>
      <c r="CA10" s="1221"/>
      <c r="CB10" s="1221"/>
      <c r="CC10" s="1221"/>
      <c r="CD10" s="1221"/>
      <c r="CE10" s="1221"/>
      <c r="CF10" s="1221"/>
      <c r="CG10" s="1221"/>
      <c r="CH10" s="1221"/>
      <c r="CI10" s="1221"/>
      <c r="CJ10" s="1221"/>
      <c r="CK10" s="1221"/>
      <c r="CL10" s="1221"/>
      <c r="CM10" s="1221"/>
      <c r="CN10" s="1221"/>
      <c r="CO10" s="1221"/>
      <c r="CP10" s="1221"/>
      <c r="CQ10" s="1221"/>
      <c r="CR10" s="1221"/>
      <c r="CS10" s="1221"/>
      <c r="CT10" s="1221"/>
      <c r="CU10" s="1221"/>
      <c r="CV10" s="1221"/>
      <c r="CW10" s="1221"/>
      <c r="CX10" s="1221"/>
      <c r="CY10" s="1221"/>
      <c r="CZ10" s="1221"/>
      <c r="DA10" s="1221"/>
      <c r="DB10" s="1221"/>
      <c r="DC10" s="1221"/>
      <c r="DD10" s="1221"/>
      <c r="DE10" s="1221"/>
    </row>
    <row r="11" spans="1:109" s="258" customFormat="1" ht="13.2" x14ac:dyDescent="0.2">
      <c r="A11" s="1221"/>
      <c r="B11" s="1221"/>
      <c r="C11" s="1221"/>
      <c r="D11" s="1221"/>
      <c r="E11" s="1221"/>
      <c r="F11" s="1221"/>
      <c r="G11" s="1221"/>
      <c r="H11" s="1221"/>
      <c r="I11" s="1221"/>
      <c r="J11" s="1221"/>
      <c r="K11" s="1221"/>
      <c r="L11" s="1221"/>
      <c r="M11" s="1221"/>
      <c r="N11" s="1221"/>
      <c r="O11" s="1221"/>
      <c r="P11" s="1221"/>
      <c r="Q11" s="1221"/>
      <c r="R11" s="1221"/>
      <c r="S11" s="1221"/>
      <c r="T11" s="1221"/>
      <c r="U11" s="1221"/>
      <c r="V11" s="1221"/>
      <c r="W11" s="1221"/>
      <c r="X11" s="1221"/>
      <c r="Y11" s="1221"/>
      <c r="Z11" s="1221"/>
      <c r="AA11" s="1221"/>
      <c r="AB11" s="1221"/>
      <c r="AC11" s="1221"/>
      <c r="AD11" s="1221"/>
      <c r="AE11" s="1221"/>
      <c r="AF11" s="1221"/>
      <c r="AG11" s="1221"/>
      <c r="AH11" s="1221"/>
      <c r="AI11" s="1221"/>
      <c r="AJ11" s="1221"/>
      <c r="AK11" s="1221"/>
      <c r="AL11" s="1221"/>
      <c r="AM11" s="1221"/>
      <c r="AN11" s="1221"/>
      <c r="AO11" s="1221"/>
      <c r="AP11" s="1221"/>
      <c r="AQ11" s="1221"/>
      <c r="AR11" s="1221"/>
      <c r="AS11" s="1221"/>
      <c r="AT11" s="1221"/>
      <c r="AU11" s="1221"/>
      <c r="AV11" s="1221"/>
      <c r="AW11" s="1221"/>
      <c r="AX11" s="1221"/>
      <c r="AY11" s="1221"/>
      <c r="AZ11" s="1221"/>
      <c r="BA11" s="1221"/>
      <c r="BB11" s="1221"/>
      <c r="BC11" s="1221"/>
      <c r="BD11" s="1221"/>
      <c r="BE11" s="1221"/>
      <c r="BF11" s="1221"/>
      <c r="BG11" s="1221"/>
      <c r="BH11" s="1221"/>
      <c r="BI11" s="1221"/>
      <c r="BJ11" s="1221"/>
      <c r="BK11" s="1221"/>
      <c r="BL11" s="1221"/>
      <c r="BM11" s="1221"/>
      <c r="BN11" s="1221"/>
      <c r="BO11" s="1221"/>
      <c r="BP11" s="1221"/>
      <c r="BQ11" s="1221"/>
      <c r="BR11" s="1221"/>
      <c r="BS11" s="1221"/>
      <c r="BT11" s="1221"/>
      <c r="BU11" s="1221"/>
      <c r="BV11" s="1221"/>
      <c r="BW11" s="1221"/>
      <c r="BX11" s="1221"/>
      <c r="BY11" s="1221"/>
      <c r="BZ11" s="1221"/>
      <c r="CA11" s="1221"/>
      <c r="CB11" s="1221"/>
      <c r="CC11" s="1221"/>
      <c r="CD11" s="1221"/>
      <c r="CE11" s="1221"/>
      <c r="CF11" s="1221"/>
      <c r="CG11" s="1221"/>
      <c r="CH11" s="1221"/>
      <c r="CI11" s="1221"/>
      <c r="CJ11" s="1221"/>
      <c r="CK11" s="1221"/>
      <c r="CL11" s="1221"/>
      <c r="CM11" s="1221"/>
      <c r="CN11" s="1221"/>
      <c r="CO11" s="1221"/>
      <c r="CP11" s="1221"/>
      <c r="CQ11" s="1221"/>
      <c r="CR11" s="1221"/>
      <c r="CS11" s="1221"/>
      <c r="CT11" s="1221"/>
      <c r="CU11" s="1221"/>
      <c r="CV11" s="1221"/>
      <c r="CW11" s="1221"/>
      <c r="CX11" s="1221"/>
      <c r="CY11" s="1221"/>
      <c r="CZ11" s="1221"/>
      <c r="DA11" s="1221"/>
      <c r="DB11" s="1221"/>
      <c r="DC11" s="1221"/>
      <c r="DD11" s="1221"/>
      <c r="DE11" s="1221"/>
    </row>
    <row r="12" spans="1:109" s="258" customFormat="1" ht="13.2" x14ac:dyDescent="0.2">
      <c r="A12" s="1221"/>
      <c r="B12" s="1221"/>
      <c r="C12" s="1221"/>
      <c r="D12" s="1221"/>
      <c r="E12" s="1221"/>
      <c r="F12" s="1221"/>
      <c r="G12" s="1221"/>
      <c r="H12" s="1221"/>
      <c r="I12" s="1221"/>
      <c r="J12" s="1221"/>
      <c r="K12" s="1221"/>
      <c r="L12" s="1221"/>
      <c r="M12" s="1221"/>
      <c r="N12" s="1221"/>
      <c r="O12" s="1221"/>
      <c r="P12" s="1221"/>
      <c r="Q12" s="1221"/>
      <c r="R12" s="1221"/>
      <c r="S12" s="1221"/>
      <c r="T12" s="1221"/>
      <c r="U12" s="1221"/>
      <c r="V12" s="1221"/>
      <c r="W12" s="1221"/>
      <c r="X12" s="1221"/>
      <c r="Y12" s="1221"/>
      <c r="Z12" s="1221"/>
      <c r="AA12" s="1221"/>
      <c r="AB12" s="1221"/>
      <c r="AC12" s="1221"/>
      <c r="AD12" s="1221"/>
      <c r="AE12" s="1221"/>
      <c r="AF12" s="1221"/>
      <c r="AG12" s="1221"/>
      <c r="AH12" s="1221"/>
      <c r="AI12" s="1221"/>
      <c r="AJ12" s="1221"/>
      <c r="AK12" s="1221"/>
      <c r="AL12" s="1221"/>
      <c r="AM12" s="1221"/>
      <c r="AN12" s="1221"/>
      <c r="AO12" s="1221"/>
      <c r="AP12" s="1221"/>
      <c r="AQ12" s="1221"/>
      <c r="AR12" s="1221"/>
      <c r="AS12" s="1221"/>
      <c r="AT12" s="1221"/>
      <c r="AU12" s="1221"/>
      <c r="AV12" s="1221"/>
      <c r="AW12" s="1221"/>
      <c r="AX12" s="1221"/>
      <c r="AY12" s="1221"/>
      <c r="AZ12" s="1221"/>
      <c r="BA12" s="1221"/>
      <c r="BB12" s="1221"/>
      <c r="BC12" s="1221"/>
      <c r="BD12" s="1221"/>
      <c r="BE12" s="1221"/>
      <c r="BF12" s="1221"/>
      <c r="BG12" s="1221"/>
      <c r="BH12" s="1221"/>
      <c r="BI12" s="1221"/>
      <c r="BJ12" s="1221"/>
      <c r="BK12" s="1221"/>
      <c r="BL12" s="1221"/>
      <c r="BM12" s="1221"/>
      <c r="BN12" s="1221"/>
      <c r="BO12" s="1221"/>
      <c r="BP12" s="1221"/>
      <c r="BQ12" s="1221"/>
      <c r="BR12" s="1221"/>
      <c r="BS12" s="1221"/>
      <c r="BT12" s="1221"/>
      <c r="BU12" s="1221"/>
      <c r="BV12" s="1221"/>
      <c r="BW12" s="1221"/>
      <c r="BX12" s="1221"/>
      <c r="BY12" s="1221"/>
      <c r="BZ12" s="1221"/>
      <c r="CA12" s="1221"/>
      <c r="CB12" s="1221"/>
      <c r="CC12" s="1221"/>
      <c r="CD12" s="1221"/>
      <c r="CE12" s="1221"/>
      <c r="CF12" s="1221"/>
      <c r="CG12" s="1221"/>
      <c r="CH12" s="1221"/>
      <c r="CI12" s="1221"/>
      <c r="CJ12" s="1221"/>
      <c r="CK12" s="1221"/>
      <c r="CL12" s="1221"/>
      <c r="CM12" s="1221"/>
      <c r="CN12" s="1221"/>
      <c r="CO12" s="1221"/>
      <c r="CP12" s="1221"/>
      <c r="CQ12" s="1221"/>
      <c r="CR12" s="1221"/>
      <c r="CS12" s="1221"/>
      <c r="CT12" s="1221"/>
      <c r="CU12" s="1221"/>
      <c r="CV12" s="1221"/>
      <c r="CW12" s="1221"/>
      <c r="CX12" s="1221"/>
      <c r="CY12" s="1221"/>
      <c r="CZ12" s="1221"/>
      <c r="DA12" s="1221"/>
      <c r="DB12" s="1221"/>
      <c r="DC12" s="1221"/>
      <c r="DD12" s="1221"/>
      <c r="DE12" s="1221"/>
    </row>
    <row r="13" spans="1:109" s="258" customFormat="1" ht="13.2" x14ac:dyDescent="0.2">
      <c r="A13" s="1221"/>
      <c r="B13" s="1221"/>
      <c r="C13" s="1221"/>
      <c r="D13" s="1221"/>
      <c r="E13" s="1221"/>
      <c r="F13" s="1221"/>
      <c r="G13" s="1221"/>
      <c r="H13" s="1221"/>
      <c r="I13" s="1221"/>
      <c r="J13" s="1221"/>
      <c r="K13" s="1221"/>
      <c r="L13" s="1221"/>
      <c r="M13" s="1221"/>
      <c r="N13" s="1221"/>
      <c r="O13" s="1221"/>
      <c r="P13" s="1221"/>
      <c r="Q13" s="1221"/>
      <c r="R13" s="1221"/>
      <c r="S13" s="1221"/>
      <c r="T13" s="1221"/>
      <c r="U13" s="1221"/>
      <c r="V13" s="1221"/>
      <c r="W13" s="1221"/>
      <c r="X13" s="1221"/>
      <c r="Y13" s="1221"/>
      <c r="Z13" s="1221"/>
      <c r="AA13" s="1221"/>
      <c r="AB13" s="1221"/>
      <c r="AC13" s="1221"/>
      <c r="AD13" s="1221"/>
      <c r="AE13" s="1221"/>
      <c r="AF13" s="1221"/>
      <c r="AG13" s="1221"/>
      <c r="AH13" s="1221"/>
      <c r="AI13" s="1221"/>
      <c r="AJ13" s="1221"/>
      <c r="AK13" s="1221"/>
      <c r="AL13" s="1221"/>
      <c r="AM13" s="1221"/>
      <c r="AN13" s="1221"/>
      <c r="AO13" s="1221"/>
      <c r="AP13" s="1221"/>
      <c r="AQ13" s="1221"/>
      <c r="AR13" s="1221"/>
      <c r="AS13" s="1221"/>
      <c r="AT13" s="1221"/>
      <c r="AU13" s="1221"/>
      <c r="AV13" s="1221"/>
      <c r="AW13" s="1221"/>
      <c r="AX13" s="1221"/>
      <c r="AY13" s="1221"/>
      <c r="AZ13" s="1221"/>
      <c r="BA13" s="1221"/>
      <c r="BB13" s="1221"/>
      <c r="BC13" s="1221"/>
      <c r="BD13" s="1221"/>
      <c r="BE13" s="1221"/>
      <c r="BF13" s="1221"/>
      <c r="BG13" s="1221"/>
      <c r="BH13" s="1221"/>
      <c r="BI13" s="1221"/>
      <c r="BJ13" s="1221"/>
      <c r="BK13" s="1221"/>
      <c r="BL13" s="1221"/>
      <c r="BM13" s="1221"/>
      <c r="BN13" s="1221"/>
      <c r="BO13" s="1221"/>
      <c r="BP13" s="1221"/>
      <c r="BQ13" s="1221"/>
      <c r="BR13" s="1221"/>
      <c r="BS13" s="1221"/>
      <c r="BT13" s="1221"/>
      <c r="BU13" s="1221"/>
      <c r="BV13" s="1221"/>
      <c r="BW13" s="1221"/>
      <c r="BX13" s="1221"/>
      <c r="BY13" s="1221"/>
      <c r="BZ13" s="1221"/>
      <c r="CA13" s="1221"/>
      <c r="CB13" s="1221"/>
      <c r="CC13" s="1221"/>
      <c r="CD13" s="1221"/>
      <c r="CE13" s="1221"/>
      <c r="CF13" s="1221"/>
      <c r="CG13" s="1221"/>
      <c r="CH13" s="1221"/>
      <c r="CI13" s="1221"/>
      <c r="CJ13" s="1221"/>
      <c r="CK13" s="1221"/>
      <c r="CL13" s="1221"/>
      <c r="CM13" s="1221"/>
      <c r="CN13" s="1221"/>
      <c r="CO13" s="1221"/>
      <c r="CP13" s="1221"/>
      <c r="CQ13" s="1221"/>
      <c r="CR13" s="1221"/>
      <c r="CS13" s="1221"/>
      <c r="CT13" s="1221"/>
      <c r="CU13" s="1221"/>
      <c r="CV13" s="1221"/>
      <c r="CW13" s="1221"/>
      <c r="CX13" s="1221"/>
      <c r="CY13" s="1221"/>
      <c r="CZ13" s="1221"/>
      <c r="DA13" s="1221"/>
      <c r="DB13" s="1221"/>
      <c r="DC13" s="1221"/>
      <c r="DD13" s="1221"/>
      <c r="DE13" s="1221"/>
    </row>
    <row r="14" spans="1:109" s="258" customFormat="1" ht="13.2" x14ac:dyDescent="0.2">
      <c r="A14" s="1221"/>
      <c r="B14" s="1221"/>
      <c r="C14" s="1221"/>
      <c r="D14" s="1221"/>
      <c r="E14" s="1221"/>
      <c r="F14" s="1221"/>
      <c r="G14" s="1221"/>
      <c r="H14" s="1221"/>
      <c r="I14" s="1221"/>
      <c r="J14" s="1221"/>
      <c r="K14" s="1221"/>
      <c r="L14" s="1221"/>
      <c r="M14" s="1221"/>
      <c r="N14" s="1221"/>
      <c r="O14" s="1221"/>
      <c r="P14" s="1221"/>
      <c r="Q14" s="1221"/>
      <c r="R14" s="1221"/>
      <c r="S14" s="1221"/>
      <c r="T14" s="1221"/>
      <c r="U14" s="1221"/>
      <c r="V14" s="1221"/>
      <c r="W14" s="1221"/>
      <c r="X14" s="1221"/>
      <c r="Y14" s="1221"/>
      <c r="Z14" s="1221"/>
      <c r="AA14" s="1221"/>
      <c r="AB14" s="1221"/>
      <c r="AC14" s="1221"/>
      <c r="AD14" s="1221"/>
      <c r="AE14" s="1221"/>
      <c r="AF14" s="1221"/>
      <c r="AG14" s="1221"/>
      <c r="AH14" s="1221"/>
      <c r="AI14" s="1221"/>
      <c r="AJ14" s="1221"/>
      <c r="AK14" s="1221"/>
      <c r="AL14" s="1221"/>
      <c r="AM14" s="1221"/>
      <c r="AN14" s="1221"/>
      <c r="AO14" s="1221"/>
      <c r="AP14" s="1221"/>
      <c r="AQ14" s="1221"/>
      <c r="AR14" s="1221"/>
      <c r="AS14" s="1221"/>
      <c r="AT14" s="1221"/>
      <c r="AU14" s="1221"/>
      <c r="AV14" s="1221"/>
      <c r="AW14" s="1221"/>
      <c r="AX14" s="1221"/>
      <c r="AY14" s="1221"/>
      <c r="AZ14" s="1221"/>
      <c r="BA14" s="1221"/>
      <c r="BB14" s="1221"/>
      <c r="BC14" s="1221"/>
      <c r="BD14" s="1221"/>
      <c r="BE14" s="1221"/>
      <c r="BF14" s="1221"/>
      <c r="BG14" s="1221"/>
      <c r="BH14" s="1221"/>
      <c r="BI14" s="1221"/>
      <c r="BJ14" s="1221"/>
      <c r="BK14" s="1221"/>
      <c r="BL14" s="1221"/>
      <c r="BM14" s="1221"/>
      <c r="BN14" s="1221"/>
      <c r="BO14" s="1221"/>
      <c r="BP14" s="1221"/>
      <c r="BQ14" s="1221"/>
      <c r="BR14" s="1221"/>
      <c r="BS14" s="1221"/>
      <c r="BT14" s="1221"/>
      <c r="BU14" s="1221"/>
      <c r="BV14" s="1221"/>
      <c r="BW14" s="1221"/>
      <c r="BX14" s="1221"/>
      <c r="BY14" s="1221"/>
      <c r="BZ14" s="1221"/>
      <c r="CA14" s="1221"/>
      <c r="CB14" s="1221"/>
      <c r="CC14" s="1221"/>
      <c r="CD14" s="1221"/>
      <c r="CE14" s="1221"/>
      <c r="CF14" s="1221"/>
      <c r="CG14" s="1221"/>
      <c r="CH14" s="1221"/>
      <c r="CI14" s="1221"/>
      <c r="CJ14" s="1221"/>
      <c r="CK14" s="1221"/>
      <c r="CL14" s="1221"/>
      <c r="CM14" s="1221"/>
      <c r="CN14" s="1221"/>
      <c r="CO14" s="1221"/>
      <c r="CP14" s="1221"/>
      <c r="CQ14" s="1221"/>
      <c r="CR14" s="1221"/>
      <c r="CS14" s="1221"/>
      <c r="CT14" s="1221"/>
      <c r="CU14" s="1221"/>
      <c r="CV14" s="1221"/>
      <c r="CW14" s="1221"/>
      <c r="CX14" s="1221"/>
      <c r="CY14" s="1221"/>
      <c r="CZ14" s="1221"/>
      <c r="DA14" s="1221"/>
      <c r="DB14" s="1221"/>
      <c r="DC14" s="1221"/>
      <c r="DD14" s="1221"/>
      <c r="DE14" s="1221"/>
    </row>
    <row r="15" spans="1:109" s="258" customFormat="1" ht="13.2" x14ac:dyDescent="0.2">
      <c r="A15" s="1220"/>
      <c r="B15" s="1221"/>
      <c r="C15" s="1221"/>
      <c r="D15" s="1221"/>
      <c r="E15" s="1221"/>
      <c r="F15" s="1221"/>
      <c r="G15" s="1221"/>
      <c r="H15" s="1221"/>
      <c r="I15" s="1221"/>
      <c r="J15" s="1221"/>
      <c r="K15" s="1221"/>
      <c r="L15" s="1221"/>
      <c r="M15" s="1221"/>
      <c r="N15" s="1221"/>
      <c r="O15" s="1221"/>
      <c r="P15" s="1221"/>
      <c r="Q15" s="1221"/>
      <c r="R15" s="1221"/>
      <c r="S15" s="1221"/>
      <c r="T15" s="1221"/>
      <c r="U15" s="1221"/>
      <c r="V15" s="1221"/>
      <c r="W15" s="1221"/>
      <c r="X15" s="1221"/>
      <c r="Y15" s="1221"/>
      <c r="Z15" s="1221"/>
      <c r="AA15" s="1221"/>
      <c r="AB15" s="1221"/>
      <c r="AC15" s="1221"/>
      <c r="AD15" s="1221"/>
      <c r="AE15" s="1221"/>
      <c r="AF15" s="1221"/>
      <c r="AG15" s="1221"/>
      <c r="AH15" s="1221"/>
      <c r="AI15" s="1221"/>
      <c r="AJ15" s="1221"/>
      <c r="AK15" s="1221"/>
      <c r="AL15" s="1221"/>
      <c r="AM15" s="1221"/>
      <c r="AN15" s="1221"/>
      <c r="AO15" s="1221"/>
      <c r="AP15" s="1221"/>
      <c r="AQ15" s="1221"/>
      <c r="AR15" s="1221"/>
      <c r="AS15" s="1221"/>
      <c r="AT15" s="1221"/>
      <c r="AU15" s="1221"/>
      <c r="AV15" s="1221"/>
      <c r="AW15" s="1221"/>
      <c r="AX15" s="1221"/>
      <c r="AY15" s="1221"/>
      <c r="AZ15" s="1221"/>
      <c r="BA15" s="1221"/>
      <c r="BB15" s="1221"/>
      <c r="BC15" s="1221"/>
      <c r="BD15" s="1221"/>
      <c r="BE15" s="1221"/>
      <c r="BF15" s="1221"/>
      <c r="BG15" s="1221"/>
      <c r="BH15" s="1221"/>
      <c r="BI15" s="1221"/>
      <c r="BJ15" s="1221"/>
      <c r="BK15" s="1221"/>
      <c r="BL15" s="1221"/>
      <c r="BM15" s="1221"/>
      <c r="BN15" s="1221"/>
      <c r="BO15" s="1221"/>
      <c r="BP15" s="1221"/>
      <c r="BQ15" s="1221"/>
      <c r="BR15" s="1221"/>
      <c r="BS15" s="1221"/>
      <c r="BT15" s="1221"/>
      <c r="BU15" s="1221"/>
      <c r="BV15" s="1221"/>
      <c r="BW15" s="1221"/>
      <c r="BX15" s="1221"/>
      <c r="BY15" s="1221"/>
      <c r="BZ15" s="1221"/>
      <c r="CA15" s="1221"/>
      <c r="CB15" s="1221"/>
      <c r="CC15" s="1221"/>
      <c r="CD15" s="1221"/>
      <c r="CE15" s="1221"/>
      <c r="CF15" s="1221"/>
      <c r="CG15" s="1221"/>
      <c r="CH15" s="1221"/>
      <c r="CI15" s="1221"/>
      <c r="CJ15" s="1221"/>
      <c r="CK15" s="1221"/>
      <c r="CL15" s="1221"/>
      <c r="CM15" s="1221"/>
      <c r="CN15" s="1221"/>
      <c r="CO15" s="1221"/>
      <c r="CP15" s="1221"/>
      <c r="CQ15" s="1221"/>
      <c r="CR15" s="1221"/>
      <c r="CS15" s="1221"/>
      <c r="CT15" s="1221"/>
      <c r="CU15" s="1221"/>
      <c r="CV15" s="1221"/>
      <c r="CW15" s="1221"/>
      <c r="CX15" s="1221"/>
      <c r="CY15" s="1221"/>
      <c r="CZ15" s="1221"/>
      <c r="DA15" s="1221"/>
      <c r="DB15" s="1221"/>
      <c r="DC15" s="1221"/>
      <c r="DD15" s="1221"/>
      <c r="DE15" s="1221"/>
    </row>
    <row r="16" spans="1:109" s="258" customFormat="1" ht="13.2" x14ac:dyDescent="0.2">
      <c r="A16" s="1220"/>
      <c r="B16" s="1221"/>
      <c r="C16" s="1221"/>
      <c r="D16" s="1221"/>
      <c r="E16" s="1221"/>
      <c r="F16" s="1221"/>
      <c r="G16" s="1221"/>
      <c r="H16" s="1221"/>
      <c r="I16" s="1221"/>
      <c r="J16" s="1221"/>
      <c r="K16" s="1221"/>
      <c r="L16" s="1221"/>
      <c r="M16" s="1221"/>
      <c r="N16" s="1221"/>
      <c r="O16" s="1221"/>
      <c r="P16" s="1221"/>
      <c r="Q16" s="1221"/>
      <c r="R16" s="1221"/>
      <c r="S16" s="1221"/>
      <c r="T16" s="1221"/>
      <c r="U16" s="1221"/>
      <c r="V16" s="1221"/>
      <c r="W16" s="1221"/>
      <c r="X16" s="1221"/>
      <c r="Y16" s="1221"/>
      <c r="Z16" s="1221"/>
      <c r="AA16" s="1221"/>
      <c r="AB16" s="1221"/>
      <c r="AC16" s="1221"/>
      <c r="AD16" s="1221"/>
      <c r="AE16" s="1221"/>
      <c r="AF16" s="1221"/>
      <c r="AG16" s="1221"/>
      <c r="AH16" s="1221"/>
      <c r="AI16" s="1221"/>
      <c r="AJ16" s="1221"/>
      <c r="AK16" s="1221"/>
      <c r="AL16" s="1221"/>
      <c r="AM16" s="1221"/>
      <c r="AN16" s="1221"/>
      <c r="AO16" s="1221"/>
      <c r="AP16" s="1221"/>
      <c r="AQ16" s="1221"/>
      <c r="AR16" s="1221"/>
      <c r="AS16" s="1221"/>
      <c r="AT16" s="1221"/>
      <c r="AU16" s="1221"/>
      <c r="AV16" s="1221"/>
      <c r="AW16" s="1221"/>
      <c r="AX16" s="1221"/>
      <c r="AY16" s="1221"/>
      <c r="AZ16" s="1221"/>
      <c r="BA16" s="1221"/>
      <c r="BB16" s="1221"/>
      <c r="BC16" s="1221"/>
      <c r="BD16" s="1221"/>
      <c r="BE16" s="1221"/>
      <c r="BF16" s="1221"/>
      <c r="BG16" s="1221"/>
      <c r="BH16" s="1221"/>
      <c r="BI16" s="1221"/>
      <c r="BJ16" s="1221"/>
      <c r="BK16" s="1221"/>
      <c r="BL16" s="1221"/>
      <c r="BM16" s="1221"/>
      <c r="BN16" s="1221"/>
      <c r="BO16" s="1221"/>
      <c r="BP16" s="1221"/>
      <c r="BQ16" s="1221"/>
      <c r="BR16" s="1221"/>
      <c r="BS16" s="1221"/>
      <c r="BT16" s="1221"/>
      <c r="BU16" s="1221"/>
      <c r="BV16" s="1221"/>
      <c r="BW16" s="1221"/>
      <c r="BX16" s="1221"/>
      <c r="BY16" s="1221"/>
      <c r="BZ16" s="1221"/>
      <c r="CA16" s="1221"/>
      <c r="CB16" s="1221"/>
      <c r="CC16" s="1221"/>
      <c r="CD16" s="1221"/>
      <c r="CE16" s="1221"/>
      <c r="CF16" s="1221"/>
      <c r="CG16" s="1221"/>
      <c r="CH16" s="1221"/>
      <c r="CI16" s="1221"/>
      <c r="CJ16" s="1221"/>
      <c r="CK16" s="1221"/>
      <c r="CL16" s="1221"/>
      <c r="CM16" s="1221"/>
      <c r="CN16" s="1221"/>
      <c r="CO16" s="1221"/>
      <c r="CP16" s="1221"/>
      <c r="CQ16" s="1221"/>
      <c r="CR16" s="1221"/>
      <c r="CS16" s="1221"/>
      <c r="CT16" s="1221"/>
      <c r="CU16" s="1221"/>
      <c r="CV16" s="1221"/>
      <c r="CW16" s="1221"/>
      <c r="CX16" s="1221"/>
      <c r="CY16" s="1221"/>
      <c r="CZ16" s="1221"/>
      <c r="DA16" s="1221"/>
      <c r="DB16" s="1221"/>
      <c r="DC16" s="1221"/>
      <c r="DD16" s="1221"/>
      <c r="DE16" s="1221"/>
    </row>
    <row r="17" spans="1:109" s="258" customFormat="1" ht="13.2" x14ac:dyDescent="0.2">
      <c r="A17" s="1220"/>
      <c r="B17" s="1221"/>
      <c r="C17" s="1221"/>
      <c r="D17" s="1221"/>
      <c r="E17" s="1221"/>
      <c r="F17" s="1221"/>
      <c r="G17" s="1221"/>
      <c r="H17" s="1221"/>
      <c r="I17" s="1221"/>
      <c r="J17" s="1221"/>
      <c r="K17" s="1221"/>
      <c r="L17" s="1221"/>
      <c r="M17" s="1221"/>
      <c r="N17" s="1221"/>
      <c r="O17" s="1221"/>
      <c r="P17" s="1221"/>
      <c r="Q17" s="1221"/>
      <c r="R17" s="1221"/>
      <c r="S17" s="1221"/>
      <c r="T17" s="1221"/>
      <c r="U17" s="1221"/>
      <c r="V17" s="1221"/>
      <c r="W17" s="1221"/>
      <c r="X17" s="1221"/>
      <c r="Y17" s="1221"/>
      <c r="Z17" s="1221"/>
      <c r="AA17" s="1221"/>
      <c r="AB17" s="1221"/>
      <c r="AC17" s="1221"/>
      <c r="AD17" s="1221"/>
      <c r="AE17" s="1221"/>
      <c r="AF17" s="1221"/>
      <c r="AG17" s="1221"/>
      <c r="AH17" s="1221"/>
      <c r="AI17" s="1221"/>
      <c r="AJ17" s="1221"/>
      <c r="AK17" s="1221"/>
      <c r="AL17" s="1221"/>
      <c r="AM17" s="1221"/>
      <c r="AN17" s="1221"/>
      <c r="AO17" s="1221"/>
      <c r="AP17" s="1221"/>
      <c r="AQ17" s="1221"/>
      <c r="AR17" s="1221"/>
      <c r="AS17" s="1221"/>
      <c r="AT17" s="1221"/>
      <c r="AU17" s="1221"/>
      <c r="AV17" s="1221"/>
      <c r="AW17" s="1221"/>
      <c r="AX17" s="1221"/>
      <c r="AY17" s="1221"/>
      <c r="AZ17" s="1221"/>
      <c r="BA17" s="1221"/>
      <c r="BB17" s="1221"/>
      <c r="BC17" s="1221"/>
      <c r="BD17" s="1221"/>
      <c r="BE17" s="1221"/>
      <c r="BF17" s="1221"/>
      <c r="BG17" s="1221"/>
      <c r="BH17" s="1221"/>
      <c r="BI17" s="1221"/>
      <c r="BJ17" s="1221"/>
      <c r="BK17" s="1221"/>
      <c r="BL17" s="1221"/>
      <c r="BM17" s="1221"/>
      <c r="BN17" s="1221"/>
      <c r="BO17" s="1221"/>
      <c r="BP17" s="1221"/>
      <c r="BQ17" s="1221"/>
      <c r="BR17" s="1221"/>
      <c r="BS17" s="1221"/>
      <c r="BT17" s="1221"/>
      <c r="BU17" s="1221"/>
      <c r="BV17" s="1221"/>
      <c r="BW17" s="1221"/>
      <c r="BX17" s="1221"/>
      <c r="BY17" s="1221"/>
      <c r="BZ17" s="1221"/>
      <c r="CA17" s="1221"/>
      <c r="CB17" s="1221"/>
      <c r="CC17" s="1221"/>
      <c r="CD17" s="1221"/>
      <c r="CE17" s="1221"/>
      <c r="CF17" s="1221"/>
      <c r="CG17" s="1221"/>
      <c r="CH17" s="1221"/>
      <c r="CI17" s="1221"/>
      <c r="CJ17" s="1221"/>
      <c r="CK17" s="1221"/>
      <c r="CL17" s="1221"/>
      <c r="CM17" s="1221"/>
      <c r="CN17" s="1221"/>
      <c r="CO17" s="1221"/>
      <c r="CP17" s="1221"/>
      <c r="CQ17" s="1221"/>
      <c r="CR17" s="1221"/>
      <c r="CS17" s="1221"/>
      <c r="CT17" s="1221"/>
      <c r="CU17" s="1221"/>
      <c r="CV17" s="1221"/>
      <c r="CW17" s="1221"/>
      <c r="CX17" s="1221"/>
      <c r="CY17" s="1221"/>
      <c r="CZ17" s="1221"/>
      <c r="DA17" s="1221"/>
      <c r="DB17" s="1221"/>
      <c r="DC17" s="1221"/>
      <c r="DD17" s="1221"/>
      <c r="DE17" s="1221"/>
    </row>
    <row r="18" spans="1:109" s="258" customFormat="1" ht="13.2" x14ac:dyDescent="0.2">
      <c r="A18" s="1220"/>
      <c r="B18" s="1221"/>
      <c r="C18" s="1221"/>
      <c r="D18" s="1221"/>
      <c r="E18" s="1221"/>
      <c r="F18" s="1221"/>
      <c r="G18" s="1221"/>
      <c r="H18" s="1221"/>
      <c r="I18" s="1221"/>
      <c r="J18" s="1221"/>
      <c r="K18" s="1221"/>
      <c r="L18" s="1221"/>
      <c r="M18" s="1221"/>
      <c r="N18" s="1221"/>
      <c r="O18" s="1221"/>
      <c r="P18" s="1221"/>
      <c r="Q18" s="1221"/>
      <c r="R18" s="1221"/>
      <c r="S18" s="1221"/>
      <c r="T18" s="1221"/>
      <c r="U18" s="1221"/>
      <c r="V18" s="1221"/>
      <c r="W18" s="1221"/>
      <c r="X18" s="1221"/>
      <c r="Y18" s="1221"/>
      <c r="Z18" s="1221"/>
      <c r="AA18" s="1221"/>
      <c r="AB18" s="1221"/>
      <c r="AC18" s="1221"/>
      <c r="AD18" s="1221"/>
      <c r="AE18" s="1221"/>
      <c r="AF18" s="1221"/>
      <c r="AG18" s="1221"/>
      <c r="AH18" s="1221"/>
      <c r="AI18" s="1221"/>
      <c r="AJ18" s="1221"/>
      <c r="AK18" s="1221"/>
      <c r="AL18" s="1221"/>
      <c r="AM18" s="1221"/>
      <c r="AN18" s="1221"/>
      <c r="AO18" s="1221"/>
      <c r="AP18" s="1221"/>
      <c r="AQ18" s="1221"/>
      <c r="AR18" s="1221"/>
      <c r="AS18" s="1221"/>
      <c r="AT18" s="1221"/>
      <c r="AU18" s="1221"/>
      <c r="AV18" s="1221"/>
      <c r="AW18" s="1221"/>
      <c r="AX18" s="1221"/>
      <c r="AY18" s="1221"/>
      <c r="AZ18" s="1221"/>
      <c r="BA18" s="1221"/>
      <c r="BB18" s="1221"/>
      <c r="BC18" s="1221"/>
      <c r="BD18" s="1221"/>
      <c r="BE18" s="1221"/>
      <c r="BF18" s="1221"/>
      <c r="BG18" s="1221"/>
      <c r="BH18" s="1221"/>
      <c r="BI18" s="1221"/>
      <c r="BJ18" s="1221"/>
      <c r="BK18" s="1221"/>
      <c r="BL18" s="1221"/>
      <c r="BM18" s="1221"/>
      <c r="BN18" s="1221"/>
      <c r="BO18" s="1221"/>
      <c r="BP18" s="1221"/>
      <c r="BQ18" s="1221"/>
      <c r="BR18" s="1221"/>
      <c r="BS18" s="1221"/>
      <c r="BT18" s="1221"/>
      <c r="BU18" s="1221"/>
      <c r="BV18" s="1221"/>
      <c r="BW18" s="1221"/>
      <c r="BX18" s="1221"/>
      <c r="BY18" s="1221"/>
      <c r="BZ18" s="1221"/>
      <c r="CA18" s="1221"/>
      <c r="CB18" s="1221"/>
      <c r="CC18" s="1221"/>
      <c r="CD18" s="1221"/>
      <c r="CE18" s="1221"/>
      <c r="CF18" s="1221"/>
      <c r="CG18" s="1221"/>
      <c r="CH18" s="1221"/>
      <c r="CI18" s="1221"/>
      <c r="CJ18" s="1221"/>
      <c r="CK18" s="1221"/>
      <c r="CL18" s="1221"/>
      <c r="CM18" s="1221"/>
      <c r="CN18" s="1221"/>
      <c r="CO18" s="1221"/>
      <c r="CP18" s="1221"/>
      <c r="CQ18" s="1221"/>
      <c r="CR18" s="1221"/>
      <c r="CS18" s="1221"/>
      <c r="CT18" s="1221"/>
      <c r="CU18" s="1221"/>
      <c r="CV18" s="1221"/>
      <c r="CW18" s="1221"/>
      <c r="CX18" s="1221"/>
      <c r="CY18" s="1221"/>
      <c r="CZ18" s="1221"/>
      <c r="DA18" s="1221"/>
      <c r="DB18" s="1221"/>
      <c r="DC18" s="1221"/>
      <c r="DD18" s="1221"/>
      <c r="DE18" s="1221"/>
    </row>
    <row r="19" spans="1:109" ht="13.2" x14ac:dyDescent="0.2">
      <c r="DD19" s="1220"/>
      <c r="DE19" s="1220"/>
    </row>
    <row r="20" spans="1:109" ht="13.2" x14ac:dyDescent="0.2">
      <c r="DD20" s="1220"/>
      <c r="DE20" s="1220"/>
    </row>
    <row r="21" spans="1:109" ht="17.25" customHeight="1" x14ac:dyDescent="0.2">
      <c r="B21" s="1222"/>
      <c r="C21" s="1223"/>
      <c r="D21" s="1223"/>
      <c r="E21" s="1223"/>
      <c r="F21" s="1223"/>
      <c r="G21" s="1223"/>
      <c r="H21" s="1223"/>
      <c r="I21" s="1223"/>
      <c r="J21" s="1223"/>
      <c r="K21" s="1223"/>
      <c r="L21" s="1223"/>
      <c r="M21" s="1223"/>
      <c r="N21" s="1224"/>
      <c r="O21" s="1223"/>
      <c r="P21" s="1223"/>
      <c r="Q21" s="1223"/>
      <c r="R21" s="1223"/>
      <c r="S21" s="1223"/>
      <c r="T21" s="1223"/>
      <c r="U21" s="1223"/>
      <c r="V21" s="1223"/>
      <c r="W21" s="1223"/>
      <c r="X21" s="1223"/>
      <c r="Y21" s="1223"/>
      <c r="Z21" s="1223"/>
      <c r="AA21" s="1223"/>
      <c r="AB21" s="1223"/>
      <c r="AC21" s="1223"/>
      <c r="AD21" s="1223"/>
      <c r="AE21" s="1223"/>
      <c r="AF21" s="1223"/>
      <c r="AG21" s="1223"/>
      <c r="AH21" s="1223"/>
      <c r="AI21" s="1223"/>
      <c r="AJ21" s="1223"/>
      <c r="AK21" s="1223"/>
      <c r="AL21" s="1223"/>
      <c r="AM21" s="1223"/>
      <c r="AN21" s="1223"/>
      <c r="AO21" s="1223"/>
      <c r="AP21" s="1223"/>
      <c r="AQ21" s="1223"/>
      <c r="AR21" s="1223"/>
      <c r="AS21" s="1223"/>
      <c r="AT21" s="1224"/>
      <c r="AU21" s="1223"/>
      <c r="AV21" s="1223"/>
      <c r="AW21" s="1223"/>
      <c r="AX21" s="1223"/>
      <c r="AY21" s="1223"/>
      <c r="AZ21" s="1223"/>
      <c r="BA21" s="1223"/>
      <c r="BB21" s="1223"/>
      <c r="BC21" s="1223"/>
      <c r="BD21" s="1223"/>
      <c r="BE21" s="1223"/>
      <c r="BF21" s="1224"/>
      <c r="BG21" s="1223"/>
      <c r="BH21" s="1223"/>
      <c r="BI21" s="1223"/>
      <c r="BJ21" s="1223"/>
      <c r="BK21" s="1223"/>
      <c r="BL21" s="1223"/>
      <c r="BM21" s="1223"/>
      <c r="BN21" s="1223"/>
      <c r="BO21" s="1223"/>
      <c r="BP21" s="1223"/>
      <c r="BQ21" s="1223"/>
      <c r="BR21" s="1224"/>
      <c r="BS21" s="1223"/>
      <c r="BT21" s="1223"/>
      <c r="BU21" s="1223"/>
      <c r="BV21" s="1223"/>
      <c r="BW21" s="1223"/>
      <c r="BX21" s="1223"/>
      <c r="BY21" s="1223"/>
      <c r="BZ21" s="1223"/>
      <c r="CA21" s="1223"/>
      <c r="CB21" s="1223"/>
      <c r="CC21" s="1223"/>
      <c r="CD21" s="1224"/>
      <c r="CE21" s="1223"/>
      <c r="CF21" s="1223"/>
      <c r="CG21" s="1223"/>
      <c r="CH21" s="1223"/>
      <c r="CI21" s="1223"/>
      <c r="CJ21" s="1223"/>
      <c r="CK21" s="1223"/>
      <c r="CL21" s="1223"/>
      <c r="CM21" s="1223"/>
      <c r="CN21" s="1223"/>
      <c r="CO21" s="1223"/>
      <c r="CP21" s="1224"/>
      <c r="CQ21" s="1223"/>
      <c r="CR21" s="1223"/>
      <c r="CS21" s="1223"/>
      <c r="CT21" s="1223"/>
      <c r="CU21" s="1223"/>
      <c r="CV21" s="1223"/>
      <c r="CW21" s="1223"/>
      <c r="CX21" s="1223"/>
      <c r="CY21" s="1223"/>
      <c r="CZ21" s="1223"/>
      <c r="DA21" s="1223"/>
      <c r="DB21" s="1224"/>
      <c r="DC21" s="1223"/>
      <c r="DD21" s="1225"/>
      <c r="DE21" s="1220"/>
    </row>
    <row r="22" spans="1:109" ht="17.25" customHeight="1" x14ac:dyDescent="0.2">
      <c r="B22" s="1226"/>
    </row>
    <row r="23" spans="1:109" ht="13.2" x14ac:dyDescent="0.2">
      <c r="B23" s="1226"/>
    </row>
    <row r="24" spans="1:109" ht="13.2" x14ac:dyDescent="0.2">
      <c r="B24" s="1226"/>
    </row>
    <row r="25" spans="1:109" ht="13.2" x14ac:dyDescent="0.2">
      <c r="B25" s="1226"/>
    </row>
    <row r="26" spans="1:109" ht="13.2" x14ac:dyDescent="0.2">
      <c r="B26" s="1226"/>
    </row>
    <row r="27" spans="1:109" ht="13.2" x14ac:dyDescent="0.2">
      <c r="B27" s="1226"/>
    </row>
    <row r="28" spans="1:109" ht="13.2" x14ac:dyDescent="0.2">
      <c r="B28" s="1226"/>
    </row>
    <row r="29" spans="1:109" ht="13.2" x14ac:dyDescent="0.2">
      <c r="B29" s="1226"/>
    </row>
    <row r="30" spans="1:109" ht="13.2" x14ac:dyDescent="0.2">
      <c r="B30" s="1226"/>
    </row>
    <row r="31" spans="1:109" ht="13.2" x14ac:dyDescent="0.2">
      <c r="B31" s="1226"/>
    </row>
    <row r="32" spans="1:109" ht="13.2" x14ac:dyDescent="0.2">
      <c r="B32" s="1226"/>
    </row>
    <row r="33" spans="2:109" ht="13.2" x14ac:dyDescent="0.2">
      <c r="B33" s="1226"/>
    </row>
    <row r="34" spans="2:109" ht="13.2" x14ac:dyDescent="0.2">
      <c r="B34" s="1226"/>
    </row>
    <row r="35" spans="2:109" ht="13.2" x14ac:dyDescent="0.2">
      <c r="B35" s="1226"/>
    </row>
    <row r="36" spans="2:109" ht="13.2" x14ac:dyDescent="0.2">
      <c r="B36" s="1226"/>
    </row>
    <row r="37" spans="2:109" ht="13.2" x14ac:dyDescent="0.2">
      <c r="B37" s="1226"/>
    </row>
    <row r="38" spans="2:109" ht="13.2" x14ac:dyDescent="0.2">
      <c r="B38" s="1226"/>
    </row>
    <row r="39" spans="2:109" ht="13.2" x14ac:dyDescent="0.2">
      <c r="B39" s="1228"/>
      <c r="C39" s="1229"/>
      <c r="D39" s="1229"/>
      <c r="E39" s="1229"/>
      <c r="F39" s="1229"/>
      <c r="G39" s="1229"/>
      <c r="H39" s="1229"/>
      <c r="I39" s="1229"/>
      <c r="J39" s="1229"/>
      <c r="K39" s="1229"/>
      <c r="L39" s="1229"/>
      <c r="M39" s="1229"/>
      <c r="N39" s="1229"/>
      <c r="O39" s="1229"/>
      <c r="P39" s="1229"/>
      <c r="Q39" s="1229"/>
      <c r="R39" s="1229"/>
      <c r="S39" s="1229"/>
      <c r="T39" s="1229"/>
      <c r="U39" s="1229"/>
      <c r="V39" s="1229"/>
      <c r="W39" s="1229"/>
      <c r="X39" s="1229"/>
      <c r="Y39" s="1229"/>
      <c r="Z39" s="1229"/>
      <c r="AA39" s="1229"/>
      <c r="AB39" s="1229"/>
      <c r="AC39" s="1229"/>
      <c r="AD39" s="1229"/>
      <c r="AE39" s="1229"/>
      <c r="AF39" s="1229"/>
      <c r="AG39" s="1229"/>
      <c r="AH39" s="1229"/>
      <c r="AI39" s="1229"/>
      <c r="AJ39" s="1229"/>
      <c r="AK39" s="1229"/>
      <c r="AL39" s="1229"/>
      <c r="AM39" s="1229"/>
      <c r="AN39" s="1229"/>
      <c r="AO39" s="1229"/>
      <c r="AP39" s="1229"/>
      <c r="AQ39" s="1229"/>
      <c r="AR39" s="1229"/>
      <c r="AS39" s="1229"/>
      <c r="AT39" s="1229"/>
      <c r="AU39" s="1229"/>
      <c r="AV39" s="1229"/>
      <c r="AW39" s="1229"/>
      <c r="AX39" s="1229"/>
      <c r="AY39" s="1229"/>
      <c r="AZ39" s="1229"/>
      <c r="BA39" s="1229"/>
      <c r="BB39" s="1229"/>
      <c r="BC39" s="1229"/>
      <c r="BD39" s="1229"/>
      <c r="BE39" s="1229"/>
      <c r="BF39" s="1229"/>
      <c r="BG39" s="1229"/>
      <c r="BH39" s="1229"/>
      <c r="BI39" s="1229"/>
      <c r="BJ39" s="1229"/>
      <c r="BK39" s="1229"/>
      <c r="BL39" s="1229"/>
      <c r="BM39" s="1229"/>
      <c r="BN39" s="1229"/>
      <c r="BO39" s="1229"/>
      <c r="BP39" s="1229"/>
      <c r="BQ39" s="1229"/>
      <c r="BR39" s="1229"/>
      <c r="BS39" s="1229"/>
      <c r="BT39" s="1229"/>
      <c r="BU39" s="1229"/>
      <c r="BV39" s="1229"/>
      <c r="BW39" s="1229"/>
      <c r="BX39" s="1229"/>
      <c r="BY39" s="1229"/>
      <c r="BZ39" s="1229"/>
      <c r="CA39" s="1229"/>
      <c r="CB39" s="1229"/>
      <c r="CC39" s="1229"/>
      <c r="CD39" s="1229"/>
      <c r="CE39" s="1229"/>
      <c r="CF39" s="1229"/>
      <c r="CG39" s="1229"/>
      <c r="CH39" s="1229"/>
      <c r="CI39" s="1229"/>
      <c r="CJ39" s="1229"/>
      <c r="CK39" s="1229"/>
      <c r="CL39" s="1229"/>
      <c r="CM39" s="1229"/>
      <c r="CN39" s="1229"/>
      <c r="CO39" s="1229"/>
      <c r="CP39" s="1229"/>
      <c r="CQ39" s="1229"/>
      <c r="CR39" s="1229"/>
      <c r="CS39" s="1229"/>
      <c r="CT39" s="1229"/>
      <c r="CU39" s="1229"/>
      <c r="CV39" s="1229"/>
      <c r="CW39" s="1229"/>
      <c r="CX39" s="1229"/>
      <c r="CY39" s="1229"/>
      <c r="CZ39" s="1229"/>
      <c r="DA39" s="1229"/>
      <c r="DB39" s="1229"/>
      <c r="DC39" s="1229"/>
      <c r="DD39" s="1230"/>
    </row>
    <row r="40" spans="2:109" ht="13.2" x14ac:dyDescent="0.2">
      <c r="B40" s="1231"/>
      <c r="DD40" s="1231"/>
      <c r="DE40" s="1220"/>
    </row>
    <row r="41" spans="2:109" ht="16.2" x14ac:dyDescent="0.2">
      <c r="B41" s="1232" t="s">
        <v>557</v>
      </c>
      <c r="C41" s="1223"/>
      <c r="D41" s="1223"/>
      <c r="E41" s="1223"/>
      <c r="F41" s="1223"/>
      <c r="G41" s="1223"/>
      <c r="H41" s="1223"/>
      <c r="I41" s="1223"/>
      <c r="J41" s="1223"/>
      <c r="K41" s="1223"/>
      <c r="L41" s="1223"/>
      <c r="M41" s="1223"/>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1223"/>
      <c r="AS41" s="1223"/>
      <c r="AT41" s="1223"/>
      <c r="AU41" s="1223"/>
      <c r="AV41" s="1223"/>
      <c r="AW41" s="1223"/>
      <c r="AX41" s="1223"/>
      <c r="AY41" s="1223"/>
      <c r="AZ41" s="1223"/>
      <c r="BA41" s="1223"/>
      <c r="BB41" s="1223"/>
      <c r="BC41" s="1223"/>
      <c r="BD41" s="1223"/>
      <c r="BE41" s="1223"/>
      <c r="BF41" s="1223"/>
      <c r="BG41" s="1223"/>
      <c r="BH41" s="1223"/>
      <c r="BI41" s="1223"/>
      <c r="BJ41" s="1223"/>
      <c r="BK41" s="1223"/>
      <c r="BL41" s="1223"/>
      <c r="BM41" s="1223"/>
      <c r="BN41" s="1223"/>
      <c r="BO41" s="1223"/>
      <c r="BP41" s="1223"/>
      <c r="BQ41" s="1223"/>
      <c r="BR41" s="1223"/>
      <c r="BS41" s="1223"/>
      <c r="BT41" s="1223"/>
      <c r="BU41" s="1223"/>
      <c r="BV41" s="1223"/>
      <c r="BW41" s="1223"/>
      <c r="BX41" s="1223"/>
      <c r="BY41" s="1223"/>
      <c r="BZ41" s="1223"/>
      <c r="CA41" s="1223"/>
      <c r="CB41" s="1223"/>
      <c r="CC41" s="1223"/>
      <c r="CD41" s="1223"/>
      <c r="CE41" s="1223"/>
      <c r="CF41" s="1223"/>
      <c r="CG41" s="1223"/>
      <c r="CH41" s="1223"/>
      <c r="CI41" s="1223"/>
      <c r="CJ41" s="1223"/>
      <c r="CK41" s="1223"/>
      <c r="CL41" s="1223"/>
      <c r="CM41" s="1223"/>
      <c r="CN41" s="1223"/>
      <c r="CO41" s="1223"/>
      <c r="CP41" s="1223"/>
      <c r="CQ41" s="1223"/>
      <c r="CR41" s="1223"/>
      <c r="CS41" s="1223"/>
      <c r="CT41" s="1223"/>
      <c r="CU41" s="1223"/>
      <c r="CV41" s="1223"/>
      <c r="CW41" s="1223"/>
      <c r="CX41" s="1223"/>
      <c r="CY41" s="1223"/>
      <c r="CZ41" s="1223"/>
      <c r="DA41" s="1223"/>
      <c r="DB41" s="1223"/>
      <c r="DC41" s="1223"/>
      <c r="DD41" s="1225"/>
    </row>
    <row r="42" spans="2:109" ht="13.2" x14ac:dyDescent="0.2">
      <c r="B42" s="1226"/>
      <c r="G42" s="1233"/>
      <c r="I42" s="1234"/>
      <c r="J42" s="1234"/>
      <c r="K42" s="1234"/>
      <c r="AM42" s="1233"/>
      <c r="AN42" s="1233" t="s">
        <v>558</v>
      </c>
      <c r="AP42" s="1234"/>
      <c r="AQ42" s="1234"/>
      <c r="AR42" s="1234"/>
      <c r="AY42" s="1233"/>
      <c r="BA42" s="1234"/>
      <c r="BB42" s="1234"/>
      <c r="BC42" s="1234"/>
      <c r="BK42" s="1233"/>
      <c r="BM42" s="1234"/>
      <c r="BN42" s="1234"/>
      <c r="BO42" s="1234"/>
      <c r="BW42" s="1233"/>
      <c r="BY42" s="1234"/>
      <c r="BZ42" s="1234"/>
      <c r="CA42" s="1234"/>
      <c r="CI42" s="1233"/>
      <c r="CK42" s="1234"/>
      <c r="CL42" s="1234"/>
      <c r="CM42" s="1234"/>
      <c r="CU42" s="1233"/>
      <c r="CW42" s="1234"/>
      <c r="CX42" s="1234"/>
      <c r="CY42" s="1234"/>
    </row>
    <row r="43" spans="2:109" ht="13.5" customHeight="1" x14ac:dyDescent="0.2">
      <c r="B43" s="1226"/>
      <c r="AN43" s="1235" t="s">
        <v>559</v>
      </c>
      <c r="AO43" s="1236"/>
      <c r="AP43" s="1236"/>
      <c r="AQ43" s="1236"/>
      <c r="AR43" s="1236"/>
      <c r="AS43" s="1236"/>
      <c r="AT43" s="1236"/>
      <c r="AU43" s="1236"/>
      <c r="AV43" s="1236"/>
      <c r="AW43" s="1236"/>
      <c r="AX43" s="1236"/>
      <c r="AY43" s="1236"/>
      <c r="AZ43" s="1236"/>
      <c r="BA43" s="1236"/>
      <c r="BB43" s="1236"/>
      <c r="BC43" s="1236"/>
      <c r="BD43" s="1236"/>
      <c r="BE43" s="1236"/>
      <c r="BF43" s="1236"/>
      <c r="BG43" s="1236"/>
      <c r="BH43" s="1236"/>
      <c r="BI43" s="1236"/>
      <c r="BJ43" s="1236"/>
      <c r="BK43" s="1236"/>
      <c r="BL43" s="1236"/>
      <c r="BM43" s="1236"/>
      <c r="BN43" s="1236"/>
      <c r="BO43" s="1236"/>
      <c r="BP43" s="1236"/>
      <c r="BQ43" s="1236"/>
      <c r="BR43" s="1236"/>
      <c r="BS43" s="1236"/>
      <c r="BT43" s="1236"/>
      <c r="BU43" s="1236"/>
      <c r="BV43" s="1236"/>
      <c r="BW43" s="1236"/>
      <c r="BX43" s="1236"/>
      <c r="BY43" s="1236"/>
      <c r="BZ43" s="1236"/>
      <c r="CA43" s="1236"/>
      <c r="CB43" s="1236"/>
      <c r="CC43" s="1236"/>
      <c r="CD43" s="1236"/>
      <c r="CE43" s="1236"/>
      <c r="CF43" s="1236"/>
      <c r="CG43" s="1236"/>
      <c r="CH43" s="1236"/>
      <c r="CI43" s="1236"/>
      <c r="CJ43" s="1236"/>
      <c r="CK43" s="1236"/>
      <c r="CL43" s="1236"/>
      <c r="CM43" s="1236"/>
      <c r="CN43" s="1236"/>
      <c r="CO43" s="1236"/>
      <c r="CP43" s="1236"/>
      <c r="CQ43" s="1236"/>
      <c r="CR43" s="1236"/>
      <c r="CS43" s="1236"/>
      <c r="CT43" s="1236"/>
      <c r="CU43" s="1236"/>
      <c r="CV43" s="1236"/>
      <c r="CW43" s="1236"/>
      <c r="CX43" s="1236"/>
      <c r="CY43" s="1236"/>
      <c r="CZ43" s="1236"/>
      <c r="DA43" s="1236"/>
      <c r="DB43" s="1236"/>
      <c r="DC43" s="1237"/>
    </row>
    <row r="44" spans="2:109" ht="13.2" x14ac:dyDescent="0.2">
      <c r="B44" s="1226"/>
      <c r="AN44" s="1238"/>
      <c r="AO44" s="1239"/>
      <c r="AP44" s="1239"/>
      <c r="AQ44" s="1239"/>
      <c r="AR44" s="1239"/>
      <c r="AS44" s="1239"/>
      <c r="AT44" s="1239"/>
      <c r="AU44" s="1239"/>
      <c r="AV44" s="1239"/>
      <c r="AW44" s="1239"/>
      <c r="AX44" s="1239"/>
      <c r="AY44" s="1239"/>
      <c r="AZ44" s="1239"/>
      <c r="BA44" s="1239"/>
      <c r="BB44" s="1239"/>
      <c r="BC44" s="1239"/>
      <c r="BD44" s="1239"/>
      <c r="BE44" s="1239"/>
      <c r="BF44" s="1239"/>
      <c r="BG44" s="1239"/>
      <c r="BH44" s="1239"/>
      <c r="BI44" s="1239"/>
      <c r="BJ44" s="1239"/>
      <c r="BK44" s="1239"/>
      <c r="BL44" s="1239"/>
      <c r="BM44" s="1239"/>
      <c r="BN44" s="1239"/>
      <c r="BO44" s="1239"/>
      <c r="BP44" s="1239"/>
      <c r="BQ44" s="1239"/>
      <c r="BR44" s="1239"/>
      <c r="BS44" s="1239"/>
      <c r="BT44" s="1239"/>
      <c r="BU44" s="1239"/>
      <c r="BV44" s="1239"/>
      <c r="BW44" s="1239"/>
      <c r="BX44" s="1239"/>
      <c r="BY44" s="1239"/>
      <c r="BZ44" s="1239"/>
      <c r="CA44" s="1239"/>
      <c r="CB44" s="1239"/>
      <c r="CC44" s="1239"/>
      <c r="CD44" s="1239"/>
      <c r="CE44" s="1239"/>
      <c r="CF44" s="1239"/>
      <c r="CG44" s="1239"/>
      <c r="CH44" s="1239"/>
      <c r="CI44" s="1239"/>
      <c r="CJ44" s="1239"/>
      <c r="CK44" s="1239"/>
      <c r="CL44" s="1239"/>
      <c r="CM44" s="1239"/>
      <c r="CN44" s="1239"/>
      <c r="CO44" s="1239"/>
      <c r="CP44" s="1239"/>
      <c r="CQ44" s="1239"/>
      <c r="CR44" s="1239"/>
      <c r="CS44" s="1239"/>
      <c r="CT44" s="1239"/>
      <c r="CU44" s="1239"/>
      <c r="CV44" s="1239"/>
      <c r="CW44" s="1239"/>
      <c r="CX44" s="1239"/>
      <c r="CY44" s="1239"/>
      <c r="CZ44" s="1239"/>
      <c r="DA44" s="1239"/>
      <c r="DB44" s="1239"/>
      <c r="DC44" s="1240"/>
    </row>
    <row r="45" spans="2:109" ht="13.2" x14ac:dyDescent="0.2">
      <c r="B45" s="1226"/>
      <c r="AN45" s="1238"/>
      <c r="AO45" s="1239"/>
      <c r="AP45" s="1239"/>
      <c r="AQ45" s="1239"/>
      <c r="AR45" s="1239"/>
      <c r="AS45" s="1239"/>
      <c r="AT45" s="1239"/>
      <c r="AU45" s="1239"/>
      <c r="AV45" s="1239"/>
      <c r="AW45" s="1239"/>
      <c r="AX45" s="1239"/>
      <c r="AY45" s="1239"/>
      <c r="AZ45" s="1239"/>
      <c r="BA45" s="1239"/>
      <c r="BB45" s="1239"/>
      <c r="BC45" s="1239"/>
      <c r="BD45" s="1239"/>
      <c r="BE45" s="1239"/>
      <c r="BF45" s="1239"/>
      <c r="BG45" s="1239"/>
      <c r="BH45" s="1239"/>
      <c r="BI45" s="1239"/>
      <c r="BJ45" s="1239"/>
      <c r="BK45" s="1239"/>
      <c r="BL45" s="1239"/>
      <c r="BM45" s="1239"/>
      <c r="BN45" s="1239"/>
      <c r="BO45" s="1239"/>
      <c r="BP45" s="1239"/>
      <c r="BQ45" s="1239"/>
      <c r="BR45" s="1239"/>
      <c r="BS45" s="1239"/>
      <c r="BT45" s="1239"/>
      <c r="BU45" s="1239"/>
      <c r="BV45" s="1239"/>
      <c r="BW45" s="1239"/>
      <c r="BX45" s="1239"/>
      <c r="BY45" s="1239"/>
      <c r="BZ45" s="1239"/>
      <c r="CA45" s="1239"/>
      <c r="CB45" s="1239"/>
      <c r="CC45" s="1239"/>
      <c r="CD45" s="1239"/>
      <c r="CE45" s="1239"/>
      <c r="CF45" s="1239"/>
      <c r="CG45" s="1239"/>
      <c r="CH45" s="1239"/>
      <c r="CI45" s="1239"/>
      <c r="CJ45" s="1239"/>
      <c r="CK45" s="1239"/>
      <c r="CL45" s="1239"/>
      <c r="CM45" s="1239"/>
      <c r="CN45" s="1239"/>
      <c r="CO45" s="1239"/>
      <c r="CP45" s="1239"/>
      <c r="CQ45" s="1239"/>
      <c r="CR45" s="1239"/>
      <c r="CS45" s="1239"/>
      <c r="CT45" s="1239"/>
      <c r="CU45" s="1239"/>
      <c r="CV45" s="1239"/>
      <c r="CW45" s="1239"/>
      <c r="CX45" s="1239"/>
      <c r="CY45" s="1239"/>
      <c r="CZ45" s="1239"/>
      <c r="DA45" s="1239"/>
      <c r="DB45" s="1239"/>
      <c r="DC45" s="1240"/>
    </row>
    <row r="46" spans="2:109" ht="13.2" x14ac:dyDescent="0.2">
      <c r="B46" s="1226"/>
      <c r="AN46" s="1238"/>
      <c r="AO46" s="1239"/>
      <c r="AP46" s="1239"/>
      <c r="AQ46" s="1239"/>
      <c r="AR46" s="1239"/>
      <c r="AS46" s="1239"/>
      <c r="AT46" s="1239"/>
      <c r="AU46" s="1239"/>
      <c r="AV46" s="1239"/>
      <c r="AW46" s="1239"/>
      <c r="AX46" s="1239"/>
      <c r="AY46" s="1239"/>
      <c r="AZ46" s="1239"/>
      <c r="BA46" s="1239"/>
      <c r="BB46" s="1239"/>
      <c r="BC46" s="1239"/>
      <c r="BD46" s="1239"/>
      <c r="BE46" s="1239"/>
      <c r="BF46" s="1239"/>
      <c r="BG46" s="1239"/>
      <c r="BH46" s="1239"/>
      <c r="BI46" s="1239"/>
      <c r="BJ46" s="1239"/>
      <c r="BK46" s="1239"/>
      <c r="BL46" s="1239"/>
      <c r="BM46" s="1239"/>
      <c r="BN46" s="1239"/>
      <c r="BO46" s="1239"/>
      <c r="BP46" s="1239"/>
      <c r="BQ46" s="1239"/>
      <c r="BR46" s="1239"/>
      <c r="BS46" s="1239"/>
      <c r="BT46" s="1239"/>
      <c r="BU46" s="1239"/>
      <c r="BV46" s="1239"/>
      <c r="BW46" s="1239"/>
      <c r="BX46" s="1239"/>
      <c r="BY46" s="1239"/>
      <c r="BZ46" s="1239"/>
      <c r="CA46" s="1239"/>
      <c r="CB46" s="1239"/>
      <c r="CC46" s="1239"/>
      <c r="CD46" s="1239"/>
      <c r="CE46" s="1239"/>
      <c r="CF46" s="1239"/>
      <c r="CG46" s="1239"/>
      <c r="CH46" s="1239"/>
      <c r="CI46" s="1239"/>
      <c r="CJ46" s="1239"/>
      <c r="CK46" s="1239"/>
      <c r="CL46" s="1239"/>
      <c r="CM46" s="1239"/>
      <c r="CN46" s="1239"/>
      <c r="CO46" s="1239"/>
      <c r="CP46" s="1239"/>
      <c r="CQ46" s="1239"/>
      <c r="CR46" s="1239"/>
      <c r="CS46" s="1239"/>
      <c r="CT46" s="1239"/>
      <c r="CU46" s="1239"/>
      <c r="CV46" s="1239"/>
      <c r="CW46" s="1239"/>
      <c r="CX46" s="1239"/>
      <c r="CY46" s="1239"/>
      <c r="CZ46" s="1239"/>
      <c r="DA46" s="1239"/>
      <c r="DB46" s="1239"/>
      <c r="DC46" s="1240"/>
    </row>
    <row r="47" spans="2:109" ht="13.2" x14ac:dyDescent="0.2">
      <c r="B47" s="1226"/>
      <c r="AN47" s="1241"/>
      <c r="AO47" s="1242"/>
      <c r="AP47" s="1242"/>
      <c r="AQ47" s="1242"/>
      <c r="AR47" s="1242"/>
      <c r="AS47" s="1242"/>
      <c r="AT47" s="1242"/>
      <c r="AU47" s="1242"/>
      <c r="AV47" s="1242"/>
      <c r="AW47" s="1242"/>
      <c r="AX47" s="1242"/>
      <c r="AY47" s="1242"/>
      <c r="AZ47" s="1242"/>
      <c r="BA47" s="1242"/>
      <c r="BB47" s="1242"/>
      <c r="BC47" s="1242"/>
      <c r="BD47" s="1242"/>
      <c r="BE47" s="1242"/>
      <c r="BF47" s="1242"/>
      <c r="BG47" s="1242"/>
      <c r="BH47" s="1242"/>
      <c r="BI47" s="1242"/>
      <c r="BJ47" s="1242"/>
      <c r="BK47" s="1242"/>
      <c r="BL47" s="1242"/>
      <c r="BM47" s="1242"/>
      <c r="BN47" s="1242"/>
      <c r="BO47" s="1242"/>
      <c r="BP47" s="1242"/>
      <c r="BQ47" s="1242"/>
      <c r="BR47" s="1242"/>
      <c r="BS47" s="1242"/>
      <c r="BT47" s="1242"/>
      <c r="BU47" s="1242"/>
      <c r="BV47" s="1242"/>
      <c r="BW47" s="1242"/>
      <c r="BX47" s="1242"/>
      <c r="BY47" s="1242"/>
      <c r="BZ47" s="1242"/>
      <c r="CA47" s="1242"/>
      <c r="CB47" s="1242"/>
      <c r="CC47" s="1242"/>
      <c r="CD47" s="1242"/>
      <c r="CE47" s="1242"/>
      <c r="CF47" s="1242"/>
      <c r="CG47" s="1242"/>
      <c r="CH47" s="1242"/>
      <c r="CI47" s="1242"/>
      <c r="CJ47" s="1242"/>
      <c r="CK47" s="1242"/>
      <c r="CL47" s="1242"/>
      <c r="CM47" s="1242"/>
      <c r="CN47" s="1242"/>
      <c r="CO47" s="1242"/>
      <c r="CP47" s="1242"/>
      <c r="CQ47" s="1242"/>
      <c r="CR47" s="1242"/>
      <c r="CS47" s="1242"/>
      <c r="CT47" s="1242"/>
      <c r="CU47" s="1242"/>
      <c r="CV47" s="1242"/>
      <c r="CW47" s="1242"/>
      <c r="CX47" s="1242"/>
      <c r="CY47" s="1242"/>
      <c r="CZ47" s="1242"/>
      <c r="DA47" s="1242"/>
      <c r="DB47" s="1242"/>
      <c r="DC47" s="1243"/>
    </row>
    <row r="48" spans="2:109" ht="13.2" x14ac:dyDescent="0.2">
      <c r="B48" s="1226"/>
      <c r="H48" s="1244"/>
      <c r="I48" s="1244"/>
      <c r="J48" s="1244"/>
      <c r="AN48" s="1244"/>
      <c r="AO48" s="1244"/>
      <c r="AP48" s="1244"/>
      <c r="AZ48" s="1244"/>
      <c r="BA48" s="1244"/>
      <c r="BB48" s="1244"/>
      <c r="BL48" s="1244"/>
      <c r="BM48" s="1244"/>
      <c r="BN48" s="1244"/>
      <c r="BX48" s="1244"/>
      <c r="BY48" s="1244"/>
      <c r="BZ48" s="1244"/>
      <c r="CJ48" s="1244"/>
      <c r="CK48" s="1244"/>
      <c r="CL48" s="1244"/>
      <c r="CV48" s="1244"/>
      <c r="CW48" s="1244"/>
      <c r="CX48" s="1244"/>
    </row>
    <row r="49" spans="1:109" ht="13.2" x14ac:dyDescent="0.2">
      <c r="B49" s="1226"/>
      <c r="AN49" s="1220" t="s">
        <v>560</v>
      </c>
    </row>
    <row r="50" spans="1:109" ht="13.2" x14ac:dyDescent="0.2">
      <c r="B50" s="1226"/>
      <c r="G50" s="1245"/>
      <c r="H50" s="1245"/>
      <c r="I50" s="1245"/>
      <c r="J50" s="1245"/>
      <c r="K50" s="1246"/>
      <c r="L50" s="1246"/>
      <c r="M50" s="1247"/>
      <c r="N50" s="1247"/>
      <c r="AN50" s="1248"/>
      <c r="AO50" s="1249"/>
      <c r="AP50" s="1249"/>
      <c r="AQ50" s="1249"/>
      <c r="AR50" s="1249"/>
      <c r="AS50" s="1249"/>
      <c r="AT50" s="1249"/>
      <c r="AU50" s="1249"/>
      <c r="AV50" s="1249"/>
      <c r="AW50" s="1249"/>
      <c r="AX50" s="1249"/>
      <c r="AY50" s="1249"/>
      <c r="AZ50" s="1249"/>
      <c r="BA50" s="1249"/>
      <c r="BB50" s="1249"/>
      <c r="BC50" s="1249"/>
      <c r="BD50" s="1249"/>
      <c r="BE50" s="1249"/>
      <c r="BF50" s="1249"/>
      <c r="BG50" s="1249"/>
      <c r="BH50" s="1249"/>
      <c r="BI50" s="1249"/>
      <c r="BJ50" s="1249"/>
      <c r="BK50" s="1249"/>
      <c r="BL50" s="1249"/>
      <c r="BM50" s="1249"/>
      <c r="BN50" s="1249"/>
      <c r="BO50" s="1250"/>
      <c r="BP50" s="1251" t="s">
        <v>524</v>
      </c>
      <c r="BQ50" s="1251"/>
      <c r="BR50" s="1251"/>
      <c r="BS50" s="1251"/>
      <c r="BT50" s="1251"/>
      <c r="BU50" s="1251"/>
      <c r="BV50" s="1251"/>
      <c r="BW50" s="1251"/>
      <c r="BX50" s="1251" t="s">
        <v>525</v>
      </c>
      <c r="BY50" s="1251"/>
      <c r="BZ50" s="1251"/>
      <c r="CA50" s="1251"/>
      <c r="CB50" s="1251"/>
      <c r="CC50" s="1251"/>
      <c r="CD50" s="1251"/>
      <c r="CE50" s="1251"/>
      <c r="CF50" s="1251" t="s">
        <v>526</v>
      </c>
      <c r="CG50" s="1251"/>
      <c r="CH50" s="1251"/>
      <c r="CI50" s="1251"/>
      <c r="CJ50" s="1251"/>
      <c r="CK50" s="1251"/>
      <c r="CL50" s="1251"/>
      <c r="CM50" s="1251"/>
      <c r="CN50" s="1251" t="s">
        <v>527</v>
      </c>
      <c r="CO50" s="1251"/>
      <c r="CP50" s="1251"/>
      <c r="CQ50" s="1251"/>
      <c r="CR50" s="1251"/>
      <c r="CS50" s="1251"/>
      <c r="CT50" s="1251"/>
      <c r="CU50" s="1251"/>
      <c r="CV50" s="1251" t="s">
        <v>528</v>
      </c>
      <c r="CW50" s="1251"/>
      <c r="CX50" s="1251"/>
      <c r="CY50" s="1251"/>
      <c r="CZ50" s="1251"/>
      <c r="DA50" s="1251"/>
      <c r="DB50" s="1251"/>
      <c r="DC50" s="1251"/>
    </row>
    <row r="51" spans="1:109" ht="13.5" customHeight="1" x14ac:dyDescent="0.2">
      <c r="B51" s="1226"/>
      <c r="G51" s="1252"/>
      <c r="H51" s="1252"/>
      <c r="I51" s="1253"/>
      <c r="J51" s="1253"/>
      <c r="K51" s="1254"/>
      <c r="L51" s="1254"/>
      <c r="M51" s="1254"/>
      <c r="N51" s="1254"/>
      <c r="AM51" s="1244"/>
      <c r="AN51" s="1255" t="s">
        <v>561</v>
      </c>
      <c r="AO51" s="1255"/>
      <c r="AP51" s="1255"/>
      <c r="AQ51" s="1255"/>
      <c r="AR51" s="1255"/>
      <c r="AS51" s="1255"/>
      <c r="AT51" s="1255"/>
      <c r="AU51" s="1255"/>
      <c r="AV51" s="1255"/>
      <c r="AW51" s="1255"/>
      <c r="AX51" s="1255"/>
      <c r="AY51" s="1255"/>
      <c r="AZ51" s="1255"/>
      <c r="BA51" s="1255"/>
      <c r="BB51" s="1255" t="s">
        <v>562</v>
      </c>
      <c r="BC51" s="1255"/>
      <c r="BD51" s="1255"/>
      <c r="BE51" s="1255"/>
      <c r="BF51" s="1255"/>
      <c r="BG51" s="1255"/>
      <c r="BH51" s="1255"/>
      <c r="BI51" s="1255"/>
      <c r="BJ51" s="1255"/>
      <c r="BK51" s="1255"/>
      <c r="BL51" s="1255"/>
      <c r="BM51" s="1255"/>
      <c r="BN51" s="1255"/>
      <c r="BO51" s="1255"/>
      <c r="BP51" s="1256">
        <v>76.2</v>
      </c>
      <c r="BQ51" s="1256"/>
      <c r="BR51" s="1256"/>
      <c r="BS51" s="1256"/>
      <c r="BT51" s="1256"/>
      <c r="BU51" s="1256"/>
      <c r="BV51" s="1256"/>
      <c r="BW51" s="1256"/>
      <c r="BX51" s="1256">
        <v>59.3</v>
      </c>
      <c r="BY51" s="1256"/>
      <c r="BZ51" s="1256"/>
      <c r="CA51" s="1256"/>
      <c r="CB51" s="1256"/>
      <c r="CC51" s="1256"/>
      <c r="CD51" s="1256"/>
      <c r="CE51" s="1256"/>
      <c r="CF51" s="1256">
        <v>43.7</v>
      </c>
      <c r="CG51" s="1256"/>
      <c r="CH51" s="1256"/>
      <c r="CI51" s="1256"/>
      <c r="CJ51" s="1256"/>
      <c r="CK51" s="1256"/>
      <c r="CL51" s="1256"/>
      <c r="CM51" s="1256"/>
      <c r="CN51" s="1256">
        <v>26.4</v>
      </c>
      <c r="CO51" s="1256"/>
      <c r="CP51" s="1256"/>
      <c r="CQ51" s="1256"/>
      <c r="CR51" s="1256"/>
      <c r="CS51" s="1256"/>
      <c r="CT51" s="1256"/>
      <c r="CU51" s="1256"/>
      <c r="CV51" s="1256">
        <v>20.2</v>
      </c>
      <c r="CW51" s="1256"/>
      <c r="CX51" s="1256"/>
      <c r="CY51" s="1256"/>
      <c r="CZ51" s="1256"/>
      <c r="DA51" s="1256"/>
      <c r="DB51" s="1256"/>
      <c r="DC51" s="1256"/>
    </row>
    <row r="52" spans="1:109" ht="13.2" x14ac:dyDescent="0.2">
      <c r="B52" s="1226"/>
      <c r="G52" s="1252"/>
      <c r="H52" s="1252"/>
      <c r="I52" s="1253"/>
      <c r="J52" s="1253"/>
      <c r="K52" s="1254"/>
      <c r="L52" s="1254"/>
      <c r="M52" s="1254"/>
      <c r="N52" s="1254"/>
      <c r="AM52" s="1244"/>
      <c r="AN52" s="1255"/>
      <c r="AO52" s="1255"/>
      <c r="AP52" s="1255"/>
      <c r="AQ52" s="1255"/>
      <c r="AR52" s="1255"/>
      <c r="AS52" s="1255"/>
      <c r="AT52" s="1255"/>
      <c r="AU52" s="1255"/>
      <c r="AV52" s="1255"/>
      <c r="AW52" s="1255"/>
      <c r="AX52" s="1255"/>
      <c r="AY52" s="1255"/>
      <c r="AZ52" s="1255"/>
      <c r="BA52" s="1255"/>
      <c r="BB52" s="1255"/>
      <c r="BC52" s="1255"/>
      <c r="BD52" s="1255"/>
      <c r="BE52" s="1255"/>
      <c r="BF52" s="1255"/>
      <c r="BG52" s="1255"/>
      <c r="BH52" s="1255"/>
      <c r="BI52" s="1255"/>
      <c r="BJ52" s="1255"/>
      <c r="BK52" s="1255"/>
      <c r="BL52" s="1255"/>
      <c r="BM52" s="1255"/>
      <c r="BN52" s="1255"/>
      <c r="BO52" s="1255"/>
      <c r="BP52" s="1256"/>
      <c r="BQ52" s="1256"/>
      <c r="BR52" s="1256"/>
      <c r="BS52" s="1256"/>
      <c r="BT52" s="1256"/>
      <c r="BU52" s="1256"/>
      <c r="BV52" s="1256"/>
      <c r="BW52" s="1256"/>
      <c r="BX52" s="1256"/>
      <c r="BY52" s="1256"/>
      <c r="BZ52" s="1256"/>
      <c r="CA52" s="1256"/>
      <c r="CB52" s="1256"/>
      <c r="CC52" s="1256"/>
      <c r="CD52" s="1256"/>
      <c r="CE52" s="1256"/>
      <c r="CF52" s="1256"/>
      <c r="CG52" s="1256"/>
      <c r="CH52" s="1256"/>
      <c r="CI52" s="1256"/>
      <c r="CJ52" s="1256"/>
      <c r="CK52" s="1256"/>
      <c r="CL52" s="1256"/>
      <c r="CM52" s="1256"/>
      <c r="CN52" s="1256"/>
      <c r="CO52" s="1256"/>
      <c r="CP52" s="1256"/>
      <c r="CQ52" s="1256"/>
      <c r="CR52" s="1256"/>
      <c r="CS52" s="1256"/>
      <c r="CT52" s="1256"/>
      <c r="CU52" s="1256"/>
      <c r="CV52" s="1256"/>
      <c r="CW52" s="1256"/>
      <c r="CX52" s="1256"/>
      <c r="CY52" s="1256"/>
      <c r="CZ52" s="1256"/>
      <c r="DA52" s="1256"/>
      <c r="DB52" s="1256"/>
      <c r="DC52" s="1256"/>
    </row>
    <row r="53" spans="1:109" ht="13.2" x14ac:dyDescent="0.2">
      <c r="A53" s="1234"/>
      <c r="B53" s="1226"/>
      <c r="G53" s="1252"/>
      <c r="H53" s="1252"/>
      <c r="I53" s="1245"/>
      <c r="J53" s="1245"/>
      <c r="K53" s="1254"/>
      <c r="L53" s="1254"/>
      <c r="M53" s="1254"/>
      <c r="N53" s="1254"/>
      <c r="AM53" s="1244"/>
      <c r="AN53" s="1255"/>
      <c r="AO53" s="1255"/>
      <c r="AP53" s="1255"/>
      <c r="AQ53" s="1255"/>
      <c r="AR53" s="1255"/>
      <c r="AS53" s="1255"/>
      <c r="AT53" s="1255"/>
      <c r="AU53" s="1255"/>
      <c r="AV53" s="1255"/>
      <c r="AW53" s="1255"/>
      <c r="AX53" s="1255"/>
      <c r="AY53" s="1255"/>
      <c r="AZ53" s="1255"/>
      <c r="BA53" s="1255"/>
      <c r="BB53" s="1255" t="s">
        <v>563</v>
      </c>
      <c r="BC53" s="1255"/>
      <c r="BD53" s="1255"/>
      <c r="BE53" s="1255"/>
      <c r="BF53" s="1255"/>
      <c r="BG53" s="1255"/>
      <c r="BH53" s="1255"/>
      <c r="BI53" s="1255"/>
      <c r="BJ53" s="1255"/>
      <c r="BK53" s="1255"/>
      <c r="BL53" s="1255"/>
      <c r="BM53" s="1255"/>
      <c r="BN53" s="1255"/>
      <c r="BO53" s="1255"/>
      <c r="BP53" s="1256">
        <v>68.5</v>
      </c>
      <c r="BQ53" s="1256"/>
      <c r="BR53" s="1256"/>
      <c r="BS53" s="1256"/>
      <c r="BT53" s="1256"/>
      <c r="BU53" s="1256"/>
      <c r="BV53" s="1256"/>
      <c r="BW53" s="1256"/>
      <c r="BX53" s="1256">
        <v>69.900000000000006</v>
      </c>
      <c r="BY53" s="1256"/>
      <c r="BZ53" s="1256"/>
      <c r="CA53" s="1256"/>
      <c r="CB53" s="1256"/>
      <c r="CC53" s="1256"/>
      <c r="CD53" s="1256"/>
      <c r="CE53" s="1256"/>
      <c r="CF53" s="1256">
        <v>71.3</v>
      </c>
      <c r="CG53" s="1256"/>
      <c r="CH53" s="1256"/>
      <c r="CI53" s="1256"/>
      <c r="CJ53" s="1256"/>
      <c r="CK53" s="1256"/>
      <c r="CL53" s="1256"/>
      <c r="CM53" s="1256"/>
      <c r="CN53" s="1256">
        <v>72.900000000000006</v>
      </c>
      <c r="CO53" s="1256"/>
      <c r="CP53" s="1256"/>
      <c r="CQ53" s="1256"/>
      <c r="CR53" s="1256"/>
      <c r="CS53" s="1256"/>
      <c r="CT53" s="1256"/>
      <c r="CU53" s="1256"/>
      <c r="CV53" s="1256">
        <v>57.6</v>
      </c>
      <c r="CW53" s="1256"/>
      <c r="CX53" s="1256"/>
      <c r="CY53" s="1256"/>
      <c r="CZ53" s="1256"/>
      <c r="DA53" s="1256"/>
      <c r="DB53" s="1256"/>
      <c r="DC53" s="1256"/>
    </row>
    <row r="54" spans="1:109" ht="13.2" x14ac:dyDescent="0.2">
      <c r="A54" s="1234"/>
      <c r="B54" s="1226"/>
      <c r="G54" s="1252"/>
      <c r="H54" s="1252"/>
      <c r="I54" s="1245"/>
      <c r="J54" s="1245"/>
      <c r="K54" s="1254"/>
      <c r="L54" s="1254"/>
      <c r="M54" s="1254"/>
      <c r="N54" s="1254"/>
      <c r="AM54" s="1244"/>
      <c r="AN54" s="1255"/>
      <c r="AO54" s="1255"/>
      <c r="AP54" s="1255"/>
      <c r="AQ54" s="1255"/>
      <c r="AR54" s="1255"/>
      <c r="AS54" s="1255"/>
      <c r="AT54" s="1255"/>
      <c r="AU54" s="1255"/>
      <c r="AV54" s="1255"/>
      <c r="AW54" s="1255"/>
      <c r="AX54" s="1255"/>
      <c r="AY54" s="1255"/>
      <c r="AZ54" s="1255"/>
      <c r="BA54" s="1255"/>
      <c r="BB54" s="1255"/>
      <c r="BC54" s="1255"/>
      <c r="BD54" s="1255"/>
      <c r="BE54" s="1255"/>
      <c r="BF54" s="1255"/>
      <c r="BG54" s="1255"/>
      <c r="BH54" s="1255"/>
      <c r="BI54" s="1255"/>
      <c r="BJ54" s="1255"/>
      <c r="BK54" s="1255"/>
      <c r="BL54" s="1255"/>
      <c r="BM54" s="1255"/>
      <c r="BN54" s="1255"/>
      <c r="BO54" s="1255"/>
      <c r="BP54" s="1256"/>
      <c r="BQ54" s="1256"/>
      <c r="BR54" s="1256"/>
      <c r="BS54" s="1256"/>
      <c r="BT54" s="1256"/>
      <c r="BU54" s="1256"/>
      <c r="BV54" s="1256"/>
      <c r="BW54" s="1256"/>
      <c r="BX54" s="1256"/>
      <c r="BY54" s="1256"/>
      <c r="BZ54" s="1256"/>
      <c r="CA54" s="1256"/>
      <c r="CB54" s="1256"/>
      <c r="CC54" s="1256"/>
      <c r="CD54" s="1256"/>
      <c r="CE54" s="1256"/>
      <c r="CF54" s="1256"/>
      <c r="CG54" s="1256"/>
      <c r="CH54" s="1256"/>
      <c r="CI54" s="1256"/>
      <c r="CJ54" s="1256"/>
      <c r="CK54" s="1256"/>
      <c r="CL54" s="1256"/>
      <c r="CM54" s="1256"/>
      <c r="CN54" s="1256"/>
      <c r="CO54" s="1256"/>
      <c r="CP54" s="1256"/>
      <c r="CQ54" s="1256"/>
      <c r="CR54" s="1256"/>
      <c r="CS54" s="1256"/>
      <c r="CT54" s="1256"/>
      <c r="CU54" s="1256"/>
      <c r="CV54" s="1256"/>
      <c r="CW54" s="1256"/>
      <c r="CX54" s="1256"/>
      <c r="CY54" s="1256"/>
      <c r="CZ54" s="1256"/>
      <c r="DA54" s="1256"/>
      <c r="DB54" s="1256"/>
      <c r="DC54" s="1256"/>
    </row>
    <row r="55" spans="1:109" ht="13.2" x14ac:dyDescent="0.2">
      <c r="A55" s="1234"/>
      <c r="B55" s="1226"/>
      <c r="G55" s="1245"/>
      <c r="H55" s="1245"/>
      <c r="I55" s="1245"/>
      <c r="J55" s="1245"/>
      <c r="K55" s="1254"/>
      <c r="L55" s="1254"/>
      <c r="M55" s="1254"/>
      <c r="N55" s="1254"/>
      <c r="AN55" s="1251" t="s">
        <v>564</v>
      </c>
      <c r="AO55" s="1251"/>
      <c r="AP55" s="1251"/>
      <c r="AQ55" s="1251"/>
      <c r="AR55" s="1251"/>
      <c r="AS55" s="1251"/>
      <c r="AT55" s="1251"/>
      <c r="AU55" s="1251"/>
      <c r="AV55" s="1251"/>
      <c r="AW55" s="1251"/>
      <c r="AX55" s="1251"/>
      <c r="AY55" s="1251"/>
      <c r="AZ55" s="1251"/>
      <c r="BA55" s="1251"/>
      <c r="BB55" s="1255" t="s">
        <v>562</v>
      </c>
      <c r="BC55" s="1255"/>
      <c r="BD55" s="1255"/>
      <c r="BE55" s="1255"/>
      <c r="BF55" s="1255"/>
      <c r="BG55" s="1255"/>
      <c r="BH55" s="1255"/>
      <c r="BI55" s="1255"/>
      <c r="BJ55" s="1255"/>
      <c r="BK55" s="1255"/>
      <c r="BL55" s="1255"/>
      <c r="BM55" s="1255"/>
      <c r="BN55" s="1255"/>
      <c r="BO55" s="1255"/>
      <c r="BP55" s="1256">
        <v>22.1</v>
      </c>
      <c r="BQ55" s="1256"/>
      <c r="BR55" s="1256"/>
      <c r="BS55" s="1256"/>
      <c r="BT55" s="1256"/>
      <c r="BU55" s="1256"/>
      <c r="BV55" s="1256"/>
      <c r="BW55" s="1256"/>
      <c r="BX55" s="1256">
        <v>20.399999999999999</v>
      </c>
      <c r="BY55" s="1256"/>
      <c r="BZ55" s="1256"/>
      <c r="CA55" s="1256"/>
      <c r="CB55" s="1256"/>
      <c r="CC55" s="1256"/>
      <c r="CD55" s="1256"/>
      <c r="CE55" s="1256"/>
      <c r="CF55" s="1256">
        <v>11.2</v>
      </c>
      <c r="CG55" s="1256"/>
      <c r="CH55" s="1256"/>
      <c r="CI55" s="1256"/>
      <c r="CJ55" s="1256"/>
      <c r="CK55" s="1256"/>
      <c r="CL55" s="1256"/>
      <c r="CM55" s="1256"/>
      <c r="CN55" s="1256">
        <v>4.5999999999999996</v>
      </c>
      <c r="CO55" s="1256"/>
      <c r="CP55" s="1256"/>
      <c r="CQ55" s="1256"/>
      <c r="CR55" s="1256"/>
      <c r="CS55" s="1256"/>
      <c r="CT55" s="1256"/>
      <c r="CU55" s="1256"/>
      <c r="CV55" s="1256">
        <v>4.2</v>
      </c>
      <c r="CW55" s="1256"/>
      <c r="CX55" s="1256"/>
      <c r="CY55" s="1256"/>
      <c r="CZ55" s="1256"/>
      <c r="DA55" s="1256"/>
      <c r="DB55" s="1256"/>
      <c r="DC55" s="1256"/>
    </row>
    <row r="56" spans="1:109" ht="13.2" x14ac:dyDescent="0.2">
      <c r="A56" s="1234"/>
      <c r="B56" s="1226"/>
      <c r="G56" s="1245"/>
      <c r="H56" s="1245"/>
      <c r="I56" s="1245"/>
      <c r="J56" s="1245"/>
      <c r="K56" s="1254"/>
      <c r="L56" s="1254"/>
      <c r="M56" s="1254"/>
      <c r="N56" s="1254"/>
      <c r="AN56" s="1251"/>
      <c r="AO56" s="1251"/>
      <c r="AP56" s="1251"/>
      <c r="AQ56" s="1251"/>
      <c r="AR56" s="1251"/>
      <c r="AS56" s="1251"/>
      <c r="AT56" s="1251"/>
      <c r="AU56" s="1251"/>
      <c r="AV56" s="1251"/>
      <c r="AW56" s="1251"/>
      <c r="AX56" s="1251"/>
      <c r="AY56" s="1251"/>
      <c r="AZ56" s="1251"/>
      <c r="BA56" s="1251"/>
      <c r="BB56" s="1255"/>
      <c r="BC56" s="1255"/>
      <c r="BD56" s="1255"/>
      <c r="BE56" s="1255"/>
      <c r="BF56" s="1255"/>
      <c r="BG56" s="1255"/>
      <c r="BH56" s="1255"/>
      <c r="BI56" s="1255"/>
      <c r="BJ56" s="1255"/>
      <c r="BK56" s="1255"/>
      <c r="BL56" s="1255"/>
      <c r="BM56" s="1255"/>
      <c r="BN56" s="1255"/>
      <c r="BO56" s="1255"/>
      <c r="BP56" s="1256"/>
      <c r="BQ56" s="1256"/>
      <c r="BR56" s="1256"/>
      <c r="BS56" s="1256"/>
      <c r="BT56" s="1256"/>
      <c r="BU56" s="1256"/>
      <c r="BV56" s="1256"/>
      <c r="BW56" s="1256"/>
      <c r="BX56" s="1256"/>
      <c r="BY56" s="1256"/>
      <c r="BZ56" s="1256"/>
      <c r="CA56" s="1256"/>
      <c r="CB56" s="1256"/>
      <c r="CC56" s="1256"/>
      <c r="CD56" s="1256"/>
      <c r="CE56" s="1256"/>
      <c r="CF56" s="1256"/>
      <c r="CG56" s="1256"/>
      <c r="CH56" s="1256"/>
      <c r="CI56" s="1256"/>
      <c r="CJ56" s="1256"/>
      <c r="CK56" s="1256"/>
      <c r="CL56" s="1256"/>
      <c r="CM56" s="1256"/>
      <c r="CN56" s="1256"/>
      <c r="CO56" s="1256"/>
      <c r="CP56" s="1256"/>
      <c r="CQ56" s="1256"/>
      <c r="CR56" s="1256"/>
      <c r="CS56" s="1256"/>
      <c r="CT56" s="1256"/>
      <c r="CU56" s="1256"/>
      <c r="CV56" s="1256"/>
      <c r="CW56" s="1256"/>
      <c r="CX56" s="1256"/>
      <c r="CY56" s="1256"/>
      <c r="CZ56" s="1256"/>
      <c r="DA56" s="1256"/>
      <c r="DB56" s="1256"/>
      <c r="DC56" s="1256"/>
    </row>
    <row r="57" spans="1:109" s="1234" customFormat="1" ht="13.2" x14ac:dyDescent="0.2">
      <c r="B57" s="1257"/>
      <c r="G57" s="1245"/>
      <c r="H57" s="1245"/>
      <c r="I57" s="1258"/>
      <c r="J57" s="1258"/>
      <c r="K57" s="1254"/>
      <c r="L57" s="1254"/>
      <c r="M57" s="1254"/>
      <c r="N57" s="1254"/>
      <c r="AM57" s="1220"/>
      <c r="AN57" s="1251"/>
      <c r="AO57" s="1251"/>
      <c r="AP57" s="1251"/>
      <c r="AQ57" s="1251"/>
      <c r="AR57" s="1251"/>
      <c r="AS57" s="1251"/>
      <c r="AT57" s="1251"/>
      <c r="AU57" s="1251"/>
      <c r="AV57" s="1251"/>
      <c r="AW57" s="1251"/>
      <c r="AX57" s="1251"/>
      <c r="AY57" s="1251"/>
      <c r="AZ57" s="1251"/>
      <c r="BA57" s="1251"/>
      <c r="BB57" s="1255" t="s">
        <v>563</v>
      </c>
      <c r="BC57" s="1255"/>
      <c r="BD57" s="1255"/>
      <c r="BE57" s="1255"/>
      <c r="BF57" s="1255"/>
      <c r="BG57" s="1255"/>
      <c r="BH57" s="1255"/>
      <c r="BI57" s="1255"/>
      <c r="BJ57" s="1255"/>
      <c r="BK57" s="1255"/>
      <c r="BL57" s="1255"/>
      <c r="BM57" s="1255"/>
      <c r="BN57" s="1255"/>
      <c r="BO57" s="1255"/>
      <c r="BP57" s="1256">
        <v>61.5</v>
      </c>
      <c r="BQ57" s="1256"/>
      <c r="BR57" s="1256"/>
      <c r="BS57" s="1256"/>
      <c r="BT57" s="1256"/>
      <c r="BU57" s="1256"/>
      <c r="BV57" s="1256"/>
      <c r="BW57" s="1256"/>
      <c r="BX57" s="1256">
        <v>63</v>
      </c>
      <c r="BY57" s="1256"/>
      <c r="BZ57" s="1256"/>
      <c r="CA57" s="1256"/>
      <c r="CB57" s="1256"/>
      <c r="CC57" s="1256"/>
      <c r="CD57" s="1256"/>
      <c r="CE57" s="1256"/>
      <c r="CF57" s="1256">
        <v>63.7</v>
      </c>
      <c r="CG57" s="1256"/>
      <c r="CH57" s="1256"/>
      <c r="CI57" s="1256"/>
      <c r="CJ57" s="1256"/>
      <c r="CK57" s="1256"/>
      <c r="CL57" s="1256"/>
      <c r="CM57" s="1256"/>
      <c r="CN57" s="1256">
        <v>64.099999999999994</v>
      </c>
      <c r="CO57" s="1256"/>
      <c r="CP57" s="1256"/>
      <c r="CQ57" s="1256"/>
      <c r="CR57" s="1256"/>
      <c r="CS57" s="1256"/>
      <c r="CT57" s="1256"/>
      <c r="CU57" s="1256"/>
      <c r="CV57" s="1256">
        <v>64.599999999999994</v>
      </c>
      <c r="CW57" s="1256"/>
      <c r="CX57" s="1256"/>
      <c r="CY57" s="1256"/>
      <c r="CZ57" s="1256"/>
      <c r="DA57" s="1256"/>
      <c r="DB57" s="1256"/>
      <c r="DC57" s="1256"/>
      <c r="DD57" s="1259"/>
      <c r="DE57" s="1257"/>
    </row>
    <row r="58" spans="1:109" s="1234" customFormat="1" ht="13.2" x14ac:dyDescent="0.2">
      <c r="A58" s="1220"/>
      <c r="B58" s="1257"/>
      <c r="G58" s="1245"/>
      <c r="H58" s="1245"/>
      <c r="I58" s="1258"/>
      <c r="J58" s="1258"/>
      <c r="K58" s="1254"/>
      <c r="L58" s="1254"/>
      <c r="M58" s="1254"/>
      <c r="N58" s="1254"/>
      <c r="AM58" s="1220"/>
      <c r="AN58" s="1251"/>
      <c r="AO58" s="1251"/>
      <c r="AP58" s="1251"/>
      <c r="AQ58" s="1251"/>
      <c r="AR58" s="1251"/>
      <c r="AS58" s="1251"/>
      <c r="AT58" s="1251"/>
      <c r="AU58" s="1251"/>
      <c r="AV58" s="1251"/>
      <c r="AW58" s="1251"/>
      <c r="AX58" s="1251"/>
      <c r="AY58" s="1251"/>
      <c r="AZ58" s="1251"/>
      <c r="BA58" s="1251"/>
      <c r="BB58" s="1255"/>
      <c r="BC58" s="1255"/>
      <c r="BD58" s="1255"/>
      <c r="BE58" s="1255"/>
      <c r="BF58" s="1255"/>
      <c r="BG58" s="1255"/>
      <c r="BH58" s="1255"/>
      <c r="BI58" s="1255"/>
      <c r="BJ58" s="1255"/>
      <c r="BK58" s="1255"/>
      <c r="BL58" s="1255"/>
      <c r="BM58" s="1255"/>
      <c r="BN58" s="1255"/>
      <c r="BO58" s="1255"/>
      <c r="BP58" s="1256"/>
      <c r="BQ58" s="1256"/>
      <c r="BR58" s="1256"/>
      <c r="BS58" s="1256"/>
      <c r="BT58" s="1256"/>
      <c r="BU58" s="1256"/>
      <c r="BV58" s="1256"/>
      <c r="BW58" s="1256"/>
      <c r="BX58" s="1256"/>
      <c r="BY58" s="1256"/>
      <c r="BZ58" s="1256"/>
      <c r="CA58" s="1256"/>
      <c r="CB58" s="1256"/>
      <c r="CC58" s="1256"/>
      <c r="CD58" s="1256"/>
      <c r="CE58" s="1256"/>
      <c r="CF58" s="1256"/>
      <c r="CG58" s="1256"/>
      <c r="CH58" s="1256"/>
      <c r="CI58" s="1256"/>
      <c r="CJ58" s="1256"/>
      <c r="CK58" s="1256"/>
      <c r="CL58" s="1256"/>
      <c r="CM58" s="1256"/>
      <c r="CN58" s="1256"/>
      <c r="CO58" s="1256"/>
      <c r="CP58" s="1256"/>
      <c r="CQ58" s="1256"/>
      <c r="CR58" s="1256"/>
      <c r="CS58" s="1256"/>
      <c r="CT58" s="1256"/>
      <c r="CU58" s="1256"/>
      <c r="CV58" s="1256"/>
      <c r="CW58" s="1256"/>
      <c r="CX58" s="1256"/>
      <c r="CY58" s="1256"/>
      <c r="CZ58" s="1256"/>
      <c r="DA58" s="1256"/>
      <c r="DB58" s="1256"/>
      <c r="DC58" s="1256"/>
      <c r="DD58" s="1259"/>
      <c r="DE58" s="1257"/>
    </row>
    <row r="59" spans="1:109" s="1234" customFormat="1" ht="13.2" x14ac:dyDescent="0.2">
      <c r="A59" s="1220"/>
      <c r="B59" s="1257"/>
      <c r="K59" s="1260"/>
      <c r="L59" s="1260"/>
      <c r="M59" s="1260"/>
      <c r="N59" s="1260"/>
      <c r="AQ59" s="1260"/>
      <c r="AR59" s="1260"/>
      <c r="AS59" s="1260"/>
      <c r="AT59" s="1260"/>
      <c r="BC59" s="1260"/>
      <c r="BD59" s="1260"/>
      <c r="BE59" s="1260"/>
      <c r="BF59" s="1260"/>
      <c r="BO59" s="1260"/>
      <c r="BP59" s="1260"/>
      <c r="BQ59" s="1260"/>
      <c r="BR59" s="1260"/>
      <c r="CA59" s="1260"/>
      <c r="CB59" s="1260"/>
      <c r="CC59" s="1260"/>
      <c r="CD59" s="1260"/>
      <c r="CM59" s="1260"/>
      <c r="CN59" s="1260"/>
      <c r="CO59" s="1260"/>
      <c r="CP59" s="1260"/>
      <c r="CY59" s="1260"/>
      <c r="CZ59" s="1260"/>
      <c r="DA59" s="1260"/>
      <c r="DB59" s="1260"/>
      <c r="DC59" s="1260"/>
      <c r="DD59" s="1259"/>
      <c r="DE59" s="1257"/>
    </row>
    <row r="60" spans="1:109" s="1234" customFormat="1" ht="13.2" x14ac:dyDescent="0.2">
      <c r="A60" s="1220"/>
      <c r="B60" s="1257"/>
      <c r="K60" s="1260"/>
      <c r="L60" s="1260"/>
      <c r="M60" s="1260"/>
      <c r="N60" s="1260"/>
      <c r="AQ60" s="1260"/>
      <c r="AR60" s="1260"/>
      <c r="AS60" s="1260"/>
      <c r="AT60" s="1260"/>
      <c r="BC60" s="1260"/>
      <c r="BD60" s="1260"/>
      <c r="BE60" s="1260"/>
      <c r="BF60" s="1260"/>
      <c r="BO60" s="1260"/>
      <c r="BP60" s="1260"/>
      <c r="BQ60" s="1260"/>
      <c r="BR60" s="1260"/>
      <c r="CA60" s="1260"/>
      <c r="CB60" s="1260"/>
      <c r="CC60" s="1260"/>
      <c r="CD60" s="1260"/>
      <c r="CM60" s="1260"/>
      <c r="CN60" s="1260"/>
      <c r="CO60" s="1260"/>
      <c r="CP60" s="1260"/>
      <c r="CY60" s="1260"/>
      <c r="CZ60" s="1260"/>
      <c r="DA60" s="1260"/>
      <c r="DB60" s="1260"/>
      <c r="DC60" s="1260"/>
      <c r="DD60" s="1259"/>
      <c r="DE60" s="1257"/>
    </row>
    <row r="61" spans="1:109" s="1234" customFormat="1" ht="13.2" x14ac:dyDescent="0.2">
      <c r="A61" s="1220"/>
      <c r="B61" s="1261"/>
      <c r="C61" s="1262"/>
      <c r="D61" s="1262"/>
      <c r="E61" s="1262"/>
      <c r="F61" s="1262"/>
      <c r="G61" s="1262"/>
      <c r="H61" s="1262"/>
      <c r="I61" s="1262"/>
      <c r="J61" s="1262"/>
      <c r="K61" s="1262"/>
      <c r="L61" s="1262"/>
      <c r="M61" s="1263"/>
      <c r="N61" s="1263"/>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3"/>
      <c r="AT61" s="1263"/>
      <c r="AU61" s="1262"/>
      <c r="AV61" s="1262"/>
      <c r="AW61" s="1262"/>
      <c r="AX61" s="1262"/>
      <c r="AY61" s="1262"/>
      <c r="AZ61" s="1262"/>
      <c r="BA61" s="1262"/>
      <c r="BB61" s="1262"/>
      <c r="BC61" s="1262"/>
      <c r="BD61" s="1262"/>
      <c r="BE61" s="1263"/>
      <c r="BF61" s="1263"/>
      <c r="BG61" s="1262"/>
      <c r="BH61" s="1262"/>
      <c r="BI61" s="1262"/>
      <c r="BJ61" s="1262"/>
      <c r="BK61" s="1262"/>
      <c r="BL61" s="1262"/>
      <c r="BM61" s="1262"/>
      <c r="BN61" s="1262"/>
      <c r="BO61" s="1262"/>
      <c r="BP61" s="1262"/>
      <c r="BQ61" s="1263"/>
      <c r="BR61" s="1263"/>
      <c r="BS61" s="1262"/>
      <c r="BT61" s="1262"/>
      <c r="BU61" s="1262"/>
      <c r="BV61" s="1262"/>
      <c r="BW61" s="1262"/>
      <c r="BX61" s="1262"/>
      <c r="BY61" s="1262"/>
      <c r="BZ61" s="1262"/>
      <c r="CA61" s="1262"/>
      <c r="CB61" s="1262"/>
      <c r="CC61" s="1263"/>
      <c r="CD61" s="1263"/>
      <c r="CE61" s="1262"/>
      <c r="CF61" s="1262"/>
      <c r="CG61" s="1262"/>
      <c r="CH61" s="1262"/>
      <c r="CI61" s="1262"/>
      <c r="CJ61" s="1262"/>
      <c r="CK61" s="1262"/>
      <c r="CL61" s="1262"/>
      <c r="CM61" s="1262"/>
      <c r="CN61" s="1262"/>
      <c r="CO61" s="1263"/>
      <c r="CP61" s="1263"/>
      <c r="CQ61" s="1262"/>
      <c r="CR61" s="1262"/>
      <c r="CS61" s="1262"/>
      <c r="CT61" s="1262"/>
      <c r="CU61" s="1262"/>
      <c r="CV61" s="1262"/>
      <c r="CW61" s="1262"/>
      <c r="CX61" s="1262"/>
      <c r="CY61" s="1262"/>
      <c r="CZ61" s="1262"/>
      <c r="DA61" s="1263"/>
      <c r="DB61" s="1263"/>
      <c r="DC61" s="1263"/>
      <c r="DD61" s="1264"/>
      <c r="DE61" s="1257"/>
    </row>
    <row r="62" spans="1:109" ht="13.2" x14ac:dyDescent="0.2">
      <c r="B62" s="1231"/>
      <c r="C62" s="1231"/>
      <c r="D62" s="1231"/>
      <c r="E62" s="1231"/>
      <c r="F62" s="1231"/>
      <c r="G62" s="1231"/>
      <c r="H62" s="1231"/>
      <c r="I62" s="1231"/>
      <c r="J62" s="1231"/>
      <c r="K62" s="1231"/>
      <c r="L62" s="1231"/>
      <c r="M62" s="1231"/>
      <c r="N62" s="1231"/>
      <c r="O62" s="1231"/>
      <c r="P62" s="1231"/>
      <c r="Q62" s="1231"/>
      <c r="R62" s="1231"/>
      <c r="S62" s="1231"/>
      <c r="T62" s="1231"/>
      <c r="U62" s="1231"/>
      <c r="V62" s="1231"/>
      <c r="W62" s="1231"/>
      <c r="X62" s="1231"/>
      <c r="Y62" s="1231"/>
      <c r="Z62" s="1231"/>
      <c r="AA62" s="1231"/>
      <c r="AB62" s="1231"/>
      <c r="AC62" s="1231"/>
      <c r="AD62" s="1231"/>
      <c r="AE62" s="1231"/>
      <c r="AF62" s="1231"/>
      <c r="AG62" s="1231"/>
      <c r="AH62" s="1231"/>
      <c r="AI62" s="1231"/>
      <c r="AJ62" s="1231"/>
      <c r="AK62" s="1231"/>
      <c r="AL62" s="1231"/>
      <c r="AM62" s="1231"/>
      <c r="AN62" s="1231"/>
      <c r="AO62" s="1231"/>
      <c r="AP62" s="1231"/>
      <c r="AQ62" s="1231"/>
      <c r="AR62" s="1231"/>
      <c r="AS62" s="1231"/>
      <c r="AT62" s="1231"/>
      <c r="AU62" s="1231"/>
      <c r="AV62" s="1231"/>
      <c r="AW62" s="1231"/>
      <c r="AX62" s="1231"/>
      <c r="AY62" s="1231"/>
      <c r="AZ62" s="1231"/>
      <c r="BA62" s="1231"/>
      <c r="BB62" s="1231"/>
      <c r="BC62" s="1231"/>
      <c r="BD62" s="1231"/>
      <c r="BE62" s="1231"/>
      <c r="BF62" s="1231"/>
      <c r="BG62" s="1231"/>
      <c r="BH62" s="1231"/>
      <c r="BI62" s="1231"/>
      <c r="BJ62" s="1231"/>
      <c r="BK62" s="1231"/>
      <c r="BL62" s="1231"/>
      <c r="BM62" s="1231"/>
      <c r="BN62" s="1231"/>
      <c r="BO62" s="1231"/>
      <c r="BP62" s="1231"/>
      <c r="BQ62" s="1231"/>
      <c r="BR62" s="1231"/>
      <c r="BS62" s="1231"/>
      <c r="BT62" s="1231"/>
      <c r="BU62" s="1231"/>
      <c r="BV62" s="1231"/>
      <c r="BW62" s="1231"/>
      <c r="BX62" s="1231"/>
      <c r="BY62" s="1231"/>
      <c r="BZ62" s="1231"/>
      <c r="CA62" s="1231"/>
      <c r="CB62" s="1231"/>
      <c r="CC62" s="1231"/>
      <c r="CD62" s="1231"/>
      <c r="CE62" s="1231"/>
      <c r="CF62" s="1231"/>
      <c r="CG62" s="1231"/>
      <c r="CH62" s="1231"/>
      <c r="CI62" s="1231"/>
      <c r="CJ62" s="1231"/>
      <c r="CK62" s="1231"/>
      <c r="CL62" s="1231"/>
      <c r="CM62" s="1231"/>
      <c r="CN62" s="1231"/>
      <c r="CO62" s="1231"/>
      <c r="CP62" s="1231"/>
      <c r="CQ62" s="1231"/>
      <c r="CR62" s="1231"/>
      <c r="CS62" s="1231"/>
      <c r="CT62" s="1231"/>
      <c r="CU62" s="1231"/>
      <c r="CV62" s="1231"/>
      <c r="CW62" s="1231"/>
      <c r="CX62" s="1231"/>
      <c r="CY62" s="1231"/>
      <c r="CZ62" s="1231"/>
      <c r="DA62" s="1231"/>
      <c r="DB62" s="1231"/>
      <c r="DC62" s="1231"/>
      <c r="DD62" s="1231"/>
      <c r="DE62" s="1220"/>
    </row>
    <row r="63" spans="1:109" ht="16.2" x14ac:dyDescent="0.2">
      <c r="B63" s="1265" t="s">
        <v>565</v>
      </c>
    </row>
    <row r="64" spans="1:109" ht="13.2" x14ac:dyDescent="0.2">
      <c r="B64" s="1226"/>
      <c r="G64" s="1233"/>
      <c r="I64" s="1266"/>
      <c r="J64" s="1266"/>
      <c r="K64" s="1266"/>
      <c r="L64" s="1266"/>
      <c r="M64" s="1266"/>
      <c r="N64" s="1267"/>
      <c r="AM64" s="1233"/>
      <c r="AN64" s="1233" t="s">
        <v>558</v>
      </c>
      <c r="AP64" s="1234"/>
      <c r="AQ64" s="1234"/>
      <c r="AR64" s="1234"/>
      <c r="AY64" s="1233"/>
      <c r="BA64" s="1234"/>
      <c r="BB64" s="1234"/>
      <c r="BC64" s="1234"/>
      <c r="BK64" s="1233"/>
      <c r="BM64" s="1234"/>
      <c r="BN64" s="1234"/>
      <c r="BO64" s="1234"/>
      <c r="BW64" s="1233"/>
      <c r="BY64" s="1234"/>
      <c r="BZ64" s="1234"/>
      <c r="CA64" s="1234"/>
      <c r="CI64" s="1233"/>
      <c r="CK64" s="1234"/>
      <c r="CL64" s="1234"/>
      <c r="CM64" s="1234"/>
      <c r="CU64" s="1233"/>
      <c r="CW64" s="1234"/>
      <c r="CX64" s="1234"/>
      <c r="CY64" s="1234"/>
    </row>
    <row r="65" spans="2:107" ht="13.2" x14ac:dyDescent="0.2">
      <c r="B65" s="1226"/>
      <c r="AN65" s="1235" t="s">
        <v>566</v>
      </c>
      <c r="AO65" s="1236"/>
      <c r="AP65" s="1236"/>
      <c r="AQ65" s="1236"/>
      <c r="AR65" s="1236"/>
      <c r="AS65" s="1236"/>
      <c r="AT65" s="1236"/>
      <c r="AU65" s="1236"/>
      <c r="AV65" s="1236"/>
      <c r="AW65" s="1236"/>
      <c r="AX65" s="1236"/>
      <c r="AY65" s="1236"/>
      <c r="AZ65" s="1236"/>
      <c r="BA65" s="1236"/>
      <c r="BB65" s="1236"/>
      <c r="BC65" s="1236"/>
      <c r="BD65" s="1236"/>
      <c r="BE65" s="1236"/>
      <c r="BF65" s="1236"/>
      <c r="BG65" s="1236"/>
      <c r="BH65" s="1236"/>
      <c r="BI65" s="1236"/>
      <c r="BJ65" s="1236"/>
      <c r="BK65" s="1236"/>
      <c r="BL65" s="1236"/>
      <c r="BM65" s="1236"/>
      <c r="BN65" s="1236"/>
      <c r="BO65" s="1236"/>
      <c r="BP65" s="1236"/>
      <c r="BQ65" s="1236"/>
      <c r="BR65" s="1236"/>
      <c r="BS65" s="1236"/>
      <c r="BT65" s="1236"/>
      <c r="BU65" s="1236"/>
      <c r="BV65" s="1236"/>
      <c r="BW65" s="1236"/>
      <c r="BX65" s="1236"/>
      <c r="BY65" s="1236"/>
      <c r="BZ65" s="1236"/>
      <c r="CA65" s="1236"/>
      <c r="CB65" s="1236"/>
      <c r="CC65" s="1236"/>
      <c r="CD65" s="1236"/>
      <c r="CE65" s="1236"/>
      <c r="CF65" s="1236"/>
      <c r="CG65" s="1236"/>
      <c r="CH65" s="1236"/>
      <c r="CI65" s="1236"/>
      <c r="CJ65" s="1236"/>
      <c r="CK65" s="1236"/>
      <c r="CL65" s="1236"/>
      <c r="CM65" s="1236"/>
      <c r="CN65" s="1236"/>
      <c r="CO65" s="1236"/>
      <c r="CP65" s="1236"/>
      <c r="CQ65" s="1236"/>
      <c r="CR65" s="1236"/>
      <c r="CS65" s="1236"/>
      <c r="CT65" s="1236"/>
      <c r="CU65" s="1236"/>
      <c r="CV65" s="1236"/>
      <c r="CW65" s="1236"/>
      <c r="CX65" s="1236"/>
      <c r="CY65" s="1236"/>
      <c r="CZ65" s="1236"/>
      <c r="DA65" s="1236"/>
      <c r="DB65" s="1236"/>
      <c r="DC65" s="1237"/>
    </row>
    <row r="66" spans="2:107" ht="13.2" x14ac:dyDescent="0.2">
      <c r="B66" s="1226"/>
      <c r="AN66" s="1238"/>
      <c r="AO66" s="1239"/>
      <c r="AP66" s="1239"/>
      <c r="AQ66" s="1239"/>
      <c r="AR66" s="1239"/>
      <c r="AS66" s="1239"/>
      <c r="AT66" s="1239"/>
      <c r="AU66" s="1239"/>
      <c r="AV66" s="1239"/>
      <c r="AW66" s="1239"/>
      <c r="AX66" s="1239"/>
      <c r="AY66" s="1239"/>
      <c r="AZ66" s="1239"/>
      <c r="BA66" s="1239"/>
      <c r="BB66" s="1239"/>
      <c r="BC66" s="1239"/>
      <c r="BD66" s="1239"/>
      <c r="BE66" s="1239"/>
      <c r="BF66" s="1239"/>
      <c r="BG66" s="1239"/>
      <c r="BH66" s="1239"/>
      <c r="BI66" s="1239"/>
      <c r="BJ66" s="1239"/>
      <c r="BK66" s="1239"/>
      <c r="BL66" s="1239"/>
      <c r="BM66" s="1239"/>
      <c r="BN66" s="1239"/>
      <c r="BO66" s="1239"/>
      <c r="BP66" s="1239"/>
      <c r="BQ66" s="1239"/>
      <c r="BR66" s="1239"/>
      <c r="BS66" s="1239"/>
      <c r="BT66" s="1239"/>
      <c r="BU66" s="1239"/>
      <c r="BV66" s="1239"/>
      <c r="BW66" s="1239"/>
      <c r="BX66" s="1239"/>
      <c r="BY66" s="1239"/>
      <c r="BZ66" s="1239"/>
      <c r="CA66" s="1239"/>
      <c r="CB66" s="1239"/>
      <c r="CC66" s="1239"/>
      <c r="CD66" s="1239"/>
      <c r="CE66" s="1239"/>
      <c r="CF66" s="1239"/>
      <c r="CG66" s="1239"/>
      <c r="CH66" s="1239"/>
      <c r="CI66" s="1239"/>
      <c r="CJ66" s="1239"/>
      <c r="CK66" s="1239"/>
      <c r="CL66" s="1239"/>
      <c r="CM66" s="1239"/>
      <c r="CN66" s="1239"/>
      <c r="CO66" s="1239"/>
      <c r="CP66" s="1239"/>
      <c r="CQ66" s="1239"/>
      <c r="CR66" s="1239"/>
      <c r="CS66" s="1239"/>
      <c r="CT66" s="1239"/>
      <c r="CU66" s="1239"/>
      <c r="CV66" s="1239"/>
      <c r="CW66" s="1239"/>
      <c r="CX66" s="1239"/>
      <c r="CY66" s="1239"/>
      <c r="CZ66" s="1239"/>
      <c r="DA66" s="1239"/>
      <c r="DB66" s="1239"/>
      <c r="DC66" s="1240"/>
    </row>
    <row r="67" spans="2:107" ht="13.2" x14ac:dyDescent="0.2">
      <c r="B67" s="1226"/>
      <c r="AN67" s="1238"/>
      <c r="AO67" s="1239"/>
      <c r="AP67" s="1239"/>
      <c r="AQ67" s="1239"/>
      <c r="AR67" s="1239"/>
      <c r="AS67" s="1239"/>
      <c r="AT67" s="1239"/>
      <c r="AU67" s="1239"/>
      <c r="AV67" s="1239"/>
      <c r="AW67" s="1239"/>
      <c r="AX67" s="1239"/>
      <c r="AY67" s="1239"/>
      <c r="AZ67" s="1239"/>
      <c r="BA67" s="1239"/>
      <c r="BB67" s="1239"/>
      <c r="BC67" s="1239"/>
      <c r="BD67" s="1239"/>
      <c r="BE67" s="1239"/>
      <c r="BF67" s="1239"/>
      <c r="BG67" s="1239"/>
      <c r="BH67" s="1239"/>
      <c r="BI67" s="1239"/>
      <c r="BJ67" s="1239"/>
      <c r="BK67" s="1239"/>
      <c r="BL67" s="1239"/>
      <c r="BM67" s="1239"/>
      <c r="BN67" s="1239"/>
      <c r="BO67" s="1239"/>
      <c r="BP67" s="1239"/>
      <c r="BQ67" s="1239"/>
      <c r="BR67" s="1239"/>
      <c r="BS67" s="1239"/>
      <c r="BT67" s="1239"/>
      <c r="BU67" s="1239"/>
      <c r="BV67" s="1239"/>
      <c r="BW67" s="1239"/>
      <c r="BX67" s="1239"/>
      <c r="BY67" s="1239"/>
      <c r="BZ67" s="1239"/>
      <c r="CA67" s="1239"/>
      <c r="CB67" s="1239"/>
      <c r="CC67" s="1239"/>
      <c r="CD67" s="1239"/>
      <c r="CE67" s="1239"/>
      <c r="CF67" s="1239"/>
      <c r="CG67" s="1239"/>
      <c r="CH67" s="1239"/>
      <c r="CI67" s="1239"/>
      <c r="CJ67" s="1239"/>
      <c r="CK67" s="1239"/>
      <c r="CL67" s="1239"/>
      <c r="CM67" s="1239"/>
      <c r="CN67" s="1239"/>
      <c r="CO67" s="1239"/>
      <c r="CP67" s="1239"/>
      <c r="CQ67" s="1239"/>
      <c r="CR67" s="1239"/>
      <c r="CS67" s="1239"/>
      <c r="CT67" s="1239"/>
      <c r="CU67" s="1239"/>
      <c r="CV67" s="1239"/>
      <c r="CW67" s="1239"/>
      <c r="CX67" s="1239"/>
      <c r="CY67" s="1239"/>
      <c r="CZ67" s="1239"/>
      <c r="DA67" s="1239"/>
      <c r="DB67" s="1239"/>
      <c r="DC67" s="1240"/>
    </row>
    <row r="68" spans="2:107" ht="13.2" x14ac:dyDescent="0.2">
      <c r="B68" s="1226"/>
      <c r="AN68" s="1238"/>
      <c r="AO68" s="1239"/>
      <c r="AP68" s="1239"/>
      <c r="AQ68" s="1239"/>
      <c r="AR68" s="1239"/>
      <c r="AS68" s="1239"/>
      <c r="AT68" s="1239"/>
      <c r="AU68" s="1239"/>
      <c r="AV68" s="1239"/>
      <c r="AW68" s="1239"/>
      <c r="AX68" s="1239"/>
      <c r="AY68" s="1239"/>
      <c r="AZ68" s="1239"/>
      <c r="BA68" s="1239"/>
      <c r="BB68" s="1239"/>
      <c r="BC68" s="1239"/>
      <c r="BD68" s="1239"/>
      <c r="BE68" s="1239"/>
      <c r="BF68" s="1239"/>
      <c r="BG68" s="1239"/>
      <c r="BH68" s="1239"/>
      <c r="BI68" s="1239"/>
      <c r="BJ68" s="1239"/>
      <c r="BK68" s="1239"/>
      <c r="BL68" s="1239"/>
      <c r="BM68" s="1239"/>
      <c r="BN68" s="1239"/>
      <c r="BO68" s="1239"/>
      <c r="BP68" s="1239"/>
      <c r="BQ68" s="1239"/>
      <c r="BR68" s="1239"/>
      <c r="BS68" s="1239"/>
      <c r="BT68" s="1239"/>
      <c r="BU68" s="1239"/>
      <c r="BV68" s="1239"/>
      <c r="BW68" s="1239"/>
      <c r="BX68" s="1239"/>
      <c r="BY68" s="1239"/>
      <c r="BZ68" s="1239"/>
      <c r="CA68" s="1239"/>
      <c r="CB68" s="1239"/>
      <c r="CC68" s="1239"/>
      <c r="CD68" s="1239"/>
      <c r="CE68" s="1239"/>
      <c r="CF68" s="1239"/>
      <c r="CG68" s="1239"/>
      <c r="CH68" s="1239"/>
      <c r="CI68" s="1239"/>
      <c r="CJ68" s="1239"/>
      <c r="CK68" s="1239"/>
      <c r="CL68" s="1239"/>
      <c r="CM68" s="1239"/>
      <c r="CN68" s="1239"/>
      <c r="CO68" s="1239"/>
      <c r="CP68" s="1239"/>
      <c r="CQ68" s="1239"/>
      <c r="CR68" s="1239"/>
      <c r="CS68" s="1239"/>
      <c r="CT68" s="1239"/>
      <c r="CU68" s="1239"/>
      <c r="CV68" s="1239"/>
      <c r="CW68" s="1239"/>
      <c r="CX68" s="1239"/>
      <c r="CY68" s="1239"/>
      <c r="CZ68" s="1239"/>
      <c r="DA68" s="1239"/>
      <c r="DB68" s="1239"/>
      <c r="DC68" s="1240"/>
    </row>
    <row r="69" spans="2:107" ht="13.2" x14ac:dyDescent="0.2">
      <c r="B69" s="1226"/>
      <c r="AN69" s="1241"/>
      <c r="AO69" s="1242"/>
      <c r="AP69" s="1242"/>
      <c r="AQ69" s="1242"/>
      <c r="AR69" s="1242"/>
      <c r="AS69" s="1242"/>
      <c r="AT69" s="1242"/>
      <c r="AU69" s="1242"/>
      <c r="AV69" s="1242"/>
      <c r="AW69" s="1242"/>
      <c r="AX69" s="1242"/>
      <c r="AY69" s="1242"/>
      <c r="AZ69" s="1242"/>
      <c r="BA69" s="1242"/>
      <c r="BB69" s="1242"/>
      <c r="BC69" s="1242"/>
      <c r="BD69" s="1242"/>
      <c r="BE69" s="1242"/>
      <c r="BF69" s="1242"/>
      <c r="BG69" s="1242"/>
      <c r="BH69" s="1242"/>
      <c r="BI69" s="1242"/>
      <c r="BJ69" s="1242"/>
      <c r="BK69" s="1242"/>
      <c r="BL69" s="1242"/>
      <c r="BM69" s="1242"/>
      <c r="BN69" s="1242"/>
      <c r="BO69" s="1242"/>
      <c r="BP69" s="1242"/>
      <c r="BQ69" s="1242"/>
      <c r="BR69" s="1242"/>
      <c r="BS69" s="1242"/>
      <c r="BT69" s="1242"/>
      <c r="BU69" s="1242"/>
      <c r="BV69" s="1242"/>
      <c r="BW69" s="1242"/>
      <c r="BX69" s="1242"/>
      <c r="BY69" s="1242"/>
      <c r="BZ69" s="1242"/>
      <c r="CA69" s="1242"/>
      <c r="CB69" s="1242"/>
      <c r="CC69" s="1242"/>
      <c r="CD69" s="1242"/>
      <c r="CE69" s="1242"/>
      <c r="CF69" s="1242"/>
      <c r="CG69" s="1242"/>
      <c r="CH69" s="1242"/>
      <c r="CI69" s="1242"/>
      <c r="CJ69" s="1242"/>
      <c r="CK69" s="1242"/>
      <c r="CL69" s="1242"/>
      <c r="CM69" s="1242"/>
      <c r="CN69" s="1242"/>
      <c r="CO69" s="1242"/>
      <c r="CP69" s="1242"/>
      <c r="CQ69" s="1242"/>
      <c r="CR69" s="1242"/>
      <c r="CS69" s="1242"/>
      <c r="CT69" s="1242"/>
      <c r="CU69" s="1242"/>
      <c r="CV69" s="1242"/>
      <c r="CW69" s="1242"/>
      <c r="CX69" s="1242"/>
      <c r="CY69" s="1242"/>
      <c r="CZ69" s="1242"/>
      <c r="DA69" s="1242"/>
      <c r="DB69" s="1242"/>
      <c r="DC69" s="1243"/>
    </row>
    <row r="70" spans="2:107" ht="13.2" x14ac:dyDescent="0.2">
      <c r="B70" s="1226"/>
      <c r="H70" s="1268"/>
      <c r="I70" s="1268"/>
      <c r="J70" s="1269"/>
      <c r="K70" s="1269"/>
      <c r="L70" s="1270"/>
      <c r="M70" s="1269"/>
      <c r="N70" s="1270"/>
      <c r="AN70" s="1244"/>
      <c r="AO70" s="1244"/>
      <c r="AP70" s="1244"/>
      <c r="AZ70" s="1244"/>
      <c r="BA70" s="1244"/>
      <c r="BB70" s="1244"/>
      <c r="BL70" s="1244"/>
      <c r="BM70" s="1244"/>
      <c r="BN70" s="1244"/>
      <c r="BX70" s="1244"/>
      <c r="BY70" s="1244"/>
      <c r="BZ70" s="1244"/>
      <c r="CJ70" s="1244"/>
      <c r="CK70" s="1244"/>
      <c r="CL70" s="1244"/>
      <c r="CV70" s="1244"/>
      <c r="CW70" s="1244"/>
      <c r="CX70" s="1244"/>
    </row>
    <row r="71" spans="2:107" ht="13.2" x14ac:dyDescent="0.2">
      <c r="B71" s="1226"/>
      <c r="G71" s="1271"/>
      <c r="I71" s="1272"/>
      <c r="J71" s="1269"/>
      <c r="K71" s="1269"/>
      <c r="L71" s="1270"/>
      <c r="M71" s="1269"/>
      <c r="N71" s="1270"/>
      <c r="AM71" s="1271"/>
      <c r="AN71" s="1220" t="s">
        <v>560</v>
      </c>
    </row>
    <row r="72" spans="2:107" ht="13.2" x14ac:dyDescent="0.2">
      <c r="B72" s="1226"/>
      <c r="G72" s="1245"/>
      <c r="H72" s="1245"/>
      <c r="I72" s="1245"/>
      <c r="J72" s="1245"/>
      <c r="K72" s="1246"/>
      <c r="L72" s="1246"/>
      <c r="M72" s="1247"/>
      <c r="N72" s="1247"/>
      <c r="AN72" s="1248"/>
      <c r="AO72" s="1249"/>
      <c r="AP72" s="1249"/>
      <c r="AQ72" s="1249"/>
      <c r="AR72" s="1249"/>
      <c r="AS72" s="1249"/>
      <c r="AT72" s="1249"/>
      <c r="AU72" s="1249"/>
      <c r="AV72" s="1249"/>
      <c r="AW72" s="1249"/>
      <c r="AX72" s="1249"/>
      <c r="AY72" s="1249"/>
      <c r="AZ72" s="1249"/>
      <c r="BA72" s="1249"/>
      <c r="BB72" s="1249"/>
      <c r="BC72" s="1249"/>
      <c r="BD72" s="1249"/>
      <c r="BE72" s="1249"/>
      <c r="BF72" s="1249"/>
      <c r="BG72" s="1249"/>
      <c r="BH72" s="1249"/>
      <c r="BI72" s="1249"/>
      <c r="BJ72" s="1249"/>
      <c r="BK72" s="1249"/>
      <c r="BL72" s="1249"/>
      <c r="BM72" s="1249"/>
      <c r="BN72" s="1249"/>
      <c r="BO72" s="1250"/>
      <c r="BP72" s="1251" t="s">
        <v>524</v>
      </c>
      <c r="BQ72" s="1251"/>
      <c r="BR72" s="1251"/>
      <c r="BS72" s="1251"/>
      <c r="BT72" s="1251"/>
      <c r="BU72" s="1251"/>
      <c r="BV72" s="1251"/>
      <c r="BW72" s="1251"/>
      <c r="BX72" s="1251" t="s">
        <v>525</v>
      </c>
      <c r="BY72" s="1251"/>
      <c r="BZ72" s="1251"/>
      <c r="CA72" s="1251"/>
      <c r="CB72" s="1251"/>
      <c r="CC72" s="1251"/>
      <c r="CD72" s="1251"/>
      <c r="CE72" s="1251"/>
      <c r="CF72" s="1251" t="s">
        <v>526</v>
      </c>
      <c r="CG72" s="1251"/>
      <c r="CH72" s="1251"/>
      <c r="CI72" s="1251"/>
      <c r="CJ72" s="1251"/>
      <c r="CK72" s="1251"/>
      <c r="CL72" s="1251"/>
      <c r="CM72" s="1251"/>
      <c r="CN72" s="1251" t="s">
        <v>527</v>
      </c>
      <c r="CO72" s="1251"/>
      <c r="CP72" s="1251"/>
      <c r="CQ72" s="1251"/>
      <c r="CR72" s="1251"/>
      <c r="CS72" s="1251"/>
      <c r="CT72" s="1251"/>
      <c r="CU72" s="1251"/>
      <c r="CV72" s="1251" t="s">
        <v>528</v>
      </c>
      <c r="CW72" s="1251"/>
      <c r="CX72" s="1251"/>
      <c r="CY72" s="1251"/>
      <c r="CZ72" s="1251"/>
      <c r="DA72" s="1251"/>
      <c r="DB72" s="1251"/>
      <c r="DC72" s="1251"/>
    </row>
    <row r="73" spans="2:107" ht="13.2" x14ac:dyDescent="0.2">
      <c r="B73" s="1226"/>
      <c r="G73" s="1252"/>
      <c r="H73" s="1252"/>
      <c r="I73" s="1252"/>
      <c r="J73" s="1252"/>
      <c r="K73" s="1273"/>
      <c r="L73" s="1273"/>
      <c r="M73" s="1273"/>
      <c r="N73" s="1273"/>
      <c r="AM73" s="1244"/>
      <c r="AN73" s="1255" t="s">
        <v>561</v>
      </c>
      <c r="AO73" s="1255"/>
      <c r="AP73" s="1255"/>
      <c r="AQ73" s="1255"/>
      <c r="AR73" s="1255"/>
      <c r="AS73" s="1255"/>
      <c r="AT73" s="1255"/>
      <c r="AU73" s="1255"/>
      <c r="AV73" s="1255"/>
      <c r="AW73" s="1255"/>
      <c r="AX73" s="1255"/>
      <c r="AY73" s="1255"/>
      <c r="AZ73" s="1255"/>
      <c r="BA73" s="1255"/>
      <c r="BB73" s="1255" t="s">
        <v>562</v>
      </c>
      <c r="BC73" s="1255"/>
      <c r="BD73" s="1255"/>
      <c r="BE73" s="1255"/>
      <c r="BF73" s="1255"/>
      <c r="BG73" s="1255"/>
      <c r="BH73" s="1255"/>
      <c r="BI73" s="1255"/>
      <c r="BJ73" s="1255"/>
      <c r="BK73" s="1255"/>
      <c r="BL73" s="1255"/>
      <c r="BM73" s="1255"/>
      <c r="BN73" s="1255"/>
      <c r="BO73" s="1255"/>
      <c r="BP73" s="1256">
        <v>76.2</v>
      </c>
      <c r="BQ73" s="1256"/>
      <c r="BR73" s="1256"/>
      <c r="BS73" s="1256"/>
      <c r="BT73" s="1256"/>
      <c r="BU73" s="1256"/>
      <c r="BV73" s="1256"/>
      <c r="BW73" s="1256"/>
      <c r="BX73" s="1256">
        <v>59.3</v>
      </c>
      <c r="BY73" s="1256"/>
      <c r="BZ73" s="1256"/>
      <c r="CA73" s="1256"/>
      <c r="CB73" s="1256"/>
      <c r="CC73" s="1256"/>
      <c r="CD73" s="1256"/>
      <c r="CE73" s="1256"/>
      <c r="CF73" s="1256">
        <v>43.7</v>
      </c>
      <c r="CG73" s="1256"/>
      <c r="CH73" s="1256"/>
      <c r="CI73" s="1256"/>
      <c r="CJ73" s="1256"/>
      <c r="CK73" s="1256"/>
      <c r="CL73" s="1256"/>
      <c r="CM73" s="1256"/>
      <c r="CN73" s="1256">
        <v>26.4</v>
      </c>
      <c r="CO73" s="1256"/>
      <c r="CP73" s="1256"/>
      <c r="CQ73" s="1256"/>
      <c r="CR73" s="1256"/>
      <c r="CS73" s="1256"/>
      <c r="CT73" s="1256"/>
      <c r="CU73" s="1256"/>
      <c r="CV73" s="1256">
        <v>20.2</v>
      </c>
      <c r="CW73" s="1256"/>
      <c r="CX73" s="1256"/>
      <c r="CY73" s="1256"/>
      <c r="CZ73" s="1256"/>
      <c r="DA73" s="1256"/>
      <c r="DB73" s="1256"/>
      <c r="DC73" s="1256"/>
    </row>
    <row r="74" spans="2:107" ht="13.2" x14ac:dyDescent="0.2">
      <c r="B74" s="1226"/>
      <c r="G74" s="1252"/>
      <c r="H74" s="1252"/>
      <c r="I74" s="1252"/>
      <c r="J74" s="1252"/>
      <c r="K74" s="1273"/>
      <c r="L74" s="1273"/>
      <c r="M74" s="1273"/>
      <c r="N74" s="1273"/>
      <c r="AM74" s="1244"/>
      <c r="AN74" s="1255"/>
      <c r="AO74" s="1255"/>
      <c r="AP74" s="1255"/>
      <c r="AQ74" s="1255"/>
      <c r="AR74" s="1255"/>
      <c r="AS74" s="1255"/>
      <c r="AT74" s="1255"/>
      <c r="AU74" s="1255"/>
      <c r="AV74" s="1255"/>
      <c r="AW74" s="1255"/>
      <c r="AX74" s="1255"/>
      <c r="AY74" s="1255"/>
      <c r="AZ74" s="1255"/>
      <c r="BA74" s="1255"/>
      <c r="BB74" s="1255"/>
      <c r="BC74" s="1255"/>
      <c r="BD74" s="1255"/>
      <c r="BE74" s="1255"/>
      <c r="BF74" s="1255"/>
      <c r="BG74" s="1255"/>
      <c r="BH74" s="1255"/>
      <c r="BI74" s="1255"/>
      <c r="BJ74" s="1255"/>
      <c r="BK74" s="1255"/>
      <c r="BL74" s="1255"/>
      <c r="BM74" s="1255"/>
      <c r="BN74" s="1255"/>
      <c r="BO74" s="1255"/>
      <c r="BP74" s="1256"/>
      <c r="BQ74" s="1256"/>
      <c r="BR74" s="1256"/>
      <c r="BS74" s="1256"/>
      <c r="BT74" s="1256"/>
      <c r="BU74" s="1256"/>
      <c r="BV74" s="1256"/>
      <c r="BW74" s="1256"/>
      <c r="BX74" s="1256"/>
      <c r="BY74" s="1256"/>
      <c r="BZ74" s="1256"/>
      <c r="CA74" s="1256"/>
      <c r="CB74" s="1256"/>
      <c r="CC74" s="1256"/>
      <c r="CD74" s="1256"/>
      <c r="CE74" s="1256"/>
      <c r="CF74" s="1256"/>
      <c r="CG74" s="1256"/>
      <c r="CH74" s="1256"/>
      <c r="CI74" s="1256"/>
      <c r="CJ74" s="1256"/>
      <c r="CK74" s="1256"/>
      <c r="CL74" s="1256"/>
      <c r="CM74" s="1256"/>
      <c r="CN74" s="1256"/>
      <c r="CO74" s="1256"/>
      <c r="CP74" s="1256"/>
      <c r="CQ74" s="1256"/>
      <c r="CR74" s="1256"/>
      <c r="CS74" s="1256"/>
      <c r="CT74" s="1256"/>
      <c r="CU74" s="1256"/>
      <c r="CV74" s="1256"/>
      <c r="CW74" s="1256"/>
      <c r="CX74" s="1256"/>
      <c r="CY74" s="1256"/>
      <c r="CZ74" s="1256"/>
      <c r="DA74" s="1256"/>
      <c r="DB74" s="1256"/>
      <c r="DC74" s="1256"/>
    </row>
    <row r="75" spans="2:107" ht="13.2" x14ac:dyDescent="0.2">
      <c r="B75" s="1226"/>
      <c r="G75" s="1252"/>
      <c r="H75" s="1252"/>
      <c r="I75" s="1245"/>
      <c r="J75" s="1245"/>
      <c r="K75" s="1254"/>
      <c r="L75" s="1254"/>
      <c r="M75" s="1254"/>
      <c r="N75" s="1254"/>
      <c r="AM75" s="1244"/>
      <c r="AN75" s="1255"/>
      <c r="AO75" s="1255"/>
      <c r="AP75" s="1255"/>
      <c r="AQ75" s="1255"/>
      <c r="AR75" s="1255"/>
      <c r="AS75" s="1255"/>
      <c r="AT75" s="1255"/>
      <c r="AU75" s="1255"/>
      <c r="AV75" s="1255"/>
      <c r="AW75" s="1255"/>
      <c r="AX75" s="1255"/>
      <c r="AY75" s="1255"/>
      <c r="AZ75" s="1255"/>
      <c r="BA75" s="1255"/>
      <c r="BB75" s="1255" t="s">
        <v>567</v>
      </c>
      <c r="BC75" s="1255"/>
      <c r="BD75" s="1255"/>
      <c r="BE75" s="1255"/>
      <c r="BF75" s="1255"/>
      <c r="BG75" s="1255"/>
      <c r="BH75" s="1255"/>
      <c r="BI75" s="1255"/>
      <c r="BJ75" s="1255"/>
      <c r="BK75" s="1255"/>
      <c r="BL75" s="1255"/>
      <c r="BM75" s="1255"/>
      <c r="BN75" s="1255"/>
      <c r="BO75" s="1255"/>
      <c r="BP75" s="1256">
        <v>7.4</v>
      </c>
      <c r="BQ75" s="1256"/>
      <c r="BR75" s="1256"/>
      <c r="BS75" s="1256"/>
      <c r="BT75" s="1256"/>
      <c r="BU75" s="1256"/>
      <c r="BV75" s="1256"/>
      <c r="BW75" s="1256"/>
      <c r="BX75" s="1256">
        <v>7.4</v>
      </c>
      <c r="BY75" s="1256"/>
      <c r="BZ75" s="1256"/>
      <c r="CA75" s="1256"/>
      <c r="CB75" s="1256"/>
      <c r="CC75" s="1256"/>
      <c r="CD75" s="1256"/>
      <c r="CE75" s="1256"/>
      <c r="CF75" s="1256">
        <v>7.4</v>
      </c>
      <c r="CG75" s="1256"/>
      <c r="CH75" s="1256"/>
      <c r="CI75" s="1256"/>
      <c r="CJ75" s="1256"/>
      <c r="CK75" s="1256"/>
      <c r="CL75" s="1256"/>
      <c r="CM75" s="1256"/>
      <c r="CN75" s="1256">
        <v>6.2</v>
      </c>
      <c r="CO75" s="1256"/>
      <c r="CP75" s="1256"/>
      <c r="CQ75" s="1256"/>
      <c r="CR75" s="1256"/>
      <c r="CS75" s="1256"/>
      <c r="CT75" s="1256"/>
      <c r="CU75" s="1256"/>
      <c r="CV75" s="1256">
        <v>5.3</v>
      </c>
      <c r="CW75" s="1256"/>
      <c r="CX75" s="1256"/>
      <c r="CY75" s="1256"/>
      <c r="CZ75" s="1256"/>
      <c r="DA75" s="1256"/>
      <c r="DB75" s="1256"/>
      <c r="DC75" s="1256"/>
    </row>
    <row r="76" spans="2:107" ht="13.2" x14ac:dyDescent="0.2">
      <c r="B76" s="1226"/>
      <c r="G76" s="1252"/>
      <c r="H76" s="1252"/>
      <c r="I76" s="1245"/>
      <c r="J76" s="1245"/>
      <c r="K76" s="1254"/>
      <c r="L76" s="1254"/>
      <c r="M76" s="1254"/>
      <c r="N76" s="1254"/>
      <c r="AM76" s="1244"/>
      <c r="AN76" s="1255"/>
      <c r="AO76" s="1255"/>
      <c r="AP76" s="1255"/>
      <c r="AQ76" s="1255"/>
      <c r="AR76" s="1255"/>
      <c r="AS76" s="1255"/>
      <c r="AT76" s="1255"/>
      <c r="AU76" s="1255"/>
      <c r="AV76" s="1255"/>
      <c r="AW76" s="1255"/>
      <c r="AX76" s="1255"/>
      <c r="AY76" s="1255"/>
      <c r="AZ76" s="1255"/>
      <c r="BA76" s="1255"/>
      <c r="BB76" s="1255"/>
      <c r="BC76" s="1255"/>
      <c r="BD76" s="1255"/>
      <c r="BE76" s="1255"/>
      <c r="BF76" s="1255"/>
      <c r="BG76" s="1255"/>
      <c r="BH76" s="1255"/>
      <c r="BI76" s="1255"/>
      <c r="BJ76" s="1255"/>
      <c r="BK76" s="1255"/>
      <c r="BL76" s="1255"/>
      <c r="BM76" s="1255"/>
      <c r="BN76" s="1255"/>
      <c r="BO76" s="1255"/>
      <c r="BP76" s="1256"/>
      <c r="BQ76" s="1256"/>
      <c r="BR76" s="1256"/>
      <c r="BS76" s="1256"/>
      <c r="BT76" s="1256"/>
      <c r="BU76" s="1256"/>
      <c r="BV76" s="1256"/>
      <c r="BW76" s="1256"/>
      <c r="BX76" s="1256"/>
      <c r="BY76" s="1256"/>
      <c r="BZ76" s="1256"/>
      <c r="CA76" s="1256"/>
      <c r="CB76" s="1256"/>
      <c r="CC76" s="1256"/>
      <c r="CD76" s="1256"/>
      <c r="CE76" s="1256"/>
      <c r="CF76" s="1256"/>
      <c r="CG76" s="1256"/>
      <c r="CH76" s="1256"/>
      <c r="CI76" s="1256"/>
      <c r="CJ76" s="1256"/>
      <c r="CK76" s="1256"/>
      <c r="CL76" s="1256"/>
      <c r="CM76" s="1256"/>
      <c r="CN76" s="1256"/>
      <c r="CO76" s="1256"/>
      <c r="CP76" s="1256"/>
      <c r="CQ76" s="1256"/>
      <c r="CR76" s="1256"/>
      <c r="CS76" s="1256"/>
      <c r="CT76" s="1256"/>
      <c r="CU76" s="1256"/>
      <c r="CV76" s="1256"/>
      <c r="CW76" s="1256"/>
      <c r="CX76" s="1256"/>
      <c r="CY76" s="1256"/>
      <c r="CZ76" s="1256"/>
      <c r="DA76" s="1256"/>
      <c r="DB76" s="1256"/>
      <c r="DC76" s="1256"/>
    </row>
    <row r="77" spans="2:107" ht="13.2" x14ac:dyDescent="0.2">
      <c r="B77" s="1226"/>
      <c r="G77" s="1245"/>
      <c r="H77" s="1245"/>
      <c r="I77" s="1245"/>
      <c r="J77" s="1245"/>
      <c r="K77" s="1273"/>
      <c r="L77" s="1273"/>
      <c r="M77" s="1273"/>
      <c r="N77" s="1273"/>
      <c r="AN77" s="1251" t="s">
        <v>564</v>
      </c>
      <c r="AO77" s="1251"/>
      <c r="AP77" s="1251"/>
      <c r="AQ77" s="1251"/>
      <c r="AR77" s="1251"/>
      <c r="AS77" s="1251"/>
      <c r="AT77" s="1251"/>
      <c r="AU77" s="1251"/>
      <c r="AV77" s="1251"/>
      <c r="AW77" s="1251"/>
      <c r="AX77" s="1251"/>
      <c r="AY77" s="1251"/>
      <c r="AZ77" s="1251"/>
      <c r="BA77" s="1251"/>
      <c r="BB77" s="1255" t="s">
        <v>562</v>
      </c>
      <c r="BC77" s="1255"/>
      <c r="BD77" s="1255"/>
      <c r="BE77" s="1255"/>
      <c r="BF77" s="1255"/>
      <c r="BG77" s="1255"/>
      <c r="BH77" s="1255"/>
      <c r="BI77" s="1255"/>
      <c r="BJ77" s="1255"/>
      <c r="BK77" s="1255"/>
      <c r="BL77" s="1255"/>
      <c r="BM77" s="1255"/>
      <c r="BN77" s="1255"/>
      <c r="BO77" s="1255"/>
      <c r="BP77" s="1256">
        <v>22.1</v>
      </c>
      <c r="BQ77" s="1256"/>
      <c r="BR77" s="1256"/>
      <c r="BS77" s="1256"/>
      <c r="BT77" s="1256"/>
      <c r="BU77" s="1256"/>
      <c r="BV77" s="1256"/>
      <c r="BW77" s="1256"/>
      <c r="BX77" s="1256">
        <v>20.399999999999999</v>
      </c>
      <c r="BY77" s="1256"/>
      <c r="BZ77" s="1256"/>
      <c r="CA77" s="1256"/>
      <c r="CB77" s="1256"/>
      <c r="CC77" s="1256"/>
      <c r="CD77" s="1256"/>
      <c r="CE77" s="1256"/>
      <c r="CF77" s="1256">
        <v>11.2</v>
      </c>
      <c r="CG77" s="1256"/>
      <c r="CH77" s="1256"/>
      <c r="CI77" s="1256"/>
      <c r="CJ77" s="1256"/>
      <c r="CK77" s="1256"/>
      <c r="CL77" s="1256"/>
      <c r="CM77" s="1256"/>
      <c r="CN77" s="1256">
        <v>4.5999999999999996</v>
      </c>
      <c r="CO77" s="1256"/>
      <c r="CP77" s="1256"/>
      <c r="CQ77" s="1256"/>
      <c r="CR77" s="1256"/>
      <c r="CS77" s="1256"/>
      <c r="CT77" s="1256"/>
      <c r="CU77" s="1256"/>
      <c r="CV77" s="1256">
        <v>4.2</v>
      </c>
      <c r="CW77" s="1256"/>
      <c r="CX77" s="1256"/>
      <c r="CY77" s="1256"/>
      <c r="CZ77" s="1256"/>
      <c r="DA77" s="1256"/>
      <c r="DB77" s="1256"/>
      <c r="DC77" s="1256"/>
    </row>
    <row r="78" spans="2:107" ht="13.2" x14ac:dyDescent="0.2">
      <c r="B78" s="1226"/>
      <c r="G78" s="1245"/>
      <c r="H78" s="1245"/>
      <c r="I78" s="1245"/>
      <c r="J78" s="1245"/>
      <c r="K78" s="1273"/>
      <c r="L78" s="1273"/>
      <c r="M78" s="1273"/>
      <c r="N78" s="1273"/>
      <c r="AN78" s="1251"/>
      <c r="AO78" s="1251"/>
      <c r="AP78" s="1251"/>
      <c r="AQ78" s="1251"/>
      <c r="AR78" s="1251"/>
      <c r="AS78" s="1251"/>
      <c r="AT78" s="1251"/>
      <c r="AU78" s="1251"/>
      <c r="AV78" s="1251"/>
      <c r="AW78" s="1251"/>
      <c r="AX78" s="1251"/>
      <c r="AY78" s="1251"/>
      <c r="AZ78" s="1251"/>
      <c r="BA78" s="1251"/>
      <c r="BB78" s="1255"/>
      <c r="BC78" s="1255"/>
      <c r="BD78" s="1255"/>
      <c r="BE78" s="1255"/>
      <c r="BF78" s="1255"/>
      <c r="BG78" s="1255"/>
      <c r="BH78" s="1255"/>
      <c r="BI78" s="1255"/>
      <c r="BJ78" s="1255"/>
      <c r="BK78" s="1255"/>
      <c r="BL78" s="1255"/>
      <c r="BM78" s="1255"/>
      <c r="BN78" s="1255"/>
      <c r="BO78" s="1255"/>
      <c r="BP78" s="1256"/>
      <c r="BQ78" s="1256"/>
      <c r="BR78" s="1256"/>
      <c r="BS78" s="1256"/>
      <c r="BT78" s="1256"/>
      <c r="BU78" s="1256"/>
      <c r="BV78" s="1256"/>
      <c r="BW78" s="1256"/>
      <c r="BX78" s="1256"/>
      <c r="BY78" s="1256"/>
      <c r="BZ78" s="1256"/>
      <c r="CA78" s="1256"/>
      <c r="CB78" s="1256"/>
      <c r="CC78" s="1256"/>
      <c r="CD78" s="1256"/>
      <c r="CE78" s="1256"/>
      <c r="CF78" s="1256"/>
      <c r="CG78" s="1256"/>
      <c r="CH78" s="1256"/>
      <c r="CI78" s="1256"/>
      <c r="CJ78" s="1256"/>
      <c r="CK78" s="1256"/>
      <c r="CL78" s="1256"/>
      <c r="CM78" s="1256"/>
      <c r="CN78" s="1256"/>
      <c r="CO78" s="1256"/>
      <c r="CP78" s="1256"/>
      <c r="CQ78" s="1256"/>
      <c r="CR78" s="1256"/>
      <c r="CS78" s="1256"/>
      <c r="CT78" s="1256"/>
      <c r="CU78" s="1256"/>
      <c r="CV78" s="1256"/>
      <c r="CW78" s="1256"/>
      <c r="CX78" s="1256"/>
      <c r="CY78" s="1256"/>
      <c r="CZ78" s="1256"/>
      <c r="DA78" s="1256"/>
      <c r="DB78" s="1256"/>
      <c r="DC78" s="1256"/>
    </row>
    <row r="79" spans="2:107" ht="13.2" x14ac:dyDescent="0.2">
      <c r="B79" s="1226"/>
      <c r="G79" s="1245"/>
      <c r="H79" s="1245"/>
      <c r="I79" s="1258"/>
      <c r="J79" s="1258"/>
      <c r="K79" s="1274"/>
      <c r="L79" s="1274"/>
      <c r="M79" s="1274"/>
      <c r="N79" s="1274"/>
      <c r="AN79" s="1251"/>
      <c r="AO79" s="1251"/>
      <c r="AP79" s="1251"/>
      <c r="AQ79" s="1251"/>
      <c r="AR79" s="1251"/>
      <c r="AS79" s="1251"/>
      <c r="AT79" s="1251"/>
      <c r="AU79" s="1251"/>
      <c r="AV79" s="1251"/>
      <c r="AW79" s="1251"/>
      <c r="AX79" s="1251"/>
      <c r="AY79" s="1251"/>
      <c r="AZ79" s="1251"/>
      <c r="BA79" s="1251"/>
      <c r="BB79" s="1255" t="s">
        <v>567</v>
      </c>
      <c r="BC79" s="1255"/>
      <c r="BD79" s="1255"/>
      <c r="BE79" s="1255"/>
      <c r="BF79" s="1255"/>
      <c r="BG79" s="1255"/>
      <c r="BH79" s="1255"/>
      <c r="BI79" s="1255"/>
      <c r="BJ79" s="1255"/>
      <c r="BK79" s="1255"/>
      <c r="BL79" s="1255"/>
      <c r="BM79" s="1255"/>
      <c r="BN79" s="1255"/>
      <c r="BO79" s="1255"/>
      <c r="BP79" s="1256">
        <v>6.3</v>
      </c>
      <c r="BQ79" s="1256"/>
      <c r="BR79" s="1256"/>
      <c r="BS79" s="1256"/>
      <c r="BT79" s="1256"/>
      <c r="BU79" s="1256"/>
      <c r="BV79" s="1256"/>
      <c r="BW79" s="1256"/>
      <c r="BX79" s="1256">
        <v>6.2</v>
      </c>
      <c r="BY79" s="1256"/>
      <c r="BZ79" s="1256"/>
      <c r="CA79" s="1256"/>
      <c r="CB79" s="1256"/>
      <c r="CC79" s="1256"/>
      <c r="CD79" s="1256"/>
      <c r="CE79" s="1256"/>
      <c r="CF79" s="1256">
        <v>5.7</v>
      </c>
      <c r="CG79" s="1256"/>
      <c r="CH79" s="1256"/>
      <c r="CI79" s="1256"/>
      <c r="CJ79" s="1256"/>
      <c r="CK79" s="1256"/>
      <c r="CL79" s="1256"/>
      <c r="CM79" s="1256"/>
      <c r="CN79" s="1256">
        <v>5.8</v>
      </c>
      <c r="CO79" s="1256"/>
      <c r="CP79" s="1256"/>
      <c r="CQ79" s="1256"/>
      <c r="CR79" s="1256"/>
      <c r="CS79" s="1256"/>
      <c r="CT79" s="1256"/>
      <c r="CU79" s="1256"/>
      <c r="CV79" s="1256">
        <v>5.8</v>
      </c>
      <c r="CW79" s="1256"/>
      <c r="CX79" s="1256"/>
      <c r="CY79" s="1256"/>
      <c r="CZ79" s="1256"/>
      <c r="DA79" s="1256"/>
      <c r="DB79" s="1256"/>
      <c r="DC79" s="1256"/>
    </row>
    <row r="80" spans="2:107" ht="13.2" x14ac:dyDescent="0.2">
      <c r="B80" s="1226"/>
      <c r="G80" s="1245"/>
      <c r="H80" s="1245"/>
      <c r="I80" s="1258"/>
      <c r="J80" s="1258"/>
      <c r="K80" s="1274"/>
      <c r="L80" s="1274"/>
      <c r="M80" s="1274"/>
      <c r="N80" s="1274"/>
      <c r="AN80" s="1251"/>
      <c r="AO80" s="1251"/>
      <c r="AP80" s="1251"/>
      <c r="AQ80" s="1251"/>
      <c r="AR80" s="1251"/>
      <c r="AS80" s="1251"/>
      <c r="AT80" s="1251"/>
      <c r="AU80" s="1251"/>
      <c r="AV80" s="1251"/>
      <c r="AW80" s="1251"/>
      <c r="AX80" s="1251"/>
      <c r="AY80" s="1251"/>
      <c r="AZ80" s="1251"/>
      <c r="BA80" s="1251"/>
      <c r="BB80" s="1255"/>
      <c r="BC80" s="1255"/>
      <c r="BD80" s="1255"/>
      <c r="BE80" s="1255"/>
      <c r="BF80" s="1255"/>
      <c r="BG80" s="1255"/>
      <c r="BH80" s="1255"/>
      <c r="BI80" s="1255"/>
      <c r="BJ80" s="1255"/>
      <c r="BK80" s="1255"/>
      <c r="BL80" s="1255"/>
      <c r="BM80" s="1255"/>
      <c r="BN80" s="1255"/>
      <c r="BO80" s="1255"/>
      <c r="BP80" s="1256"/>
      <c r="BQ80" s="1256"/>
      <c r="BR80" s="1256"/>
      <c r="BS80" s="1256"/>
      <c r="BT80" s="1256"/>
      <c r="BU80" s="1256"/>
      <c r="BV80" s="1256"/>
      <c r="BW80" s="1256"/>
      <c r="BX80" s="1256"/>
      <c r="BY80" s="1256"/>
      <c r="BZ80" s="1256"/>
      <c r="CA80" s="1256"/>
      <c r="CB80" s="1256"/>
      <c r="CC80" s="1256"/>
      <c r="CD80" s="1256"/>
      <c r="CE80" s="1256"/>
      <c r="CF80" s="1256"/>
      <c r="CG80" s="1256"/>
      <c r="CH80" s="1256"/>
      <c r="CI80" s="1256"/>
      <c r="CJ80" s="1256"/>
      <c r="CK80" s="1256"/>
      <c r="CL80" s="1256"/>
      <c r="CM80" s="1256"/>
      <c r="CN80" s="1256"/>
      <c r="CO80" s="1256"/>
      <c r="CP80" s="1256"/>
      <c r="CQ80" s="1256"/>
      <c r="CR80" s="1256"/>
      <c r="CS80" s="1256"/>
      <c r="CT80" s="1256"/>
      <c r="CU80" s="1256"/>
      <c r="CV80" s="1256"/>
      <c r="CW80" s="1256"/>
      <c r="CX80" s="1256"/>
      <c r="CY80" s="1256"/>
      <c r="CZ80" s="1256"/>
      <c r="DA80" s="1256"/>
      <c r="DB80" s="1256"/>
      <c r="DC80" s="1256"/>
    </row>
    <row r="81" spans="2:109" ht="13.2" x14ac:dyDescent="0.2">
      <c r="B81" s="1226"/>
    </row>
    <row r="82" spans="2:109" ht="16.2" x14ac:dyDescent="0.2">
      <c r="B82" s="1226"/>
      <c r="K82" s="1275"/>
      <c r="L82" s="1275"/>
      <c r="M82" s="1275"/>
      <c r="N82" s="1275"/>
      <c r="AQ82" s="1275"/>
      <c r="AR82" s="1275"/>
      <c r="AS82" s="1275"/>
      <c r="AT82" s="1275"/>
      <c r="BC82" s="1275"/>
      <c r="BD82" s="1275"/>
      <c r="BE82" s="1275"/>
      <c r="BF82" s="1275"/>
      <c r="BO82" s="1275"/>
      <c r="BP82" s="1275"/>
      <c r="BQ82" s="1275"/>
      <c r="BR82" s="1275"/>
      <c r="CA82" s="1275"/>
      <c r="CB82" s="1275"/>
      <c r="CC82" s="1275"/>
      <c r="CD82" s="1275"/>
      <c r="CM82" s="1275"/>
      <c r="CN82" s="1275"/>
      <c r="CO82" s="1275"/>
      <c r="CP82" s="1275"/>
      <c r="CY82" s="1275"/>
      <c r="CZ82" s="1275"/>
      <c r="DA82" s="1275"/>
      <c r="DB82" s="1275"/>
      <c r="DC82" s="1275"/>
    </row>
    <row r="83" spans="2:109" ht="13.2" x14ac:dyDescent="0.2">
      <c r="B83" s="1228"/>
      <c r="C83" s="1229"/>
      <c r="D83" s="1229"/>
      <c r="E83" s="1229"/>
      <c r="F83" s="1229"/>
      <c r="G83" s="1229"/>
      <c r="H83" s="1229"/>
      <c r="I83" s="1229"/>
      <c r="J83" s="1229"/>
      <c r="K83" s="1229"/>
      <c r="L83" s="1229"/>
      <c r="M83" s="1229"/>
      <c r="N83" s="1229"/>
      <c r="O83" s="1229"/>
      <c r="P83" s="1229"/>
      <c r="Q83" s="1229"/>
      <c r="R83" s="1229"/>
      <c r="S83" s="1229"/>
      <c r="T83" s="1229"/>
      <c r="U83" s="1229"/>
      <c r="V83" s="1229"/>
      <c r="W83" s="1229"/>
      <c r="X83" s="1229"/>
      <c r="Y83" s="1229"/>
      <c r="Z83" s="1229"/>
      <c r="AA83" s="1229"/>
      <c r="AB83" s="1229"/>
      <c r="AC83" s="1229"/>
      <c r="AD83" s="1229"/>
      <c r="AE83" s="1229"/>
      <c r="AF83" s="1229"/>
      <c r="AG83" s="1229"/>
      <c r="AH83" s="1229"/>
      <c r="AI83" s="1229"/>
      <c r="AJ83" s="1229"/>
      <c r="AK83" s="1229"/>
      <c r="AL83" s="1229"/>
      <c r="AM83" s="1229"/>
      <c r="AN83" s="1229"/>
      <c r="AO83" s="1229"/>
      <c r="AP83" s="1229"/>
      <c r="AQ83" s="1229"/>
      <c r="AR83" s="1229"/>
      <c r="AS83" s="1229"/>
      <c r="AT83" s="1229"/>
      <c r="AU83" s="1229"/>
      <c r="AV83" s="1229"/>
      <c r="AW83" s="1229"/>
      <c r="AX83" s="1229"/>
      <c r="AY83" s="1229"/>
      <c r="AZ83" s="1229"/>
      <c r="BA83" s="1229"/>
      <c r="BB83" s="1229"/>
      <c r="BC83" s="1229"/>
      <c r="BD83" s="1229"/>
      <c r="BE83" s="1229"/>
      <c r="BF83" s="1229"/>
      <c r="BG83" s="1229"/>
      <c r="BH83" s="1229"/>
      <c r="BI83" s="1229"/>
      <c r="BJ83" s="1229"/>
      <c r="BK83" s="1229"/>
      <c r="BL83" s="1229"/>
      <c r="BM83" s="1229"/>
      <c r="BN83" s="1229"/>
      <c r="BO83" s="1229"/>
      <c r="BP83" s="1229"/>
      <c r="BQ83" s="1229"/>
      <c r="BR83" s="1229"/>
      <c r="BS83" s="1229"/>
      <c r="BT83" s="1229"/>
      <c r="BU83" s="1229"/>
      <c r="BV83" s="1229"/>
      <c r="BW83" s="1229"/>
      <c r="BX83" s="1229"/>
      <c r="BY83" s="1229"/>
      <c r="BZ83" s="1229"/>
      <c r="CA83" s="1229"/>
      <c r="CB83" s="1229"/>
      <c r="CC83" s="1229"/>
      <c r="CD83" s="1229"/>
      <c r="CE83" s="1229"/>
      <c r="CF83" s="1229"/>
      <c r="CG83" s="1229"/>
      <c r="CH83" s="1229"/>
      <c r="CI83" s="1229"/>
      <c r="CJ83" s="1229"/>
      <c r="CK83" s="1229"/>
      <c r="CL83" s="1229"/>
      <c r="CM83" s="1229"/>
      <c r="CN83" s="1229"/>
      <c r="CO83" s="1229"/>
      <c r="CP83" s="1229"/>
      <c r="CQ83" s="1229"/>
      <c r="CR83" s="1229"/>
      <c r="CS83" s="1229"/>
      <c r="CT83" s="1229"/>
      <c r="CU83" s="1229"/>
      <c r="CV83" s="1229"/>
      <c r="CW83" s="1229"/>
      <c r="CX83" s="1229"/>
      <c r="CY83" s="1229"/>
      <c r="CZ83" s="1229"/>
      <c r="DA83" s="1229"/>
      <c r="DB83" s="1229"/>
      <c r="DC83" s="1229"/>
      <c r="DD83" s="1230"/>
    </row>
    <row r="84" spans="2:109" ht="13.2" x14ac:dyDescent="0.2">
      <c r="DD84" s="1220"/>
      <c r="DE84" s="1220"/>
    </row>
    <row r="85" spans="2:109" ht="13.2" x14ac:dyDescent="0.2">
      <c r="DD85" s="1220"/>
      <c r="DE85" s="1220"/>
    </row>
  </sheetData>
  <sheetProtection algorithmName="SHA-512" hashValue="bMZt+WBQxW3nH0M+FAcxm/sGxb20FcT1xcSPsXgWNDh4mjixIIxFyvX9hkfm0rQxgLxI1iGvpo96moyjFr5wzw==" saltValue="Gx0CbH6Rj42h7vBsfiSbl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6A8E6-AAE3-46F8-AC11-C39D6186F047}">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9" customWidth="1"/>
    <col min="35" max="122" width="2.44140625" style="258" customWidth="1"/>
    <col min="123" max="16384" width="2.44140625" style="258" hidden="1"/>
  </cols>
  <sheetData>
    <row r="1" spans="1:34" ht="13.5" customHeight="1" x14ac:dyDescent="0.2">
      <c r="A1" s="258"/>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row>
    <row r="2" spans="1:34" ht="13.2" x14ac:dyDescent="0.2">
      <c r="S2" s="258"/>
      <c r="AH2" s="258"/>
    </row>
    <row r="3" spans="1:34" ht="13.2" x14ac:dyDescent="0.2">
      <c r="C3" s="258"/>
      <c r="D3" s="258"/>
      <c r="E3" s="258"/>
      <c r="F3" s="258"/>
      <c r="G3" s="258"/>
      <c r="H3" s="258"/>
      <c r="I3" s="258"/>
      <c r="J3" s="258"/>
      <c r="K3" s="258"/>
      <c r="L3" s="258"/>
      <c r="M3" s="258"/>
      <c r="N3" s="258"/>
      <c r="O3" s="258"/>
      <c r="P3" s="258"/>
      <c r="Q3" s="258"/>
      <c r="R3" s="258"/>
      <c r="S3" s="258"/>
      <c r="U3" s="258"/>
      <c r="V3" s="258"/>
      <c r="W3" s="258"/>
      <c r="X3" s="258"/>
      <c r="Y3" s="258"/>
      <c r="Z3" s="258"/>
      <c r="AA3" s="258"/>
      <c r="AB3" s="258"/>
      <c r="AC3" s="258"/>
      <c r="AD3" s="258"/>
      <c r="AE3" s="258"/>
      <c r="AF3" s="258"/>
      <c r="AG3" s="258"/>
      <c r="AH3" s="258"/>
    </row>
    <row r="4" spans="1:34" ht="13.2" x14ac:dyDescent="0.2"/>
    <row r="5" spans="1:34" ht="13.2" x14ac:dyDescent="0.2"/>
    <row r="6" spans="1:34" ht="13.2" x14ac:dyDescent="0.2"/>
    <row r="7" spans="1:34" ht="13.2" x14ac:dyDescent="0.2"/>
    <row r="8" spans="1:34" ht="13.2" x14ac:dyDescent="0.2"/>
    <row r="9" spans="1:34" ht="13.2" x14ac:dyDescent="0.2">
      <c r="AH9" s="258"/>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8"/>
    </row>
    <row r="18" spans="12:34" ht="13.2" x14ac:dyDescent="0.2"/>
    <row r="19" spans="12:34" ht="13.2" x14ac:dyDescent="0.2"/>
    <row r="20" spans="12:34" ht="13.2" x14ac:dyDescent="0.2">
      <c r="AH20" s="258"/>
    </row>
    <row r="21" spans="12:34" ht="13.2" x14ac:dyDescent="0.2">
      <c r="AH21" s="258"/>
    </row>
    <row r="22" spans="12:34" ht="13.2" x14ac:dyDescent="0.2"/>
    <row r="23" spans="12:34" ht="13.2" x14ac:dyDescent="0.2"/>
    <row r="24" spans="12:34" ht="13.2" x14ac:dyDescent="0.2">
      <c r="Q24" s="258"/>
    </row>
    <row r="25" spans="12:34" ht="13.2" x14ac:dyDescent="0.2"/>
    <row r="26" spans="12:34" ht="13.2" x14ac:dyDescent="0.2"/>
    <row r="27" spans="12:34" ht="13.2" x14ac:dyDescent="0.2"/>
    <row r="28" spans="12:34" ht="13.2" x14ac:dyDescent="0.2">
      <c r="O28" s="258"/>
      <c r="T28" s="258"/>
      <c r="AH28" s="258"/>
    </row>
    <row r="29" spans="12:34" ht="13.2" x14ac:dyDescent="0.2"/>
    <row r="30" spans="12:34" ht="13.2" x14ac:dyDescent="0.2"/>
    <row r="31" spans="12:34" ht="13.2" x14ac:dyDescent="0.2">
      <c r="Q31" s="258"/>
    </row>
    <row r="32" spans="12:34" ht="13.2" x14ac:dyDescent="0.2">
      <c r="L32" s="258"/>
    </row>
    <row r="33" spans="2:34" ht="13.2" x14ac:dyDescent="0.2">
      <c r="C33" s="258"/>
      <c r="E33" s="258"/>
      <c r="G33" s="258"/>
      <c r="I33" s="258"/>
      <c r="X33" s="258"/>
    </row>
    <row r="34" spans="2:34" ht="13.2" x14ac:dyDescent="0.2">
      <c r="B34" s="258"/>
      <c r="P34" s="258"/>
      <c r="R34" s="258"/>
      <c r="T34" s="258"/>
    </row>
    <row r="35" spans="2:34" ht="13.2" x14ac:dyDescent="0.2">
      <c r="D35" s="258"/>
      <c r="W35" s="258"/>
      <c r="AC35" s="258"/>
      <c r="AD35" s="258"/>
      <c r="AE35" s="258"/>
      <c r="AF35" s="258"/>
      <c r="AG35" s="258"/>
      <c r="AH35" s="258"/>
    </row>
    <row r="36" spans="2:34" ht="13.2" x14ac:dyDescent="0.2">
      <c r="H36" s="258"/>
      <c r="J36" s="258"/>
      <c r="K36" s="258"/>
      <c r="M36" s="258"/>
      <c r="Y36" s="258"/>
      <c r="Z36" s="258"/>
      <c r="AA36" s="258"/>
      <c r="AB36" s="258"/>
      <c r="AC36" s="258"/>
      <c r="AD36" s="258"/>
      <c r="AE36" s="258"/>
      <c r="AF36" s="258"/>
      <c r="AG36" s="258"/>
      <c r="AH36" s="258"/>
    </row>
    <row r="37" spans="2:34" ht="13.2" x14ac:dyDescent="0.2">
      <c r="AH37" s="258"/>
    </row>
    <row r="38" spans="2:34" ht="13.2" x14ac:dyDescent="0.2">
      <c r="AG38" s="258"/>
      <c r="AH38" s="258"/>
    </row>
    <row r="39" spans="2:34" ht="13.2" x14ac:dyDescent="0.2"/>
    <row r="40" spans="2:34" ht="13.2" x14ac:dyDescent="0.2">
      <c r="X40" s="258"/>
    </row>
    <row r="41" spans="2:34" ht="13.2" x14ac:dyDescent="0.2">
      <c r="R41" s="258"/>
    </row>
    <row r="42" spans="2:34" ht="13.2" x14ac:dyDescent="0.2">
      <c r="W42" s="258"/>
    </row>
    <row r="43" spans="2:34" ht="13.2" x14ac:dyDescent="0.2">
      <c r="Y43" s="258"/>
      <c r="Z43" s="258"/>
      <c r="AA43" s="258"/>
      <c r="AB43" s="258"/>
      <c r="AC43" s="258"/>
      <c r="AD43" s="258"/>
      <c r="AE43" s="258"/>
      <c r="AF43" s="258"/>
      <c r="AG43" s="258"/>
      <c r="AH43" s="258"/>
    </row>
    <row r="44" spans="2:34" ht="13.2" x14ac:dyDescent="0.2">
      <c r="AH44" s="258"/>
    </row>
    <row r="45" spans="2:34" ht="13.2" x14ac:dyDescent="0.2">
      <c r="X45" s="258"/>
    </row>
    <row r="46" spans="2:34" ht="13.2" x14ac:dyDescent="0.2"/>
    <row r="47" spans="2:34" ht="13.2" x14ac:dyDescent="0.2"/>
    <row r="48" spans="2:34" ht="13.2" x14ac:dyDescent="0.2">
      <c r="W48" s="258"/>
      <c r="Y48" s="258"/>
      <c r="Z48" s="258"/>
      <c r="AA48" s="258"/>
      <c r="AB48" s="258"/>
      <c r="AC48" s="258"/>
      <c r="AD48" s="258"/>
      <c r="AE48" s="258"/>
      <c r="AF48" s="258"/>
      <c r="AG48" s="258"/>
      <c r="AH48" s="258"/>
    </row>
    <row r="49" spans="28:34" ht="13.2" x14ac:dyDescent="0.2"/>
    <row r="50" spans="28:34" ht="13.2" x14ac:dyDescent="0.2">
      <c r="AE50" s="258"/>
      <c r="AF50" s="258"/>
      <c r="AG50" s="258"/>
      <c r="AH50" s="258"/>
    </row>
    <row r="51" spans="28:34" ht="13.2" x14ac:dyDescent="0.2">
      <c r="AC51" s="258"/>
      <c r="AD51" s="258"/>
      <c r="AE51" s="258"/>
      <c r="AF51" s="258"/>
      <c r="AG51" s="258"/>
      <c r="AH51" s="258"/>
    </row>
    <row r="52" spans="28:34" ht="13.2" x14ac:dyDescent="0.2"/>
    <row r="53" spans="28:34" ht="13.2" x14ac:dyDescent="0.2">
      <c r="AF53" s="258"/>
      <c r="AG53" s="258"/>
      <c r="AH53" s="258"/>
    </row>
    <row r="54" spans="28:34" ht="13.2" x14ac:dyDescent="0.2">
      <c r="AH54" s="258"/>
    </row>
    <row r="55" spans="28:34" ht="13.2" x14ac:dyDescent="0.2"/>
    <row r="56" spans="28:34" ht="13.2" x14ac:dyDescent="0.2">
      <c r="AB56" s="258"/>
      <c r="AC56" s="258"/>
      <c r="AD56" s="258"/>
      <c r="AE56" s="258"/>
      <c r="AF56" s="258"/>
      <c r="AG56" s="258"/>
      <c r="AH56" s="258"/>
    </row>
    <row r="57" spans="28:34" ht="13.2" x14ac:dyDescent="0.2">
      <c r="AH57" s="258"/>
    </row>
    <row r="58" spans="28:34" ht="13.2" x14ac:dyDescent="0.2">
      <c r="AH58" s="258"/>
    </row>
    <row r="59" spans="28:34" ht="13.2" x14ac:dyDescent="0.2"/>
    <row r="60" spans="28:34" ht="13.2" x14ac:dyDescent="0.2"/>
    <row r="61" spans="28:34" ht="13.2" x14ac:dyDescent="0.2"/>
    <row r="62" spans="28:34" ht="13.2" x14ac:dyDescent="0.2"/>
    <row r="63" spans="28:34" ht="13.2" x14ac:dyDescent="0.2">
      <c r="AH63" s="258"/>
    </row>
    <row r="64" spans="28:34" ht="13.2" x14ac:dyDescent="0.2">
      <c r="AG64" s="258"/>
      <c r="AH64" s="258"/>
    </row>
    <row r="65" spans="28:34" ht="13.2" x14ac:dyDescent="0.2"/>
    <row r="66" spans="28:34" ht="13.2" x14ac:dyDescent="0.2"/>
    <row r="67" spans="28:34" ht="13.2" x14ac:dyDescent="0.2"/>
    <row r="68" spans="28:34" ht="13.2" x14ac:dyDescent="0.2">
      <c r="AB68" s="258"/>
      <c r="AC68" s="258"/>
      <c r="AD68" s="258"/>
      <c r="AE68" s="258"/>
      <c r="AF68" s="258"/>
      <c r="AG68" s="258"/>
      <c r="AH68" s="258"/>
    </row>
    <row r="69" spans="28:34" ht="13.2" x14ac:dyDescent="0.2">
      <c r="AF69" s="258"/>
      <c r="AG69" s="258"/>
      <c r="AH69" s="258"/>
    </row>
    <row r="70" spans="28:34" ht="13.2" x14ac:dyDescent="0.2"/>
    <row r="71" spans="28:34" ht="13.2" x14ac:dyDescent="0.2"/>
    <row r="72" spans="28:34" ht="13.2" x14ac:dyDescent="0.2"/>
    <row r="73" spans="28:34" ht="13.2" x14ac:dyDescent="0.2"/>
    <row r="74" spans="28:34" ht="13.2" x14ac:dyDescent="0.2"/>
    <row r="75" spans="28:34" ht="13.2" x14ac:dyDescent="0.2">
      <c r="AH75" s="258"/>
    </row>
    <row r="76" spans="28:34" ht="13.2" x14ac:dyDescent="0.2">
      <c r="AF76" s="258"/>
      <c r="AG76" s="258"/>
      <c r="AH76" s="258"/>
    </row>
    <row r="77" spans="28:34" ht="13.2" x14ac:dyDescent="0.2">
      <c r="AG77" s="258"/>
      <c r="AH77" s="258"/>
    </row>
    <row r="78" spans="28:34" ht="13.2" x14ac:dyDescent="0.2"/>
    <row r="79" spans="28:34" ht="13.2" x14ac:dyDescent="0.2"/>
    <row r="80" spans="28:34" ht="13.2" x14ac:dyDescent="0.2"/>
    <row r="81" spans="25:34" ht="13.2" x14ac:dyDescent="0.2"/>
    <row r="82" spans="25:34" ht="13.2" x14ac:dyDescent="0.2">
      <c r="Y82" s="258"/>
    </row>
    <row r="83" spans="25:34" ht="13.2" x14ac:dyDescent="0.2">
      <c r="Y83" s="258"/>
      <c r="Z83" s="258"/>
      <c r="AA83" s="258"/>
      <c r="AB83" s="258"/>
      <c r="AC83" s="258"/>
      <c r="AD83" s="258"/>
      <c r="AE83" s="258"/>
      <c r="AF83" s="258"/>
      <c r="AG83" s="258"/>
      <c r="AH83" s="258"/>
    </row>
    <row r="84" spans="25:34" ht="13.2" x14ac:dyDescent="0.2"/>
    <row r="85" spans="25:34" ht="13.2" x14ac:dyDescent="0.2"/>
    <row r="86" spans="25:34" ht="13.2" x14ac:dyDescent="0.2"/>
    <row r="87" spans="25:34" ht="13.2" x14ac:dyDescent="0.2"/>
    <row r="88" spans="25:34" ht="13.2" x14ac:dyDescent="0.2">
      <c r="AH88" s="258"/>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8"/>
      <c r="AG94" s="258"/>
      <c r="AH94" s="258"/>
    </row>
    <row r="95" spans="25:34" ht="13.5" customHeight="1" x14ac:dyDescent="0.2">
      <c r="AH95" s="258"/>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8"/>
    </row>
    <row r="102" spans="33:34" ht="13.5" customHeight="1" x14ac:dyDescent="0.2"/>
    <row r="103" spans="33:34" ht="13.5" customHeight="1" x14ac:dyDescent="0.2"/>
    <row r="104" spans="33:34" ht="13.5" customHeight="1" x14ac:dyDescent="0.2">
      <c r="AG104" s="258"/>
      <c r="AH104" s="258"/>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8"/>
    </row>
    <row r="117" spans="34:122" ht="13.5" customHeight="1" x14ac:dyDescent="0.2"/>
    <row r="118" spans="34:122" ht="13.5" customHeight="1" x14ac:dyDescent="0.2"/>
    <row r="119" spans="34:122" ht="13.5" customHeight="1" x14ac:dyDescent="0.2"/>
    <row r="120" spans="34:122" ht="13.5" customHeight="1" x14ac:dyDescent="0.2">
      <c r="AH120" s="258"/>
    </row>
    <row r="121" spans="34:122" ht="13.5" customHeight="1" x14ac:dyDescent="0.2">
      <c r="AH121" s="258"/>
    </row>
    <row r="122" spans="34:122" ht="13.5" customHeight="1" x14ac:dyDescent="0.2"/>
    <row r="123" spans="34:122" ht="13.5" customHeight="1" x14ac:dyDescent="0.2"/>
    <row r="124" spans="34:122" ht="13.5" customHeight="1" x14ac:dyDescent="0.2"/>
    <row r="125" spans="34:122" ht="13.5" customHeight="1" x14ac:dyDescent="0.2">
      <c r="DR125" s="258" t="s">
        <v>474</v>
      </c>
    </row>
  </sheetData>
  <sheetProtection algorithmName="SHA-512" hashValue="I5G3A7AlW5fzHMmLuIPJOP9mkby0BzoCao5b/HNHeY1PzhFYIRiLP/PQPGnvI6U2Qgf6SpE0ZuPGSWvBU+cv6A==" saltValue="myy436VZHegSRbzZnO1UG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2F3F2-4E30-4387-A953-854ADFB2010E}">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9" customWidth="1"/>
    <col min="35" max="122" width="2.44140625" style="258" customWidth="1"/>
    <col min="123" max="16384" width="2.44140625" style="258" hidden="1"/>
  </cols>
  <sheetData>
    <row r="1" spans="2:34" ht="13.5" customHeight="1" x14ac:dyDescent="0.2">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row>
    <row r="2" spans="2:34" ht="13.2" x14ac:dyDescent="0.2">
      <c r="S2" s="258"/>
      <c r="AH2" s="258"/>
    </row>
    <row r="3" spans="2:34" ht="13.2" x14ac:dyDescent="0.2">
      <c r="C3" s="258"/>
      <c r="D3" s="258"/>
      <c r="E3" s="258"/>
      <c r="F3" s="258"/>
      <c r="G3" s="258"/>
      <c r="H3" s="258"/>
      <c r="I3" s="258"/>
      <c r="J3" s="258"/>
      <c r="K3" s="258"/>
      <c r="L3" s="258"/>
      <c r="M3" s="258"/>
      <c r="N3" s="258"/>
      <c r="O3" s="258"/>
      <c r="P3" s="258"/>
      <c r="Q3" s="258"/>
      <c r="R3" s="258"/>
      <c r="S3" s="258"/>
      <c r="U3" s="258"/>
      <c r="V3" s="258"/>
      <c r="W3" s="258"/>
      <c r="X3" s="258"/>
      <c r="Y3" s="258"/>
      <c r="Z3" s="258"/>
      <c r="AA3" s="258"/>
      <c r="AB3" s="258"/>
      <c r="AC3" s="258"/>
      <c r="AD3" s="258"/>
      <c r="AE3" s="258"/>
      <c r="AF3" s="258"/>
      <c r="AG3" s="258"/>
      <c r="AH3" s="258"/>
    </row>
    <row r="4" spans="2:34" ht="13.2" x14ac:dyDescent="0.2"/>
    <row r="5" spans="2:34" ht="13.2" x14ac:dyDescent="0.2"/>
    <row r="6" spans="2:34" ht="13.2" x14ac:dyDescent="0.2"/>
    <row r="7" spans="2:34" ht="13.2" x14ac:dyDescent="0.2"/>
    <row r="8" spans="2:34" ht="13.2" x14ac:dyDescent="0.2"/>
    <row r="9" spans="2:34" ht="13.2" x14ac:dyDescent="0.2">
      <c r="AH9" s="258"/>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8"/>
    </row>
    <row r="18" spans="12:34" ht="13.2" x14ac:dyDescent="0.2"/>
    <row r="19" spans="12:34" ht="13.2" x14ac:dyDescent="0.2"/>
    <row r="20" spans="12:34" ht="13.2" x14ac:dyDescent="0.2">
      <c r="AH20" s="258"/>
    </row>
    <row r="21" spans="12:34" ht="13.2" x14ac:dyDescent="0.2">
      <c r="AH21" s="258"/>
    </row>
    <row r="22" spans="12:34" ht="13.2" x14ac:dyDescent="0.2"/>
    <row r="23" spans="12:34" ht="13.2" x14ac:dyDescent="0.2"/>
    <row r="24" spans="12:34" ht="13.2" x14ac:dyDescent="0.2">
      <c r="Q24" s="258"/>
    </row>
    <row r="25" spans="12:34" ht="13.2" x14ac:dyDescent="0.2"/>
    <row r="26" spans="12:34" ht="13.2" x14ac:dyDescent="0.2"/>
    <row r="27" spans="12:34" ht="13.2" x14ac:dyDescent="0.2"/>
    <row r="28" spans="12:34" ht="13.2" x14ac:dyDescent="0.2">
      <c r="O28" s="258"/>
      <c r="T28" s="258"/>
      <c r="AH28" s="258"/>
    </row>
    <row r="29" spans="12:34" ht="13.2" x14ac:dyDescent="0.2"/>
    <row r="30" spans="12:34" ht="13.2" x14ac:dyDescent="0.2"/>
    <row r="31" spans="12:34" ht="13.2" x14ac:dyDescent="0.2">
      <c r="Q31" s="258"/>
    </row>
    <row r="32" spans="12:34" ht="13.2" x14ac:dyDescent="0.2">
      <c r="L32" s="258"/>
    </row>
    <row r="33" spans="2:34" ht="13.2" x14ac:dyDescent="0.2">
      <c r="C33" s="258"/>
      <c r="E33" s="258"/>
      <c r="G33" s="258"/>
      <c r="I33" s="258"/>
      <c r="X33" s="258"/>
    </row>
    <row r="34" spans="2:34" ht="13.2" x14ac:dyDescent="0.2">
      <c r="B34" s="258"/>
      <c r="P34" s="258"/>
      <c r="R34" s="258"/>
      <c r="T34" s="258"/>
    </row>
    <row r="35" spans="2:34" ht="13.2" x14ac:dyDescent="0.2">
      <c r="D35" s="258"/>
      <c r="W35" s="258"/>
      <c r="AC35" s="258"/>
      <c r="AD35" s="258"/>
      <c r="AE35" s="258"/>
      <c r="AF35" s="258"/>
      <c r="AG35" s="258"/>
      <c r="AH35" s="258"/>
    </row>
    <row r="36" spans="2:34" ht="13.2" x14ac:dyDescent="0.2">
      <c r="H36" s="258"/>
      <c r="J36" s="258"/>
      <c r="K36" s="258"/>
      <c r="M36" s="258"/>
      <c r="Y36" s="258"/>
      <c r="Z36" s="258"/>
      <c r="AA36" s="258"/>
      <c r="AB36" s="258"/>
      <c r="AC36" s="258"/>
      <c r="AD36" s="258"/>
      <c r="AE36" s="258"/>
      <c r="AF36" s="258"/>
      <c r="AG36" s="258"/>
      <c r="AH36" s="258"/>
    </row>
    <row r="37" spans="2:34" ht="13.2" x14ac:dyDescent="0.2">
      <c r="AH37" s="258"/>
    </row>
    <row r="38" spans="2:34" ht="13.2" x14ac:dyDescent="0.2">
      <c r="AG38" s="258"/>
      <c r="AH38" s="258"/>
    </row>
    <row r="39" spans="2:34" ht="13.2" x14ac:dyDescent="0.2"/>
    <row r="40" spans="2:34" ht="13.2" x14ac:dyDescent="0.2">
      <c r="X40" s="258"/>
    </row>
    <row r="41" spans="2:34" ht="13.2" x14ac:dyDescent="0.2">
      <c r="R41" s="258"/>
    </row>
    <row r="42" spans="2:34" ht="13.2" x14ac:dyDescent="0.2">
      <c r="W42" s="258"/>
    </row>
    <row r="43" spans="2:34" ht="13.2" x14ac:dyDescent="0.2">
      <c r="Y43" s="258"/>
      <c r="Z43" s="258"/>
      <c r="AA43" s="258"/>
      <c r="AB43" s="258"/>
      <c r="AC43" s="258"/>
      <c r="AD43" s="258"/>
      <c r="AE43" s="258"/>
      <c r="AF43" s="258"/>
      <c r="AG43" s="258"/>
      <c r="AH43" s="258"/>
    </row>
    <row r="44" spans="2:34" ht="13.2" x14ac:dyDescent="0.2">
      <c r="AH44" s="258"/>
    </row>
    <row r="45" spans="2:34" ht="13.2" x14ac:dyDescent="0.2">
      <c r="X45" s="258"/>
    </row>
    <row r="46" spans="2:34" ht="13.2" x14ac:dyDescent="0.2"/>
    <row r="47" spans="2:34" ht="13.2" x14ac:dyDescent="0.2"/>
    <row r="48" spans="2:34" ht="13.2" x14ac:dyDescent="0.2">
      <c r="W48" s="258"/>
      <c r="Y48" s="258"/>
      <c r="Z48" s="258"/>
      <c r="AA48" s="258"/>
      <c r="AB48" s="258"/>
      <c r="AC48" s="258"/>
      <c r="AD48" s="258"/>
      <c r="AE48" s="258"/>
      <c r="AF48" s="258"/>
      <c r="AG48" s="258"/>
      <c r="AH48" s="258"/>
    </row>
    <row r="49" spans="28:34" ht="13.2" x14ac:dyDescent="0.2"/>
    <row r="50" spans="28:34" ht="13.2" x14ac:dyDescent="0.2">
      <c r="AE50" s="258"/>
      <c r="AF50" s="258"/>
      <c r="AG50" s="258"/>
      <c r="AH50" s="258"/>
    </row>
    <row r="51" spans="28:34" ht="13.2" x14ac:dyDescent="0.2">
      <c r="AC51" s="258"/>
      <c r="AD51" s="258"/>
      <c r="AE51" s="258"/>
      <c r="AF51" s="258"/>
      <c r="AG51" s="258"/>
      <c r="AH51" s="258"/>
    </row>
    <row r="52" spans="28:34" ht="13.2" x14ac:dyDescent="0.2"/>
    <row r="53" spans="28:34" ht="13.2" x14ac:dyDescent="0.2">
      <c r="AF53" s="258"/>
      <c r="AG53" s="258"/>
      <c r="AH53" s="258"/>
    </row>
    <row r="54" spans="28:34" ht="13.2" x14ac:dyDescent="0.2">
      <c r="AH54" s="258"/>
    </row>
    <row r="55" spans="28:34" ht="13.2" x14ac:dyDescent="0.2"/>
    <row r="56" spans="28:34" ht="13.2" x14ac:dyDescent="0.2">
      <c r="AB56" s="258"/>
      <c r="AC56" s="258"/>
      <c r="AD56" s="258"/>
      <c r="AE56" s="258"/>
      <c r="AF56" s="258"/>
      <c r="AG56" s="258"/>
      <c r="AH56" s="258"/>
    </row>
    <row r="57" spans="28:34" ht="13.2" x14ac:dyDescent="0.2">
      <c r="AH57" s="258"/>
    </row>
    <row r="58" spans="28:34" ht="13.2" x14ac:dyDescent="0.2">
      <c r="AH58" s="258"/>
    </row>
    <row r="59" spans="28:34" ht="13.2" x14ac:dyDescent="0.2">
      <c r="AG59" s="258"/>
      <c r="AH59" s="258"/>
    </row>
    <row r="60" spans="28:34" ht="13.2" x14ac:dyDescent="0.2"/>
    <row r="61" spans="28:34" ht="13.2" x14ac:dyDescent="0.2"/>
    <row r="62" spans="28:34" ht="13.2" x14ac:dyDescent="0.2"/>
    <row r="63" spans="28:34" ht="13.2" x14ac:dyDescent="0.2">
      <c r="AH63" s="258"/>
    </row>
    <row r="64" spans="28:34" ht="13.2" x14ac:dyDescent="0.2">
      <c r="AG64" s="258"/>
      <c r="AH64" s="258"/>
    </row>
    <row r="65" spans="28:34" ht="13.2" x14ac:dyDescent="0.2"/>
    <row r="66" spans="28:34" ht="13.2" x14ac:dyDescent="0.2"/>
    <row r="67" spans="28:34" ht="13.2" x14ac:dyDescent="0.2"/>
    <row r="68" spans="28:34" ht="13.2" x14ac:dyDescent="0.2">
      <c r="AB68" s="258"/>
      <c r="AC68" s="258"/>
      <c r="AD68" s="258"/>
      <c r="AE68" s="258"/>
      <c r="AF68" s="258"/>
      <c r="AG68" s="258"/>
      <c r="AH68" s="258"/>
    </row>
    <row r="69" spans="28:34" ht="13.2" x14ac:dyDescent="0.2">
      <c r="AF69" s="258"/>
      <c r="AG69" s="258"/>
      <c r="AH69" s="258"/>
    </row>
    <row r="70" spans="28:34" ht="13.2" x14ac:dyDescent="0.2"/>
    <row r="71" spans="28:34" ht="13.2" x14ac:dyDescent="0.2"/>
    <row r="72" spans="28:34" ht="13.2" x14ac:dyDescent="0.2"/>
    <row r="73" spans="28:34" ht="13.2" x14ac:dyDescent="0.2"/>
    <row r="74" spans="28:34" ht="13.2" x14ac:dyDescent="0.2"/>
    <row r="75" spans="28:34" ht="13.2" x14ac:dyDescent="0.2">
      <c r="AH75" s="258"/>
    </row>
    <row r="76" spans="28:34" ht="13.2" x14ac:dyDescent="0.2">
      <c r="AF76" s="258"/>
      <c r="AG76" s="258"/>
      <c r="AH76" s="258"/>
    </row>
    <row r="77" spans="28:34" ht="13.2" x14ac:dyDescent="0.2">
      <c r="AG77" s="258"/>
      <c r="AH77" s="258"/>
    </row>
    <row r="78" spans="28:34" ht="13.2" x14ac:dyDescent="0.2"/>
    <row r="79" spans="28:34" ht="13.2" x14ac:dyDescent="0.2"/>
    <row r="80" spans="28:34" ht="13.2" x14ac:dyDescent="0.2"/>
    <row r="81" spans="25:34" ht="13.2" x14ac:dyDescent="0.2"/>
    <row r="82" spans="25:34" ht="13.2" x14ac:dyDescent="0.2">
      <c r="Y82" s="258"/>
    </row>
    <row r="83" spans="25:34" ht="13.2" x14ac:dyDescent="0.2">
      <c r="Y83" s="258"/>
      <c r="Z83" s="258"/>
      <c r="AA83" s="258"/>
      <c r="AB83" s="258"/>
      <c r="AC83" s="258"/>
      <c r="AD83" s="258"/>
      <c r="AE83" s="258"/>
      <c r="AF83" s="258"/>
      <c r="AG83" s="258"/>
      <c r="AH83" s="258"/>
    </row>
    <row r="84" spans="25:34" ht="13.2" x14ac:dyDescent="0.2"/>
    <row r="85" spans="25:34" ht="13.2" x14ac:dyDescent="0.2"/>
    <row r="86" spans="25:34" ht="13.2" x14ac:dyDescent="0.2"/>
    <row r="87" spans="25:34" ht="13.2" x14ac:dyDescent="0.2"/>
    <row r="88" spans="25:34" ht="13.2" x14ac:dyDescent="0.2">
      <c r="AH88" s="258"/>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8"/>
      <c r="AG94" s="258"/>
      <c r="AH94" s="258"/>
    </row>
    <row r="95" spans="25:34" ht="13.5" customHeight="1" x14ac:dyDescent="0.2">
      <c r="AH95" s="258"/>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8"/>
    </row>
    <row r="102" spans="33:34" ht="13.5" customHeight="1" x14ac:dyDescent="0.2"/>
    <row r="103" spans="33:34" ht="13.5" customHeight="1" x14ac:dyDescent="0.2"/>
    <row r="104" spans="33:34" ht="13.5" customHeight="1" x14ac:dyDescent="0.2">
      <c r="AG104" s="258"/>
      <c r="AH104" s="258"/>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8"/>
    </row>
    <row r="117" spans="34:122" ht="13.5" customHeight="1" x14ac:dyDescent="0.2"/>
    <row r="118" spans="34:122" ht="13.5" customHeight="1" x14ac:dyDescent="0.2"/>
    <row r="119" spans="34:122" ht="13.5" customHeight="1" x14ac:dyDescent="0.2"/>
    <row r="120" spans="34:122" ht="13.5" customHeight="1" x14ac:dyDescent="0.2">
      <c r="AH120" s="258"/>
    </row>
    <row r="121" spans="34:122" ht="13.5" customHeight="1" x14ac:dyDescent="0.2">
      <c r="AH121" s="258"/>
    </row>
    <row r="122" spans="34:122" ht="13.5" customHeight="1" x14ac:dyDescent="0.2"/>
    <row r="123" spans="34:122" ht="13.5" customHeight="1" x14ac:dyDescent="0.2"/>
    <row r="124" spans="34:122" ht="13.5" customHeight="1" x14ac:dyDescent="0.2"/>
    <row r="125" spans="34:122" ht="13.5" customHeight="1" x14ac:dyDescent="0.2">
      <c r="DR125" s="258" t="s">
        <v>474</v>
      </c>
    </row>
  </sheetData>
  <sheetProtection algorithmName="SHA-512" hashValue="NNCxNWgi6+/jG1ZZS7sz9IQi62ZTIQthmT64s6auWA13xE0GGEyD/Krc8fGWh5zn+Mm4gtbSugSOg0Jcp1/Exg==" saltValue="x3w10gDHmJReR8cVwL9PW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3" customWidth="1"/>
    <col min="2" max="8" width="13.33203125" style="143" customWidth="1"/>
    <col min="9" max="16384" width="11.109375" style="143"/>
  </cols>
  <sheetData>
    <row r="1" spans="1:8" x14ac:dyDescent="0.2">
      <c r="A1" s="137"/>
      <c r="B1" s="138"/>
      <c r="C1" s="139"/>
      <c r="D1" s="140"/>
      <c r="E1" s="141"/>
      <c r="F1" s="141"/>
      <c r="G1" s="141"/>
      <c r="H1" s="142"/>
    </row>
    <row r="2" spans="1:8" x14ac:dyDescent="0.2">
      <c r="A2" s="144"/>
      <c r="B2" s="145"/>
      <c r="C2" s="146"/>
      <c r="D2" s="147" t="s">
        <v>50</v>
      </c>
      <c r="E2" s="148"/>
      <c r="F2" s="149" t="s">
        <v>523</v>
      </c>
      <c r="G2" s="150"/>
      <c r="H2" s="151"/>
    </row>
    <row r="3" spans="1:8" x14ac:dyDescent="0.2">
      <c r="A3" s="147" t="s">
        <v>516</v>
      </c>
      <c r="B3" s="152"/>
      <c r="C3" s="153"/>
      <c r="D3" s="154">
        <v>10309</v>
      </c>
      <c r="E3" s="155"/>
      <c r="F3" s="156">
        <v>45588</v>
      </c>
      <c r="G3" s="157"/>
      <c r="H3" s="158"/>
    </row>
    <row r="4" spans="1:8" x14ac:dyDescent="0.2">
      <c r="A4" s="159"/>
      <c r="B4" s="160"/>
      <c r="C4" s="161"/>
      <c r="D4" s="162">
        <v>5014</v>
      </c>
      <c r="E4" s="163"/>
      <c r="F4" s="164">
        <v>24150</v>
      </c>
      <c r="G4" s="165"/>
      <c r="H4" s="166"/>
    </row>
    <row r="5" spans="1:8" x14ac:dyDescent="0.2">
      <c r="A5" s="147" t="s">
        <v>518</v>
      </c>
      <c r="B5" s="152"/>
      <c r="C5" s="153"/>
      <c r="D5" s="154">
        <v>10816</v>
      </c>
      <c r="E5" s="155"/>
      <c r="F5" s="156">
        <v>45483</v>
      </c>
      <c r="G5" s="157"/>
      <c r="H5" s="158"/>
    </row>
    <row r="6" spans="1:8" x14ac:dyDescent="0.2">
      <c r="A6" s="159"/>
      <c r="B6" s="160"/>
      <c r="C6" s="161"/>
      <c r="D6" s="162">
        <v>7505</v>
      </c>
      <c r="E6" s="163"/>
      <c r="F6" s="164">
        <v>24241</v>
      </c>
      <c r="G6" s="165"/>
      <c r="H6" s="166"/>
    </row>
    <row r="7" spans="1:8" x14ac:dyDescent="0.2">
      <c r="A7" s="147" t="s">
        <v>519</v>
      </c>
      <c r="B7" s="152"/>
      <c r="C7" s="153"/>
      <c r="D7" s="154">
        <v>16830</v>
      </c>
      <c r="E7" s="155"/>
      <c r="F7" s="156">
        <v>45945</v>
      </c>
      <c r="G7" s="157"/>
      <c r="H7" s="158"/>
    </row>
    <row r="8" spans="1:8" x14ac:dyDescent="0.2">
      <c r="A8" s="159"/>
      <c r="B8" s="160"/>
      <c r="C8" s="161"/>
      <c r="D8" s="162">
        <v>9530</v>
      </c>
      <c r="E8" s="163"/>
      <c r="F8" s="164">
        <v>25180</v>
      </c>
      <c r="G8" s="165"/>
      <c r="H8" s="166"/>
    </row>
    <row r="9" spans="1:8" x14ac:dyDescent="0.2">
      <c r="A9" s="147" t="s">
        <v>520</v>
      </c>
      <c r="B9" s="152"/>
      <c r="C9" s="153"/>
      <c r="D9" s="154">
        <v>7144</v>
      </c>
      <c r="E9" s="155"/>
      <c r="F9" s="156">
        <v>44475</v>
      </c>
      <c r="G9" s="157"/>
      <c r="H9" s="158"/>
    </row>
    <row r="10" spans="1:8" x14ac:dyDescent="0.2">
      <c r="A10" s="159"/>
      <c r="B10" s="160"/>
      <c r="C10" s="161"/>
      <c r="D10" s="162">
        <v>6481</v>
      </c>
      <c r="E10" s="163"/>
      <c r="F10" s="164">
        <v>24780</v>
      </c>
      <c r="G10" s="165"/>
      <c r="H10" s="166"/>
    </row>
    <row r="11" spans="1:8" x14ac:dyDescent="0.2">
      <c r="A11" s="147" t="s">
        <v>521</v>
      </c>
      <c r="B11" s="152"/>
      <c r="C11" s="153"/>
      <c r="D11" s="154">
        <v>14060</v>
      </c>
      <c r="E11" s="155"/>
      <c r="F11" s="156">
        <v>45982</v>
      </c>
      <c r="G11" s="157"/>
      <c r="H11" s="158"/>
    </row>
    <row r="12" spans="1:8" x14ac:dyDescent="0.2">
      <c r="A12" s="159"/>
      <c r="B12" s="160"/>
      <c r="C12" s="167"/>
      <c r="D12" s="162">
        <v>12017</v>
      </c>
      <c r="E12" s="163"/>
      <c r="F12" s="164">
        <v>25583</v>
      </c>
      <c r="G12" s="165"/>
      <c r="H12" s="166"/>
    </row>
    <row r="13" spans="1:8" x14ac:dyDescent="0.2">
      <c r="A13" s="147"/>
      <c r="B13" s="152"/>
      <c r="C13" s="168"/>
      <c r="D13" s="169">
        <v>11832</v>
      </c>
      <c r="E13" s="170"/>
      <c r="F13" s="171">
        <v>45495</v>
      </c>
      <c r="G13" s="172"/>
      <c r="H13" s="158"/>
    </row>
    <row r="14" spans="1:8" x14ac:dyDescent="0.2">
      <c r="A14" s="159"/>
      <c r="B14" s="160"/>
      <c r="C14" s="161"/>
      <c r="D14" s="162">
        <v>8109</v>
      </c>
      <c r="E14" s="163"/>
      <c r="F14" s="164">
        <v>24787</v>
      </c>
      <c r="G14" s="165"/>
      <c r="H14" s="166"/>
    </row>
    <row r="17" spans="1:11" x14ac:dyDescent="0.2">
      <c r="A17" s="143" t="s">
        <v>51</v>
      </c>
    </row>
    <row r="18" spans="1:11" x14ac:dyDescent="0.2">
      <c r="A18" s="173"/>
      <c r="B18" s="173" t="str">
        <f>実質収支比率等に係る経年分析!F$46</f>
        <v>R01</v>
      </c>
      <c r="C18" s="173" t="str">
        <f>実質収支比率等に係る経年分析!G$46</f>
        <v>R02</v>
      </c>
      <c r="D18" s="173" t="str">
        <f>実質収支比率等に係る経年分析!H$46</f>
        <v>R03</v>
      </c>
      <c r="E18" s="173" t="str">
        <f>実質収支比率等に係る経年分析!I$46</f>
        <v>R04</v>
      </c>
      <c r="F18" s="173" t="str">
        <f>実質収支比率等に係る経年分析!J$46</f>
        <v>R05</v>
      </c>
    </row>
    <row r="19" spans="1:11" x14ac:dyDescent="0.2">
      <c r="A19" s="173" t="s">
        <v>52</v>
      </c>
      <c r="B19" s="173">
        <f>ROUND(VALUE(SUBSTITUTE(実質収支比率等に係る経年分析!F$48,"▲","-")),2)</f>
        <v>2.4300000000000002</v>
      </c>
      <c r="C19" s="173">
        <f>ROUND(VALUE(SUBSTITUTE(実質収支比率等に係る経年分析!G$48,"▲","-")),2)</f>
        <v>3.3</v>
      </c>
      <c r="D19" s="173">
        <f>ROUND(VALUE(SUBSTITUTE(実質収支比率等に係る経年分析!H$48,"▲","-")),2)</f>
        <v>3.61</v>
      </c>
      <c r="E19" s="173">
        <f>ROUND(VALUE(SUBSTITUTE(実質収支比率等に係る経年分析!I$48,"▲","-")),2)</f>
        <v>2.4300000000000002</v>
      </c>
      <c r="F19" s="173">
        <f>ROUND(VALUE(SUBSTITUTE(実質収支比率等に係る経年分析!J$48,"▲","-")),2)</f>
        <v>2.82</v>
      </c>
    </row>
    <row r="20" spans="1:11" x14ac:dyDescent="0.2">
      <c r="A20" s="173" t="s">
        <v>53</v>
      </c>
      <c r="B20" s="173">
        <f>ROUND(VALUE(SUBSTITUTE(実質収支比率等に係る経年分析!F$47,"▲","-")),2)</f>
        <v>6.52</v>
      </c>
      <c r="C20" s="173">
        <f>ROUND(VALUE(SUBSTITUTE(実質収支比率等に係る経年分析!G$47,"▲","-")),2)</f>
        <v>6.33</v>
      </c>
      <c r="D20" s="173">
        <f>ROUND(VALUE(SUBSTITUTE(実質収支比率等に係る経年分析!H$47,"▲","-")),2)</f>
        <v>8.52</v>
      </c>
      <c r="E20" s="173">
        <f>ROUND(VALUE(SUBSTITUTE(実質収支比率等に係る経年分析!I$47,"▲","-")),2)</f>
        <v>11.94</v>
      </c>
      <c r="F20" s="173">
        <f>ROUND(VALUE(SUBSTITUTE(実質収支比率等に係る経年分析!J$47,"▲","-")),2)</f>
        <v>14.37</v>
      </c>
    </row>
    <row r="21" spans="1:11" x14ac:dyDescent="0.2">
      <c r="A21" s="173" t="s">
        <v>54</v>
      </c>
      <c r="B21" s="173">
        <f>IF(ISNUMBER(VALUE(SUBSTITUTE(実質収支比率等に係る経年分析!F$49,"▲","-"))),ROUND(VALUE(SUBSTITUTE(実質収支比率等に係る経年分析!F$49,"▲","-")),2),NA())</f>
        <v>-1.84</v>
      </c>
      <c r="C21" s="173">
        <f>IF(ISNUMBER(VALUE(SUBSTITUTE(実質収支比率等に係る経年分析!G$49,"▲","-"))),ROUND(VALUE(SUBSTITUTE(実質収支比率等に係る経年分析!G$49,"▲","-")),2),NA())</f>
        <v>0.89</v>
      </c>
      <c r="D21" s="173">
        <f>IF(ISNUMBER(VALUE(SUBSTITUTE(実質収支比率等に係る経年分析!H$49,"▲","-"))),ROUND(VALUE(SUBSTITUTE(実質収支比率等に係る経年分析!H$49,"▲","-")),2),NA())</f>
        <v>2.75</v>
      </c>
      <c r="E21" s="173">
        <f>IF(ISNUMBER(VALUE(SUBSTITUTE(実質収支比率等に係る経年分析!I$49,"▲","-"))),ROUND(VALUE(SUBSTITUTE(実質収支比率等に係る経年分析!I$49,"▲","-")),2),NA())</f>
        <v>2.2000000000000002</v>
      </c>
      <c r="F21" s="173">
        <f>IF(ISNUMBER(VALUE(SUBSTITUTE(実質収支比率等に係る経年分析!J$49,"▲","-"))),ROUND(VALUE(SUBSTITUTE(実質収支比率等に係る経年分析!J$49,"▲","-")),2),NA())</f>
        <v>2.7</v>
      </c>
    </row>
    <row r="24" spans="1:11" x14ac:dyDescent="0.2">
      <c r="A24" s="143" t="s">
        <v>55</v>
      </c>
    </row>
    <row r="25" spans="1:11" x14ac:dyDescent="0.2">
      <c r="A25" s="174"/>
      <c r="B25" s="174" t="str">
        <f>連結実質赤字比率に係る赤字・黒字の構成分析!F$33</f>
        <v>R01</v>
      </c>
      <c r="C25" s="174"/>
      <c r="D25" s="174" t="str">
        <f>連結実質赤字比率に係る赤字・黒字の構成分析!G$33</f>
        <v>R02</v>
      </c>
      <c r="E25" s="174"/>
      <c r="F25" s="174" t="str">
        <f>連結実質赤字比率に係る赤字・黒字の構成分析!H$33</f>
        <v>R03</v>
      </c>
      <c r="G25" s="174"/>
      <c r="H25" s="174" t="str">
        <f>連結実質赤字比率に係る赤字・黒字の構成分析!I$33</f>
        <v>R04</v>
      </c>
      <c r="I25" s="174"/>
      <c r="J25" s="174" t="str">
        <f>連結実質赤字比率に係る赤字・黒字の構成分析!J$33</f>
        <v>R05</v>
      </c>
      <c r="K25" s="174"/>
    </row>
    <row r="26" spans="1:11" x14ac:dyDescent="0.2">
      <c r="A26" s="174"/>
      <c r="B26" s="174" t="s">
        <v>56</v>
      </c>
      <c r="C26" s="174" t="s">
        <v>57</v>
      </c>
      <c r="D26" s="174" t="s">
        <v>56</v>
      </c>
      <c r="E26" s="174" t="s">
        <v>57</v>
      </c>
      <c r="F26" s="174" t="s">
        <v>56</v>
      </c>
      <c r="G26" s="174" t="s">
        <v>57</v>
      </c>
      <c r="H26" s="174" t="s">
        <v>56</v>
      </c>
      <c r="I26" s="174" t="s">
        <v>57</v>
      </c>
      <c r="J26" s="174" t="s">
        <v>56</v>
      </c>
      <c r="K26" s="174" t="s">
        <v>57</v>
      </c>
    </row>
    <row r="27" spans="1:11" x14ac:dyDescent="0.2">
      <c r="A27" s="174" t="str">
        <f>IF(連結実質赤字比率に係る赤字・黒字の構成分析!C$43="",NA(),連結実質赤字比率に係る赤字・黒字の構成分析!C$43)</f>
        <v>その他会計（黒字）</v>
      </c>
      <c r="B27" s="174" t="e">
        <f>IF(ROUND(VALUE(SUBSTITUTE(連結実質赤字比率に係る赤字・黒字の構成分析!F$43,"▲", "-")), 2) &lt; 0, ABS(ROUND(VALUE(SUBSTITUTE(連結実質赤字比率に係る赤字・黒字の構成分析!F$43,"▲", "-")), 2)), NA())</f>
        <v>#VALUE!</v>
      </c>
      <c r="C27" s="174" t="e">
        <f>IF(ROUND(VALUE(SUBSTITUTE(連結実質赤字比率に係る赤字・黒字の構成分析!F$43,"▲", "-")), 2) &gt;= 0, ABS(ROUND(VALUE(SUBSTITUTE(連結実質赤字比率に係る赤字・黒字の構成分析!F$43,"▲", "-")), 2)), NA())</f>
        <v>#VALUE!</v>
      </c>
      <c r="D27" s="174" t="e">
        <f>IF(ROUND(VALUE(SUBSTITUTE(連結実質赤字比率に係る赤字・黒字の構成分析!G$43,"▲", "-")), 2) &lt; 0, ABS(ROUND(VALUE(SUBSTITUTE(連結実質赤字比率に係る赤字・黒字の構成分析!G$43,"▲", "-")), 2)), NA())</f>
        <v>#VALUE!</v>
      </c>
      <c r="E27" s="174" t="e">
        <f>IF(ROUND(VALUE(SUBSTITUTE(連結実質赤字比率に係る赤字・黒字の構成分析!G$43,"▲", "-")), 2) &gt;= 0, ABS(ROUND(VALUE(SUBSTITUTE(連結実質赤字比率に係る赤字・黒字の構成分析!G$43,"▲", "-")), 2)), NA())</f>
        <v>#VALUE!</v>
      </c>
      <c r="F27" s="174" t="e">
        <f>IF(ROUND(VALUE(SUBSTITUTE(連結実質赤字比率に係る赤字・黒字の構成分析!H$43,"▲", "-")), 2) &lt; 0, ABS(ROUND(VALUE(SUBSTITUTE(連結実質赤字比率に係る赤字・黒字の構成分析!H$43,"▲", "-")), 2)), NA())</f>
        <v>#VALUE!</v>
      </c>
      <c r="G27" s="174" t="e">
        <f>IF(ROUND(VALUE(SUBSTITUTE(連結実質赤字比率に係る赤字・黒字の構成分析!H$43,"▲", "-")), 2) &gt;= 0, ABS(ROUND(VALUE(SUBSTITUTE(連結実質赤字比率に係る赤字・黒字の構成分析!H$43,"▲", "-")), 2)), NA())</f>
        <v>#VALUE!</v>
      </c>
      <c r="H27" s="174" t="e">
        <f>IF(ROUND(VALUE(SUBSTITUTE(連結実質赤字比率に係る赤字・黒字の構成分析!I$43,"▲", "-")), 2) &lt; 0, ABS(ROUND(VALUE(SUBSTITUTE(連結実質赤字比率に係る赤字・黒字の構成分析!I$43,"▲", "-")), 2)), NA())</f>
        <v>#VALUE!</v>
      </c>
      <c r="I27" s="174" t="e">
        <f>IF(ROUND(VALUE(SUBSTITUTE(連結実質赤字比率に係る赤字・黒字の構成分析!I$43,"▲", "-")), 2) &gt;= 0, ABS(ROUND(VALUE(SUBSTITUTE(連結実質赤字比率に係る赤字・黒字の構成分析!I$43,"▲", "-")), 2)), NA())</f>
        <v>#VALUE!</v>
      </c>
      <c r="J27" s="174" t="e">
        <f>IF(ROUND(VALUE(SUBSTITUTE(連結実質赤字比率に係る赤字・黒字の構成分析!J$43,"▲", "-")), 2) &lt; 0, ABS(ROUND(VALUE(SUBSTITUTE(連結実質赤字比率に係る赤字・黒字の構成分析!J$43,"▲", "-")), 2)), NA())</f>
        <v>#VALUE!</v>
      </c>
      <c r="K27" s="174" t="e">
        <f>IF(ROUND(VALUE(SUBSTITUTE(連結実質赤字比率に係る赤字・黒字の構成分析!J$43,"▲", "-")), 2) &gt;= 0, ABS(ROUND(VALUE(SUBSTITUTE(連結実質赤字比率に係る赤字・黒字の構成分析!J$43,"▲", "-")), 2)), NA())</f>
        <v>#VALUE!</v>
      </c>
    </row>
    <row r="28" spans="1:11" x14ac:dyDescent="0.2">
      <c r="A28" s="174" t="str">
        <f>IF(連結実質赤字比率に係る赤字・黒字の構成分析!C$42="",NA(),連結実質赤字比率に係る赤字・黒字の構成分析!C$42)</f>
        <v>その他会計（赤字）</v>
      </c>
      <c r="B28" s="174" t="e">
        <f>IF(ROUND(VALUE(SUBSTITUTE(連結実質赤字比率に係る赤字・黒字の構成分析!F$42,"▲", "-")), 2) &lt; 0, ABS(ROUND(VALUE(SUBSTITUTE(連結実質赤字比率に係る赤字・黒字の構成分析!F$42,"▲", "-")), 2)), NA())</f>
        <v>#VALUE!</v>
      </c>
      <c r="C28" s="174" t="e">
        <f>IF(ROUND(VALUE(SUBSTITUTE(連結実質赤字比率に係る赤字・黒字の構成分析!F$42,"▲", "-")), 2) &gt;= 0, ABS(ROUND(VALUE(SUBSTITUTE(連結実質赤字比率に係る赤字・黒字の構成分析!F$42,"▲", "-")), 2)), NA())</f>
        <v>#VALUE!</v>
      </c>
      <c r="D28" s="174" t="e">
        <f>IF(ROUND(VALUE(SUBSTITUTE(連結実質赤字比率に係る赤字・黒字の構成分析!G$42,"▲", "-")), 2) &lt; 0, ABS(ROUND(VALUE(SUBSTITUTE(連結実質赤字比率に係る赤字・黒字の構成分析!G$42,"▲", "-")), 2)), NA())</f>
        <v>#VALUE!</v>
      </c>
      <c r="E28" s="174" t="e">
        <f>IF(ROUND(VALUE(SUBSTITUTE(連結実質赤字比率に係る赤字・黒字の構成分析!G$42,"▲", "-")), 2) &gt;= 0, ABS(ROUND(VALUE(SUBSTITUTE(連結実質赤字比率に係る赤字・黒字の構成分析!G$42,"▲", "-")), 2)), NA())</f>
        <v>#VALUE!</v>
      </c>
      <c r="F28" s="174" t="e">
        <f>IF(ROUND(VALUE(SUBSTITUTE(連結実質赤字比率に係る赤字・黒字の構成分析!H$42,"▲", "-")), 2) &lt; 0, ABS(ROUND(VALUE(SUBSTITUTE(連結実質赤字比率に係る赤字・黒字の構成分析!H$42,"▲", "-")), 2)), NA())</f>
        <v>#VALUE!</v>
      </c>
      <c r="G28" s="174" t="e">
        <f>IF(ROUND(VALUE(SUBSTITUTE(連結実質赤字比率に係る赤字・黒字の構成分析!H$42,"▲", "-")), 2) &gt;= 0, ABS(ROUND(VALUE(SUBSTITUTE(連結実質赤字比率に係る赤字・黒字の構成分析!H$42,"▲", "-")), 2)), NA())</f>
        <v>#VALUE!</v>
      </c>
      <c r="H28" s="174" t="e">
        <f>IF(ROUND(VALUE(SUBSTITUTE(連結実質赤字比率に係る赤字・黒字の構成分析!I$42,"▲", "-")), 2) &lt; 0, ABS(ROUND(VALUE(SUBSTITUTE(連結実質赤字比率に係る赤字・黒字の構成分析!I$42,"▲", "-")), 2)), NA())</f>
        <v>#VALUE!</v>
      </c>
      <c r="I28" s="174" t="e">
        <f>IF(ROUND(VALUE(SUBSTITUTE(連結実質赤字比率に係る赤字・黒字の構成分析!I$42,"▲", "-")), 2) &gt;= 0, ABS(ROUND(VALUE(SUBSTITUTE(連結実質赤字比率に係る赤字・黒字の構成分析!I$42,"▲", "-")), 2)), NA())</f>
        <v>#VALUE!</v>
      </c>
      <c r="J28" s="174" t="e">
        <f>IF(ROUND(VALUE(SUBSTITUTE(連結実質赤字比率に係る赤字・黒字の構成分析!J$42,"▲", "-")), 2) &lt; 0, ABS(ROUND(VALUE(SUBSTITUTE(連結実質赤字比率に係る赤字・黒字の構成分析!J$42,"▲", "-")), 2)), NA())</f>
        <v>#VALUE!</v>
      </c>
      <c r="K28" s="174" t="e">
        <f>IF(ROUND(VALUE(SUBSTITUTE(連結実質赤字比率に係る赤字・黒字の構成分析!J$42,"▲", "-")), 2) &gt;= 0, ABS(ROUND(VALUE(SUBSTITUTE(連結実質赤字比率に係る赤字・黒字の構成分析!J$42,"▲", "-")), 2)), NA())</f>
        <v>#VALUE!</v>
      </c>
    </row>
    <row r="29" spans="1:11" x14ac:dyDescent="0.2">
      <c r="A29" s="174" t="e">
        <f>IF(連結実質赤字比率に係る赤字・黒字の構成分析!C$41="",NA(),連結実質赤字比率に係る赤字・黒字の構成分析!C$41)</f>
        <v>#N/A</v>
      </c>
      <c r="B29" s="174" t="e">
        <f>IF(ROUND(VALUE(SUBSTITUTE(連結実質赤字比率に係る赤字・黒字の構成分析!F$41,"▲", "-")), 2) &lt; 0, ABS(ROUND(VALUE(SUBSTITUTE(連結実質赤字比率に係る赤字・黒字の構成分析!F$41,"▲", "-")), 2)), NA())</f>
        <v>#VALUE!</v>
      </c>
      <c r="C29" s="174" t="e">
        <f>IF(ROUND(VALUE(SUBSTITUTE(連結実質赤字比率に係る赤字・黒字の構成分析!F$41,"▲", "-")), 2) &gt;= 0, ABS(ROUND(VALUE(SUBSTITUTE(連結実質赤字比率に係る赤字・黒字の構成分析!F$41,"▲", "-")), 2)), NA())</f>
        <v>#VALUE!</v>
      </c>
      <c r="D29" s="174" t="e">
        <f>IF(ROUND(VALUE(SUBSTITUTE(連結実質赤字比率に係る赤字・黒字の構成分析!G$41,"▲", "-")), 2) &lt; 0, ABS(ROUND(VALUE(SUBSTITUTE(連結実質赤字比率に係る赤字・黒字の構成分析!G$41,"▲", "-")), 2)), NA())</f>
        <v>#VALUE!</v>
      </c>
      <c r="E29" s="174" t="e">
        <f>IF(ROUND(VALUE(SUBSTITUTE(連結実質赤字比率に係る赤字・黒字の構成分析!G$41,"▲", "-")), 2) &gt;= 0, ABS(ROUND(VALUE(SUBSTITUTE(連結実質赤字比率に係る赤字・黒字の構成分析!G$41,"▲", "-")), 2)), NA())</f>
        <v>#VALUE!</v>
      </c>
      <c r="F29" s="174" t="e">
        <f>IF(ROUND(VALUE(SUBSTITUTE(連結実質赤字比率に係る赤字・黒字の構成分析!H$41,"▲", "-")), 2) &lt; 0, ABS(ROUND(VALUE(SUBSTITUTE(連結実質赤字比率に係る赤字・黒字の構成分析!H$41,"▲", "-")), 2)), NA())</f>
        <v>#VALUE!</v>
      </c>
      <c r="G29" s="174" t="e">
        <f>IF(ROUND(VALUE(SUBSTITUTE(連結実質赤字比率に係る赤字・黒字の構成分析!H$41,"▲", "-")), 2) &gt;= 0, ABS(ROUND(VALUE(SUBSTITUTE(連結実質赤字比率に係る赤字・黒字の構成分析!H$41,"▲", "-")), 2)), NA())</f>
        <v>#VALUE!</v>
      </c>
      <c r="H29" s="174" t="e">
        <f>IF(ROUND(VALUE(SUBSTITUTE(連結実質赤字比率に係る赤字・黒字の構成分析!I$41,"▲", "-")), 2) &lt; 0, ABS(ROUND(VALUE(SUBSTITUTE(連結実質赤字比率に係る赤字・黒字の構成分析!I$41,"▲", "-")), 2)), NA())</f>
        <v>#VALUE!</v>
      </c>
      <c r="I29" s="174" t="e">
        <f>IF(ROUND(VALUE(SUBSTITUTE(連結実質赤字比率に係る赤字・黒字の構成分析!I$41,"▲", "-")), 2) &gt;= 0, ABS(ROUND(VALUE(SUBSTITUTE(連結実質赤字比率に係る赤字・黒字の構成分析!I$41,"▲", "-")), 2)), NA())</f>
        <v>#VALUE!</v>
      </c>
      <c r="J29" s="174" t="e">
        <f>IF(ROUND(VALUE(SUBSTITUTE(連結実質赤字比率に係る赤字・黒字の構成分析!J$41,"▲", "-")), 2) &lt; 0, ABS(ROUND(VALUE(SUBSTITUTE(連結実質赤字比率に係る赤字・黒字の構成分析!J$41,"▲", "-")), 2)), NA())</f>
        <v>#VALUE!</v>
      </c>
      <c r="K29" s="174" t="e">
        <f>IF(ROUND(VALUE(SUBSTITUTE(連結実質赤字比率に係る赤字・黒字の構成分析!J$41,"▲", "-")), 2) &gt;= 0, ABS(ROUND(VALUE(SUBSTITUTE(連結実質赤字比率に係る赤字・黒字の構成分析!J$41,"▲", "-")), 2)), NA())</f>
        <v>#VALUE!</v>
      </c>
    </row>
    <row r="30" spans="1:11" x14ac:dyDescent="0.2">
      <c r="A30" s="174" t="e">
        <f>IF(連結実質赤字比率に係る赤字・黒字の構成分析!C$40="",NA(),連結実質赤字比率に係る赤字・黒字の構成分析!C$40)</f>
        <v>#N/A</v>
      </c>
      <c r="B30" s="174" t="e">
        <f>IF(ROUND(VALUE(SUBSTITUTE(連結実質赤字比率に係る赤字・黒字の構成分析!F$40,"▲", "-")), 2) &lt; 0, ABS(ROUND(VALUE(SUBSTITUTE(連結実質赤字比率に係る赤字・黒字の構成分析!F$40,"▲", "-")), 2)), NA())</f>
        <v>#VALUE!</v>
      </c>
      <c r="C30" s="174" t="e">
        <f>IF(ROUND(VALUE(SUBSTITUTE(連結実質赤字比率に係る赤字・黒字の構成分析!F$40,"▲", "-")), 2) &gt;= 0, ABS(ROUND(VALUE(SUBSTITUTE(連結実質赤字比率に係る赤字・黒字の構成分析!F$40,"▲", "-")), 2)), NA())</f>
        <v>#VALUE!</v>
      </c>
      <c r="D30" s="174" t="e">
        <f>IF(ROUND(VALUE(SUBSTITUTE(連結実質赤字比率に係る赤字・黒字の構成分析!G$40,"▲", "-")), 2) &lt; 0, ABS(ROUND(VALUE(SUBSTITUTE(連結実質赤字比率に係る赤字・黒字の構成分析!G$40,"▲", "-")), 2)), NA())</f>
        <v>#VALUE!</v>
      </c>
      <c r="E30" s="174" t="e">
        <f>IF(ROUND(VALUE(SUBSTITUTE(連結実質赤字比率に係る赤字・黒字の構成分析!G$40,"▲", "-")), 2) &gt;= 0, ABS(ROUND(VALUE(SUBSTITUTE(連結実質赤字比率に係る赤字・黒字の構成分析!G$40,"▲", "-")), 2)), NA())</f>
        <v>#VALUE!</v>
      </c>
      <c r="F30" s="174" t="e">
        <f>IF(ROUND(VALUE(SUBSTITUTE(連結実質赤字比率に係る赤字・黒字の構成分析!H$40,"▲", "-")), 2) &lt; 0, ABS(ROUND(VALUE(SUBSTITUTE(連結実質赤字比率に係る赤字・黒字の構成分析!H$40,"▲", "-")), 2)), NA())</f>
        <v>#VALUE!</v>
      </c>
      <c r="G30" s="174" t="e">
        <f>IF(ROUND(VALUE(SUBSTITUTE(連結実質赤字比率に係る赤字・黒字の構成分析!H$40,"▲", "-")), 2) &gt;= 0, ABS(ROUND(VALUE(SUBSTITUTE(連結実質赤字比率に係る赤字・黒字の構成分析!H$40,"▲", "-")), 2)), NA())</f>
        <v>#VALUE!</v>
      </c>
      <c r="H30" s="174" t="e">
        <f>IF(ROUND(VALUE(SUBSTITUTE(連結実質赤字比率に係る赤字・黒字の構成分析!I$40,"▲", "-")), 2) &lt; 0, ABS(ROUND(VALUE(SUBSTITUTE(連結実質赤字比率に係る赤字・黒字の構成分析!I$40,"▲", "-")), 2)), NA())</f>
        <v>#VALUE!</v>
      </c>
      <c r="I30" s="174" t="e">
        <f>IF(ROUND(VALUE(SUBSTITUTE(連結実質赤字比率に係る赤字・黒字の構成分析!I$40,"▲", "-")), 2) &gt;= 0, ABS(ROUND(VALUE(SUBSTITUTE(連結実質赤字比率に係る赤字・黒字の構成分析!I$40,"▲", "-")), 2)), NA())</f>
        <v>#VALUE!</v>
      </c>
      <c r="J30" s="174" t="e">
        <f>IF(ROUND(VALUE(SUBSTITUTE(連結実質赤字比率に係る赤字・黒字の構成分析!J$40,"▲", "-")), 2) &lt; 0, ABS(ROUND(VALUE(SUBSTITUTE(連結実質赤字比率に係る赤字・黒字の構成分析!J$40,"▲", "-")), 2)), NA())</f>
        <v>#VALUE!</v>
      </c>
      <c r="K30" s="174" t="e">
        <f>IF(ROUND(VALUE(SUBSTITUTE(連結実質赤字比率に係る赤字・黒字の構成分析!J$40,"▲", "-")), 2) &gt;= 0, ABS(ROUND(VALUE(SUBSTITUTE(連結実質赤字比率に係る赤字・黒字の構成分析!J$40,"▲", "-")), 2)), NA())</f>
        <v>#VALUE!</v>
      </c>
    </row>
    <row r="31" spans="1:11" x14ac:dyDescent="0.2">
      <c r="A31" s="174" t="str">
        <f>IF(連結実質赤字比率に係る赤字・黒字の構成分析!C$39="",NA(),連結実質赤字比率に係る赤字・黒字の構成分析!C$39)</f>
        <v>後期高齢者医療特別会計</v>
      </c>
      <c r="B31" s="174" t="e">
        <f>IF(ROUND(VALUE(SUBSTITUTE(連結実質赤字比率に係る赤字・黒字の構成分析!F$39,"▲", "-")), 2) &lt; 0, ABS(ROUND(VALUE(SUBSTITUTE(連結実質赤字比率に係る赤字・黒字の構成分析!F$39,"▲", "-")), 2)), NA())</f>
        <v>#N/A</v>
      </c>
      <c r="C31" s="174">
        <f>IF(ROUND(VALUE(SUBSTITUTE(連結実質赤字比率に係る赤字・黒字の構成分析!F$39,"▲", "-")), 2) &gt;= 0, ABS(ROUND(VALUE(SUBSTITUTE(連結実質赤字比率に係る赤字・黒字の構成分析!F$39,"▲", "-")), 2)), NA())</f>
        <v>0.22</v>
      </c>
      <c r="D31" s="174" t="e">
        <f>IF(ROUND(VALUE(SUBSTITUTE(連結実質赤字比率に係る赤字・黒字の構成分析!G$39,"▲", "-")), 2) &lt; 0, ABS(ROUND(VALUE(SUBSTITUTE(連結実質赤字比率に係る赤字・黒字の構成分析!G$39,"▲", "-")), 2)), NA())</f>
        <v>#N/A</v>
      </c>
      <c r="E31" s="174">
        <f>IF(ROUND(VALUE(SUBSTITUTE(連結実質赤字比率に係る赤字・黒字の構成分析!G$39,"▲", "-")), 2) &gt;= 0, ABS(ROUND(VALUE(SUBSTITUTE(連結実質赤字比率に係る赤字・黒字の構成分析!G$39,"▲", "-")), 2)), NA())</f>
        <v>0.24</v>
      </c>
      <c r="F31" s="174" t="e">
        <f>IF(ROUND(VALUE(SUBSTITUTE(連結実質赤字比率に係る赤字・黒字の構成分析!H$39,"▲", "-")), 2) &lt; 0, ABS(ROUND(VALUE(SUBSTITUTE(連結実質赤字比率に係る赤字・黒字の構成分析!H$39,"▲", "-")), 2)), NA())</f>
        <v>#N/A</v>
      </c>
      <c r="G31" s="174">
        <f>IF(ROUND(VALUE(SUBSTITUTE(連結実質赤字比率に係る赤字・黒字の構成分析!H$39,"▲", "-")), 2) &gt;= 0, ABS(ROUND(VALUE(SUBSTITUTE(連結実質赤字比率に係る赤字・黒字の構成分析!H$39,"▲", "-")), 2)), NA())</f>
        <v>0.27</v>
      </c>
      <c r="H31" s="174" t="e">
        <f>IF(ROUND(VALUE(SUBSTITUTE(連結実質赤字比率に係る赤字・黒字の構成分析!I$39,"▲", "-")), 2) &lt; 0, ABS(ROUND(VALUE(SUBSTITUTE(連結実質赤字比率に係る赤字・黒字の構成分析!I$39,"▲", "-")), 2)), NA())</f>
        <v>#N/A</v>
      </c>
      <c r="I31" s="174">
        <f>IF(ROUND(VALUE(SUBSTITUTE(連結実質赤字比率に係る赤字・黒字の構成分析!I$39,"▲", "-")), 2) &gt;= 0, ABS(ROUND(VALUE(SUBSTITUTE(連結実質赤字比率に係る赤字・黒字の構成分析!I$39,"▲", "-")), 2)), NA())</f>
        <v>0.34</v>
      </c>
      <c r="J31" s="174" t="e">
        <f>IF(ROUND(VALUE(SUBSTITUTE(連結実質赤字比率に係る赤字・黒字の構成分析!J$39,"▲", "-")), 2) &lt; 0, ABS(ROUND(VALUE(SUBSTITUTE(連結実質赤字比率に係る赤字・黒字の構成分析!J$39,"▲", "-")), 2)), NA())</f>
        <v>#N/A</v>
      </c>
      <c r="K31" s="174">
        <f>IF(ROUND(VALUE(SUBSTITUTE(連結実質赤字比率に係る赤字・黒字の構成分析!J$39,"▲", "-")), 2) &gt;= 0, ABS(ROUND(VALUE(SUBSTITUTE(連結実質赤字比率に係る赤字・黒字の構成分析!J$39,"▲", "-")), 2)), NA())</f>
        <v>0.26</v>
      </c>
    </row>
    <row r="32" spans="1:11" x14ac:dyDescent="0.2">
      <c r="A32" s="174" t="str">
        <f>IF(連結実質赤字比率に係る赤字・黒字の構成分析!C$38="",NA(),連結実質赤字比率に係る赤字・黒字の構成分析!C$38)</f>
        <v>下水道事業会計</v>
      </c>
      <c r="B32" s="174" t="e">
        <f>IF(ROUND(VALUE(SUBSTITUTE(連結実質赤字比率に係る赤字・黒字の構成分析!F$38,"▲", "-")), 2) &lt; 0, ABS(ROUND(VALUE(SUBSTITUTE(連結実質赤字比率に係る赤字・黒字の構成分析!F$38,"▲", "-")), 2)), NA())</f>
        <v>#N/A</v>
      </c>
      <c r="C32" s="174">
        <f>IF(ROUND(VALUE(SUBSTITUTE(連結実質赤字比率に係る赤字・黒字の構成分析!F$38,"▲", "-")), 2) &gt;= 0, ABS(ROUND(VALUE(SUBSTITUTE(連結実質赤字比率に係る赤字・黒字の構成分析!F$38,"▲", "-")), 2)), NA())</f>
        <v>0.66</v>
      </c>
      <c r="D32" s="174" t="e">
        <f>IF(ROUND(VALUE(SUBSTITUTE(連結実質赤字比率に係る赤字・黒字の構成分析!G$38,"▲", "-")), 2) &lt; 0, ABS(ROUND(VALUE(SUBSTITUTE(連結実質赤字比率に係る赤字・黒字の構成分析!G$38,"▲", "-")), 2)), NA())</f>
        <v>#N/A</v>
      </c>
      <c r="E32" s="174">
        <f>IF(ROUND(VALUE(SUBSTITUTE(連結実質赤字比率に係る赤字・黒字の構成分析!G$38,"▲", "-")), 2) &gt;= 0, ABS(ROUND(VALUE(SUBSTITUTE(連結実質赤字比率に係る赤字・黒字の構成分析!G$38,"▲", "-")), 2)), NA())</f>
        <v>0.87</v>
      </c>
      <c r="F32" s="174" t="e">
        <f>IF(ROUND(VALUE(SUBSTITUTE(連結実質赤字比率に係る赤字・黒字の構成分析!H$38,"▲", "-")), 2) &lt; 0, ABS(ROUND(VALUE(SUBSTITUTE(連結実質赤字比率に係る赤字・黒字の構成分析!H$38,"▲", "-")), 2)), NA())</f>
        <v>#N/A</v>
      </c>
      <c r="G32" s="174">
        <f>IF(ROUND(VALUE(SUBSTITUTE(連結実質赤字比率に係る赤字・黒字の構成分析!H$38,"▲", "-")), 2) &gt;= 0, ABS(ROUND(VALUE(SUBSTITUTE(連結実質赤字比率に係る赤字・黒字の構成分析!H$38,"▲", "-")), 2)), NA())</f>
        <v>0.73</v>
      </c>
      <c r="H32" s="174" t="e">
        <f>IF(ROUND(VALUE(SUBSTITUTE(連結実質赤字比率に係る赤字・黒字の構成分析!I$38,"▲", "-")), 2) &lt; 0, ABS(ROUND(VALUE(SUBSTITUTE(連結実質赤字比率に係る赤字・黒字の構成分析!I$38,"▲", "-")), 2)), NA())</f>
        <v>#N/A</v>
      </c>
      <c r="I32" s="174">
        <f>IF(ROUND(VALUE(SUBSTITUTE(連結実質赤字比率に係る赤字・黒字の構成分析!I$38,"▲", "-")), 2) &gt;= 0, ABS(ROUND(VALUE(SUBSTITUTE(連結実質赤字比率に係る赤字・黒字の構成分析!I$38,"▲", "-")), 2)), NA())</f>
        <v>0.55000000000000004</v>
      </c>
      <c r="J32" s="174" t="e">
        <f>IF(ROUND(VALUE(SUBSTITUTE(連結実質赤字比率に係る赤字・黒字の構成分析!J$38,"▲", "-")), 2) &lt; 0, ABS(ROUND(VALUE(SUBSTITUTE(連結実質赤字比率に係る赤字・黒字の構成分析!J$38,"▲", "-")), 2)), NA())</f>
        <v>#N/A</v>
      </c>
      <c r="K32" s="174">
        <f>IF(ROUND(VALUE(SUBSTITUTE(連結実質赤字比率に係る赤字・黒字の構成分析!J$38,"▲", "-")), 2) &gt;= 0, ABS(ROUND(VALUE(SUBSTITUTE(連結実質赤字比率に係る赤字・黒字の構成分析!J$38,"▲", "-")), 2)), NA())</f>
        <v>0.41</v>
      </c>
    </row>
    <row r="33" spans="1:16" x14ac:dyDescent="0.2">
      <c r="A33" s="174" t="str">
        <f>IF(連結実質赤字比率に係る赤字・黒字の構成分析!C$37="",NA(),連結実質赤字比率に係る赤字・黒字の構成分析!C$37)</f>
        <v>介護保険特別会計</v>
      </c>
      <c r="B33" s="174" t="e">
        <f>IF(ROUND(VALUE(SUBSTITUTE(連結実質赤字比率に係る赤字・黒字の構成分析!F$37,"▲", "-")), 2) &lt; 0, ABS(ROUND(VALUE(SUBSTITUTE(連結実質赤字比率に係る赤字・黒字の構成分析!F$37,"▲", "-")), 2)), NA())</f>
        <v>#N/A</v>
      </c>
      <c r="C33" s="174">
        <f>IF(ROUND(VALUE(SUBSTITUTE(連結実質赤字比率に係る赤字・黒字の構成分析!F$37,"▲", "-")), 2) &gt;= 0, ABS(ROUND(VALUE(SUBSTITUTE(連結実質赤字比率に係る赤字・黒字の構成分析!F$37,"▲", "-")), 2)), NA())</f>
        <v>1.68</v>
      </c>
      <c r="D33" s="174" t="e">
        <f>IF(ROUND(VALUE(SUBSTITUTE(連結実質赤字比率に係る赤字・黒字の構成分析!G$37,"▲", "-")), 2) &lt; 0, ABS(ROUND(VALUE(SUBSTITUTE(連結実質赤字比率に係る赤字・黒字の構成分析!G$37,"▲", "-")), 2)), NA())</f>
        <v>#N/A</v>
      </c>
      <c r="E33" s="174">
        <f>IF(ROUND(VALUE(SUBSTITUTE(連結実質赤字比率に係る赤字・黒字の構成分析!G$37,"▲", "-")), 2) &gt;= 0, ABS(ROUND(VALUE(SUBSTITUTE(連結実質赤字比率に係る赤字・黒字の構成分析!G$37,"▲", "-")), 2)), NA())</f>
        <v>2.04</v>
      </c>
      <c r="F33" s="174" t="e">
        <f>IF(ROUND(VALUE(SUBSTITUTE(連結実質赤字比率に係る赤字・黒字の構成分析!H$37,"▲", "-")), 2) &lt; 0, ABS(ROUND(VALUE(SUBSTITUTE(連結実質赤字比率に係る赤字・黒字の構成分析!H$37,"▲", "-")), 2)), NA())</f>
        <v>#N/A</v>
      </c>
      <c r="G33" s="174">
        <f>IF(ROUND(VALUE(SUBSTITUTE(連結実質赤字比率に係る赤字・黒字の構成分析!H$37,"▲", "-")), 2) &gt;= 0, ABS(ROUND(VALUE(SUBSTITUTE(連結実質赤字比率に係る赤字・黒字の構成分析!H$37,"▲", "-")), 2)), NA())</f>
        <v>2.12</v>
      </c>
      <c r="H33" s="174" t="e">
        <f>IF(ROUND(VALUE(SUBSTITUTE(連結実質赤字比率に係る赤字・黒字の構成分析!I$37,"▲", "-")), 2) &lt; 0, ABS(ROUND(VALUE(SUBSTITUTE(連結実質赤字比率に係る赤字・黒字の構成分析!I$37,"▲", "-")), 2)), NA())</f>
        <v>#N/A</v>
      </c>
      <c r="I33" s="174">
        <f>IF(ROUND(VALUE(SUBSTITUTE(連結実質赤字比率に係る赤字・黒字の構成分析!I$37,"▲", "-")), 2) &gt;= 0, ABS(ROUND(VALUE(SUBSTITUTE(連結実質赤字比率に係る赤字・黒字の構成分析!I$37,"▲", "-")), 2)), NA())</f>
        <v>1.87</v>
      </c>
      <c r="J33" s="174" t="e">
        <f>IF(ROUND(VALUE(SUBSTITUTE(連結実質赤字比率に係る赤字・黒字の構成分析!J$37,"▲", "-")), 2) &lt; 0, ABS(ROUND(VALUE(SUBSTITUTE(連結実質赤字比率に係る赤字・黒字の構成分析!J$37,"▲", "-")), 2)), NA())</f>
        <v>#N/A</v>
      </c>
      <c r="K33" s="174">
        <f>IF(ROUND(VALUE(SUBSTITUTE(連結実質赤字比率に係る赤字・黒字の構成分析!J$37,"▲", "-")), 2) &gt;= 0, ABS(ROUND(VALUE(SUBSTITUTE(連結実質赤字比率に係る赤字・黒字の構成分析!J$37,"▲", "-")), 2)), NA())</f>
        <v>1.01</v>
      </c>
    </row>
    <row r="34" spans="1:16" x14ac:dyDescent="0.2">
      <c r="A34" s="174" t="str">
        <f>IF(連結実質赤字比率に係る赤字・黒字の構成分析!C$36="",NA(),連結実質赤字比率に係る赤字・黒字の構成分析!C$36)</f>
        <v>国民健康保険特別会計</v>
      </c>
      <c r="B34" s="174" t="e">
        <f>IF(ROUND(VALUE(SUBSTITUTE(連結実質赤字比率に係る赤字・黒字の構成分析!F$36,"▲", "-")), 2) &lt; 0, ABS(ROUND(VALUE(SUBSTITUTE(連結実質赤字比率に係る赤字・黒字の構成分析!F$36,"▲", "-")), 2)), NA())</f>
        <v>#N/A</v>
      </c>
      <c r="C34" s="174">
        <f>IF(ROUND(VALUE(SUBSTITUTE(連結実質赤字比率に係る赤字・黒字の構成分析!F$36,"▲", "-")), 2) &gt;= 0, ABS(ROUND(VALUE(SUBSTITUTE(連結実質赤字比率に係る赤字・黒字の構成分析!F$36,"▲", "-")), 2)), NA())</f>
        <v>0.11</v>
      </c>
      <c r="D34" s="174" t="e">
        <f>IF(ROUND(VALUE(SUBSTITUTE(連結実質赤字比率に係る赤字・黒字の構成分析!G$36,"▲", "-")), 2) &lt; 0, ABS(ROUND(VALUE(SUBSTITUTE(連結実質赤字比率に係る赤字・黒字の構成分析!G$36,"▲", "-")), 2)), NA())</f>
        <v>#N/A</v>
      </c>
      <c r="E34" s="174">
        <f>IF(ROUND(VALUE(SUBSTITUTE(連結実質赤字比率に係る赤字・黒字の構成分析!G$36,"▲", "-")), 2) &gt;= 0, ABS(ROUND(VALUE(SUBSTITUTE(連結実質赤字比率に係る赤字・黒字の構成分析!G$36,"▲", "-")), 2)), NA())</f>
        <v>0.34</v>
      </c>
      <c r="F34" s="174" t="e">
        <f>IF(ROUND(VALUE(SUBSTITUTE(連結実質赤字比率に係る赤字・黒字の構成分析!H$36,"▲", "-")), 2) &lt; 0, ABS(ROUND(VALUE(SUBSTITUTE(連結実質赤字比率に係る赤字・黒字の構成分析!H$36,"▲", "-")), 2)), NA())</f>
        <v>#N/A</v>
      </c>
      <c r="G34" s="174">
        <f>IF(ROUND(VALUE(SUBSTITUTE(連結実質赤字比率に係る赤字・黒字の構成分析!H$36,"▲", "-")), 2) &gt;= 0, ABS(ROUND(VALUE(SUBSTITUTE(連結実質赤字比率に係る赤字・黒字の構成分析!H$36,"▲", "-")), 2)), NA())</f>
        <v>0.95</v>
      </c>
      <c r="H34" s="174" t="e">
        <f>IF(ROUND(VALUE(SUBSTITUTE(連結実質赤字比率に係る赤字・黒字の構成分析!I$36,"▲", "-")), 2) &lt; 0, ABS(ROUND(VALUE(SUBSTITUTE(連結実質赤字比率に係る赤字・黒字の構成分析!I$36,"▲", "-")), 2)), NA())</f>
        <v>#N/A</v>
      </c>
      <c r="I34" s="174">
        <f>IF(ROUND(VALUE(SUBSTITUTE(連結実質赤字比率に係る赤字・黒字の構成分析!I$36,"▲", "-")), 2) &gt;= 0, ABS(ROUND(VALUE(SUBSTITUTE(連結実質赤字比率に係る赤字・黒字の構成分析!I$36,"▲", "-")), 2)), NA())</f>
        <v>1.35</v>
      </c>
      <c r="J34" s="174" t="e">
        <f>IF(ROUND(VALUE(SUBSTITUTE(連結実質赤字比率に係る赤字・黒字の構成分析!J$36,"▲", "-")), 2) &lt; 0, ABS(ROUND(VALUE(SUBSTITUTE(連結実質赤字比率に係る赤字・黒字の構成分析!J$36,"▲", "-")), 2)), NA())</f>
        <v>#N/A</v>
      </c>
      <c r="K34" s="174">
        <f>IF(ROUND(VALUE(SUBSTITUTE(連結実質赤字比率に係る赤字・黒字の構成分析!J$36,"▲", "-")), 2) &gt;= 0, ABS(ROUND(VALUE(SUBSTITUTE(連結実質赤字比率に係る赤字・黒字の構成分析!J$36,"▲", "-")), 2)), NA())</f>
        <v>1.24</v>
      </c>
    </row>
    <row r="35" spans="1:16" x14ac:dyDescent="0.2">
      <c r="A35" s="174" t="str">
        <f>IF(連結実質赤字比率に係る赤字・黒字の構成分析!C$35="",NA(),連結実質赤字比率に係る赤字・黒字の構成分析!C$35)</f>
        <v>病院事業会計</v>
      </c>
      <c r="B35" s="174" t="e">
        <f>IF(ROUND(VALUE(SUBSTITUTE(連結実質赤字比率に係る赤字・黒字の構成分析!F$35,"▲", "-")), 2) &lt; 0, ABS(ROUND(VALUE(SUBSTITUTE(連結実質赤字比率に係る赤字・黒字の構成分析!F$35,"▲", "-")), 2)), NA())</f>
        <v>#N/A</v>
      </c>
      <c r="C35" s="174">
        <f>IF(ROUND(VALUE(SUBSTITUTE(連結実質赤字比率に係る赤字・黒字の構成分析!F$35,"▲", "-")), 2) &gt;= 0, ABS(ROUND(VALUE(SUBSTITUTE(連結実質赤字比率に係る赤字・黒字の構成分析!F$35,"▲", "-")), 2)), NA())</f>
        <v>1.57</v>
      </c>
      <c r="D35" s="174" t="e">
        <f>IF(ROUND(VALUE(SUBSTITUTE(連結実質赤字比率に係る赤字・黒字の構成分析!G$35,"▲", "-")), 2) &lt; 0, ABS(ROUND(VALUE(SUBSTITUTE(連結実質赤字比率に係る赤字・黒字の構成分析!G$35,"▲", "-")), 2)), NA())</f>
        <v>#N/A</v>
      </c>
      <c r="E35" s="174">
        <f>IF(ROUND(VALUE(SUBSTITUTE(連結実質赤字比率に係る赤字・黒字の構成分析!G$35,"▲", "-")), 2) &gt;= 0, ABS(ROUND(VALUE(SUBSTITUTE(連結実質赤字比率に係る赤字・黒字の構成分析!G$35,"▲", "-")), 2)), NA())</f>
        <v>1.51</v>
      </c>
      <c r="F35" s="174" t="e">
        <f>IF(ROUND(VALUE(SUBSTITUTE(連結実質赤字比率に係る赤字・黒字の構成分析!H$35,"▲", "-")), 2) &lt; 0, ABS(ROUND(VALUE(SUBSTITUTE(連結実質赤字比率に係る赤字・黒字の構成分析!H$35,"▲", "-")), 2)), NA())</f>
        <v>#N/A</v>
      </c>
      <c r="G35" s="174">
        <f>IF(ROUND(VALUE(SUBSTITUTE(連結実質赤字比率に係る赤字・黒字の構成分析!H$35,"▲", "-")), 2) &gt;= 0, ABS(ROUND(VALUE(SUBSTITUTE(連結実質赤字比率に係る赤字・黒字の構成分析!H$35,"▲", "-")), 2)), NA())</f>
        <v>1.45</v>
      </c>
      <c r="H35" s="174" t="e">
        <f>IF(ROUND(VALUE(SUBSTITUTE(連結実質赤字比率に係る赤字・黒字の構成分析!I$35,"▲", "-")), 2) &lt; 0, ABS(ROUND(VALUE(SUBSTITUTE(連結実質赤字比率に係る赤字・黒字の構成分析!I$35,"▲", "-")), 2)), NA())</f>
        <v>#N/A</v>
      </c>
      <c r="I35" s="174">
        <f>IF(ROUND(VALUE(SUBSTITUTE(連結実質赤字比率に係る赤字・黒字の構成分析!I$35,"▲", "-")), 2) &gt;= 0, ABS(ROUND(VALUE(SUBSTITUTE(連結実質赤字比率に係る赤字・黒字の構成分析!I$35,"▲", "-")), 2)), NA())</f>
        <v>1.44</v>
      </c>
      <c r="J35" s="174" t="e">
        <f>IF(ROUND(VALUE(SUBSTITUTE(連結実質赤字比率に係る赤字・黒字の構成分析!J$35,"▲", "-")), 2) &lt; 0, ABS(ROUND(VALUE(SUBSTITUTE(連結実質赤字比率に係る赤字・黒字の構成分析!J$35,"▲", "-")), 2)), NA())</f>
        <v>#N/A</v>
      </c>
      <c r="K35" s="174">
        <f>IF(ROUND(VALUE(SUBSTITUTE(連結実質赤字比率に係る赤字・黒字の構成分析!J$35,"▲", "-")), 2) &gt;= 0, ABS(ROUND(VALUE(SUBSTITUTE(連結実質赤字比率に係る赤字・黒字の構成分析!J$35,"▲", "-")), 2)), NA())</f>
        <v>1.47</v>
      </c>
    </row>
    <row r="36" spans="1:16" x14ac:dyDescent="0.2">
      <c r="A36" s="174" t="str">
        <f>IF(連結実質赤字比率に係る赤字・黒字の構成分析!C$34="",NA(),連結実質赤字比率に係る赤字・黒字の構成分析!C$34)</f>
        <v>一般会計</v>
      </c>
      <c r="B36" s="174" t="e">
        <f>IF(ROUND(VALUE(SUBSTITUTE(連結実質赤字比率に係る赤字・黒字の構成分析!F$34,"▲", "-")), 2) &lt; 0, ABS(ROUND(VALUE(SUBSTITUTE(連結実質赤字比率に係る赤字・黒字の構成分析!F$34,"▲", "-")), 2)), NA())</f>
        <v>#N/A</v>
      </c>
      <c r="C36" s="174">
        <f>IF(ROUND(VALUE(SUBSTITUTE(連結実質赤字比率に係る赤字・黒字の構成分析!F$34,"▲", "-")), 2) &gt;= 0, ABS(ROUND(VALUE(SUBSTITUTE(連結実質赤字比率に係る赤字・黒字の構成分析!F$34,"▲", "-")), 2)), NA())</f>
        <v>2.4300000000000002</v>
      </c>
      <c r="D36" s="174" t="e">
        <f>IF(ROUND(VALUE(SUBSTITUTE(連結実質赤字比率に係る赤字・黒字の構成分析!G$34,"▲", "-")), 2) &lt; 0, ABS(ROUND(VALUE(SUBSTITUTE(連結実質赤字比率に係る赤字・黒字の構成分析!G$34,"▲", "-")), 2)), NA())</f>
        <v>#N/A</v>
      </c>
      <c r="E36" s="174">
        <f>IF(ROUND(VALUE(SUBSTITUTE(連結実質赤字比率に係る赤字・黒字の構成分析!G$34,"▲", "-")), 2) &gt;= 0, ABS(ROUND(VALUE(SUBSTITUTE(連結実質赤字比率に係る赤字・黒字の構成分析!G$34,"▲", "-")), 2)), NA())</f>
        <v>3.29</v>
      </c>
      <c r="F36" s="174" t="e">
        <f>IF(ROUND(VALUE(SUBSTITUTE(連結実質赤字比率に係る赤字・黒字の構成分析!H$34,"▲", "-")), 2) &lt; 0, ABS(ROUND(VALUE(SUBSTITUTE(連結実質赤字比率に係る赤字・黒字の構成分析!H$34,"▲", "-")), 2)), NA())</f>
        <v>#N/A</v>
      </c>
      <c r="G36" s="174">
        <f>IF(ROUND(VALUE(SUBSTITUTE(連結実質赤字比率に係る赤字・黒字の構成分析!H$34,"▲", "-")), 2) &gt;= 0, ABS(ROUND(VALUE(SUBSTITUTE(連結実質赤字比率に係る赤字・黒字の構成分析!H$34,"▲", "-")), 2)), NA())</f>
        <v>3.61</v>
      </c>
      <c r="H36" s="174" t="e">
        <f>IF(ROUND(VALUE(SUBSTITUTE(連結実質赤字比率に係る赤字・黒字の構成分析!I$34,"▲", "-")), 2) &lt; 0, ABS(ROUND(VALUE(SUBSTITUTE(連結実質赤字比率に係る赤字・黒字の構成分析!I$34,"▲", "-")), 2)), NA())</f>
        <v>#N/A</v>
      </c>
      <c r="I36" s="174">
        <f>IF(ROUND(VALUE(SUBSTITUTE(連結実質赤字比率に係る赤字・黒字の構成分析!I$34,"▲", "-")), 2) &gt;= 0, ABS(ROUND(VALUE(SUBSTITUTE(連結実質赤字比率に係る赤字・黒字の構成分析!I$34,"▲", "-")), 2)), NA())</f>
        <v>2.4300000000000002</v>
      </c>
      <c r="J36" s="174" t="e">
        <f>IF(ROUND(VALUE(SUBSTITUTE(連結実質赤字比率に係る赤字・黒字の構成分析!J$34,"▲", "-")), 2) &lt; 0, ABS(ROUND(VALUE(SUBSTITUTE(連結実質赤字比率に係る赤字・黒字の構成分析!J$34,"▲", "-")), 2)), NA())</f>
        <v>#N/A</v>
      </c>
      <c r="K36" s="174">
        <f>IF(ROUND(VALUE(SUBSTITUTE(連結実質赤字比率に係る赤字・黒字の構成分析!J$34,"▲", "-")), 2) &gt;= 0, ABS(ROUND(VALUE(SUBSTITUTE(連結実質赤字比率に係る赤字・黒字の構成分析!J$34,"▲", "-")), 2)), NA())</f>
        <v>2.82</v>
      </c>
    </row>
    <row r="39" spans="1:16" x14ac:dyDescent="0.2">
      <c r="A39" s="143" t="s">
        <v>58</v>
      </c>
    </row>
    <row r="40" spans="1:16" x14ac:dyDescent="0.2">
      <c r="A40" s="175"/>
      <c r="B40" s="175" t="str">
        <f>'実質公債費比率（分子）の構造'!K$44</f>
        <v>R01</v>
      </c>
      <c r="C40" s="175"/>
      <c r="D40" s="175"/>
      <c r="E40" s="175" t="str">
        <f>'実質公債費比率（分子）の構造'!L$44</f>
        <v>R02</v>
      </c>
      <c r="F40" s="175"/>
      <c r="G40" s="175"/>
      <c r="H40" s="175" t="str">
        <f>'実質公債費比率（分子）の構造'!M$44</f>
        <v>R03</v>
      </c>
      <c r="I40" s="175"/>
      <c r="J40" s="175"/>
      <c r="K40" s="175" t="str">
        <f>'実質公債費比率（分子）の構造'!N$44</f>
        <v>R04</v>
      </c>
      <c r="L40" s="175"/>
      <c r="M40" s="175"/>
      <c r="N40" s="175" t="str">
        <f>'実質公債費比率（分子）の構造'!O$44</f>
        <v>R05</v>
      </c>
      <c r="O40" s="175"/>
      <c r="P40" s="175"/>
    </row>
    <row r="41" spans="1:16" x14ac:dyDescent="0.2">
      <c r="A41" s="175"/>
      <c r="B41" s="175" t="s">
        <v>59</v>
      </c>
      <c r="C41" s="175"/>
      <c r="D41" s="175" t="s">
        <v>60</v>
      </c>
      <c r="E41" s="175" t="s">
        <v>59</v>
      </c>
      <c r="F41" s="175"/>
      <c r="G41" s="175" t="s">
        <v>60</v>
      </c>
      <c r="H41" s="175" t="s">
        <v>59</v>
      </c>
      <c r="I41" s="175"/>
      <c r="J41" s="175" t="s">
        <v>60</v>
      </c>
      <c r="K41" s="175" t="s">
        <v>59</v>
      </c>
      <c r="L41" s="175"/>
      <c r="M41" s="175" t="s">
        <v>60</v>
      </c>
      <c r="N41" s="175" t="s">
        <v>59</v>
      </c>
      <c r="O41" s="175"/>
      <c r="P41" s="175" t="s">
        <v>60</v>
      </c>
    </row>
    <row r="42" spans="1:16" x14ac:dyDescent="0.2">
      <c r="A42" s="175" t="s">
        <v>61</v>
      </c>
      <c r="B42" s="175"/>
      <c r="C42" s="175"/>
      <c r="D42" s="175">
        <f>'実質公債費比率（分子）の構造'!K$52</f>
        <v>1680</v>
      </c>
      <c r="E42" s="175"/>
      <c r="F42" s="175"/>
      <c r="G42" s="175">
        <f>'実質公債費比率（分子）の構造'!L$52</f>
        <v>1599</v>
      </c>
      <c r="H42" s="175"/>
      <c r="I42" s="175"/>
      <c r="J42" s="175">
        <f>'実質公債費比率（分子）の構造'!M$52</f>
        <v>1533</v>
      </c>
      <c r="K42" s="175"/>
      <c r="L42" s="175"/>
      <c r="M42" s="175">
        <f>'実質公債費比率（分子）の構造'!N$52</f>
        <v>1459</v>
      </c>
      <c r="N42" s="175"/>
      <c r="O42" s="175"/>
      <c r="P42" s="175">
        <f>'実質公債費比率（分子）の構造'!O$52</f>
        <v>1554</v>
      </c>
    </row>
    <row r="43" spans="1:16" x14ac:dyDescent="0.2">
      <c r="A43" s="175" t="s">
        <v>16</v>
      </c>
      <c r="B43" s="175">
        <f>'実質公債費比率（分子）の構造'!K$51</f>
        <v>0</v>
      </c>
      <c r="C43" s="175"/>
      <c r="D43" s="175"/>
      <c r="E43" s="175" t="str">
        <f>'実質公債費比率（分子）の構造'!L$51</f>
        <v>-</v>
      </c>
      <c r="F43" s="175"/>
      <c r="G43" s="175"/>
      <c r="H43" s="175" t="str">
        <f>'実質公債費比率（分子）の構造'!M$51</f>
        <v>-</v>
      </c>
      <c r="I43" s="175"/>
      <c r="J43" s="175"/>
      <c r="K43" s="175" t="str">
        <f>'実質公債費比率（分子）の構造'!N$51</f>
        <v>-</v>
      </c>
      <c r="L43" s="175"/>
      <c r="M43" s="175"/>
      <c r="N43" s="175" t="str">
        <f>'実質公債費比率（分子）の構造'!O$51</f>
        <v>-</v>
      </c>
      <c r="O43" s="175"/>
      <c r="P43" s="175"/>
    </row>
    <row r="44" spans="1:16" x14ac:dyDescent="0.2">
      <c r="A44" s="175" t="s">
        <v>62</v>
      </c>
      <c r="B44" s="175" t="str">
        <f>'実質公債費比率（分子）の構造'!K$50</f>
        <v>-</v>
      </c>
      <c r="C44" s="175"/>
      <c r="D44" s="175"/>
      <c r="E44" s="175" t="str">
        <f>'実質公債費比率（分子）の構造'!L$50</f>
        <v>-</v>
      </c>
      <c r="F44" s="175"/>
      <c r="G44" s="175"/>
      <c r="H44" s="175" t="str">
        <f>'実質公債費比率（分子）の構造'!M$50</f>
        <v>-</v>
      </c>
      <c r="I44" s="175"/>
      <c r="J44" s="175"/>
      <c r="K44" s="175" t="str">
        <f>'実質公債費比率（分子）の構造'!N$50</f>
        <v>-</v>
      </c>
      <c r="L44" s="175"/>
      <c r="M44" s="175"/>
      <c r="N44" s="175" t="str">
        <f>'実質公債費比率（分子）の構造'!O$50</f>
        <v>-</v>
      </c>
      <c r="O44" s="175"/>
      <c r="P44" s="175"/>
    </row>
    <row r="45" spans="1:16" x14ac:dyDescent="0.2">
      <c r="A45" s="175" t="s">
        <v>63</v>
      </c>
      <c r="B45" s="175">
        <f>'実質公債費比率（分子）の構造'!K$49</f>
        <v>200</v>
      </c>
      <c r="C45" s="175"/>
      <c r="D45" s="175"/>
      <c r="E45" s="175">
        <f>'実質公債費比率（分子）の構造'!L$49</f>
        <v>192</v>
      </c>
      <c r="F45" s="175"/>
      <c r="G45" s="175"/>
      <c r="H45" s="175">
        <f>'実質公債費比率（分子）の構造'!M$49</f>
        <v>192</v>
      </c>
      <c r="I45" s="175"/>
      <c r="J45" s="175"/>
      <c r="K45" s="175">
        <f>'実質公債費比率（分子）の構造'!N$49</f>
        <v>183</v>
      </c>
      <c r="L45" s="175"/>
      <c r="M45" s="175"/>
      <c r="N45" s="175">
        <f>'実質公債費比率（分子）の構造'!O$49</f>
        <v>163</v>
      </c>
      <c r="O45" s="175"/>
      <c r="P45" s="175"/>
    </row>
    <row r="46" spans="1:16" x14ac:dyDescent="0.2">
      <c r="A46" s="175" t="s">
        <v>64</v>
      </c>
      <c r="B46" s="175">
        <f>'実質公債費比率（分子）の構造'!K$48</f>
        <v>470</v>
      </c>
      <c r="C46" s="175"/>
      <c r="D46" s="175"/>
      <c r="E46" s="175">
        <f>'実質公債費比率（分子）の構造'!L$48</f>
        <v>446</v>
      </c>
      <c r="F46" s="175"/>
      <c r="G46" s="175"/>
      <c r="H46" s="175">
        <f>'実質公債費比率（分子）の構造'!M$48</f>
        <v>447</v>
      </c>
      <c r="I46" s="175"/>
      <c r="J46" s="175"/>
      <c r="K46" s="175">
        <f>'実質公債費比率（分子）の構造'!N$48</f>
        <v>434</v>
      </c>
      <c r="L46" s="175"/>
      <c r="M46" s="175"/>
      <c r="N46" s="175">
        <f>'実質公債費比率（分子）の構造'!O$48</f>
        <v>435</v>
      </c>
      <c r="O46" s="175"/>
      <c r="P46" s="175"/>
    </row>
    <row r="47" spans="1:16" x14ac:dyDescent="0.2">
      <c r="A47" s="175" t="s">
        <v>12</v>
      </c>
      <c r="B47" s="175" t="str">
        <f>'実質公債費比率（分子）の構造'!K$47</f>
        <v>-</v>
      </c>
      <c r="C47" s="175"/>
      <c r="D47" s="175"/>
      <c r="E47" s="175" t="str">
        <f>'実質公債費比率（分子）の構造'!L$47</f>
        <v>-</v>
      </c>
      <c r="F47" s="175"/>
      <c r="G47" s="175"/>
      <c r="H47" s="175" t="str">
        <f>'実質公債費比率（分子）の構造'!M$47</f>
        <v>-</v>
      </c>
      <c r="I47" s="175"/>
      <c r="J47" s="175"/>
      <c r="K47" s="175" t="str">
        <f>'実質公債費比率（分子）の構造'!N$47</f>
        <v>-</v>
      </c>
      <c r="L47" s="175"/>
      <c r="M47" s="175"/>
      <c r="N47" s="175" t="str">
        <f>'実質公債費比率（分子）の構造'!O$47</f>
        <v>-</v>
      </c>
      <c r="O47" s="175"/>
      <c r="P47" s="175"/>
    </row>
    <row r="48" spans="1:16" x14ac:dyDescent="0.2">
      <c r="A48" s="175" t="s">
        <v>65</v>
      </c>
      <c r="B48" s="175" t="str">
        <f>'実質公債費比率（分子）の構造'!K$46</f>
        <v>-</v>
      </c>
      <c r="C48" s="175"/>
      <c r="D48" s="175"/>
      <c r="E48" s="175" t="str">
        <f>'実質公債費比率（分子）の構造'!L$46</f>
        <v>-</v>
      </c>
      <c r="F48" s="175"/>
      <c r="G48" s="175"/>
      <c r="H48" s="175" t="str">
        <f>'実質公債費比率（分子）の構造'!M$46</f>
        <v>-</v>
      </c>
      <c r="I48" s="175"/>
      <c r="J48" s="175"/>
      <c r="K48" s="175" t="str">
        <f>'実質公債費比率（分子）の構造'!N$46</f>
        <v>-</v>
      </c>
      <c r="L48" s="175"/>
      <c r="M48" s="175"/>
      <c r="N48" s="175" t="str">
        <f>'実質公債費比率（分子）の構造'!O$46</f>
        <v>-</v>
      </c>
      <c r="O48" s="175"/>
      <c r="P48" s="175"/>
    </row>
    <row r="49" spans="1:16" x14ac:dyDescent="0.2">
      <c r="A49" s="175" t="s">
        <v>66</v>
      </c>
      <c r="B49" s="175">
        <f>'実質公債費比率（分子）の構造'!K$45</f>
        <v>1860</v>
      </c>
      <c r="C49" s="175"/>
      <c r="D49" s="175"/>
      <c r="E49" s="175">
        <f>'実質公債費比率（分子）の構造'!L$45</f>
        <v>1670</v>
      </c>
      <c r="F49" s="175"/>
      <c r="G49" s="175"/>
      <c r="H49" s="175">
        <f>'実質公債費比率（分子）の構造'!M$45</f>
        <v>1541</v>
      </c>
      <c r="I49" s="175"/>
      <c r="J49" s="175"/>
      <c r="K49" s="175">
        <f>'実質公債費比率（分子）の構造'!N$45</f>
        <v>1410</v>
      </c>
      <c r="L49" s="175"/>
      <c r="M49" s="175"/>
      <c r="N49" s="175">
        <f>'実質公債費比率（分子）の構造'!O$45</f>
        <v>1405</v>
      </c>
      <c r="O49" s="175"/>
      <c r="P49" s="175"/>
    </row>
    <row r="50" spans="1:16" x14ac:dyDescent="0.2">
      <c r="A50" s="175" t="s">
        <v>67</v>
      </c>
      <c r="B50" s="175" t="e">
        <f>NA()</f>
        <v>#N/A</v>
      </c>
      <c r="C50" s="175">
        <f>IF(ISNUMBER('実質公債費比率（分子）の構造'!K$53),'実質公債費比率（分子）の構造'!K$53,NA())</f>
        <v>850</v>
      </c>
      <c r="D50" s="175" t="e">
        <f>NA()</f>
        <v>#N/A</v>
      </c>
      <c r="E50" s="175" t="e">
        <f>NA()</f>
        <v>#N/A</v>
      </c>
      <c r="F50" s="175">
        <f>IF(ISNUMBER('実質公債費比率（分子）の構造'!L$53),'実質公債費比率（分子）の構造'!L$53,NA())</f>
        <v>709</v>
      </c>
      <c r="G50" s="175" t="e">
        <f>NA()</f>
        <v>#N/A</v>
      </c>
      <c r="H50" s="175" t="e">
        <f>NA()</f>
        <v>#N/A</v>
      </c>
      <c r="I50" s="175">
        <f>IF(ISNUMBER('実質公債費比率（分子）の構造'!M$53),'実質公債費比率（分子）の構造'!M$53,NA())</f>
        <v>647</v>
      </c>
      <c r="J50" s="175" t="e">
        <f>NA()</f>
        <v>#N/A</v>
      </c>
      <c r="K50" s="175" t="e">
        <f>NA()</f>
        <v>#N/A</v>
      </c>
      <c r="L50" s="175">
        <f>IF(ISNUMBER('実質公債費比率（分子）の構造'!N$53),'実質公債費比率（分子）の構造'!N$53,NA())</f>
        <v>568</v>
      </c>
      <c r="M50" s="175" t="e">
        <f>NA()</f>
        <v>#N/A</v>
      </c>
      <c r="N50" s="175" t="e">
        <f>NA()</f>
        <v>#N/A</v>
      </c>
      <c r="O50" s="175">
        <f>IF(ISNUMBER('実質公債費比率（分子）の構造'!O$53),'実質公債費比率（分子）の構造'!O$53,NA())</f>
        <v>449</v>
      </c>
      <c r="P50" s="175" t="e">
        <f>NA()</f>
        <v>#N/A</v>
      </c>
    </row>
    <row r="53" spans="1:16" x14ac:dyDescent="0.2">
      <c r="A53" s="143" t="s">
        <v>68</v>
      </c>
    </row>
    <row r="54" spans="1:16" x14ac:dyDescent="0.2">
      <c r="A54" s="174"/>
      <c r="B54" s="174" t="str">
        <f>'将来負担比率（分子）の構造'!I$40</f>
        <v>R01</v>
      </c>
      <c r="C54" s="174"/>
      <c r="D54" s="174"/>
      <c r="E54" s="174" t="str">
        <f>'将来負担比率（分子）の構造'!J$40</f>
        <v>R02</v>
      </c>
      <c r="F54" s="174"/>
      <c r="G54" s="174"/>
      <c r="H54" s="174" t="str">
        <f>'将来負担比率（分子）の構造'!K$40</f>
        <v>R03</v>
      </c>
      <c r="I54" s="174"/>
      <c r="J54" s="174"/>
      <c r="K54" s="174" t="str">
        <f>'将来負担比率（分子）の構造'!L$40</f>
        <v>R04</v>
      </c>
      <c r="L54" s="174"/>
      <c r="M54" s="174"/>
      <c r="N54" s="174" t="str">
        <f>'将来負担比率（分子）の構造'!M$40</f>
        <v>R05</v>
      </c>
      <c r="O54" s="174"/>
      <c r="P54" s="174"/>
    </row>
    <row r="55" spans="1:16" x14ac:dyDescent="0.2">
      <c r="A55" s="174"/>
      <c r="B55" s="174" t="s">
        <v>69</v>
      </c>
      <c r="C55" s="174"/>
      <c r="D55" s="174" t="s">
        <v>70</v>
      </c>
      <c r="E55" s="174" t="s">
        <v>69</v>
      </c>
      <c r="F55" s="174"/>
      <c r="G55" s="174" t="s">
        <v>70</v>
      </c>
      <c r="H55" s="174" t="s">
        <v>69</v>
      </c>
      <c r="I55" s="174"/>
      <c r="J55" s="174" t="s">
        <v>70</v>
      </c>
      <c r="K55" s="174" t="s">
        <v>69</v>
      </c>
      <c r="L55" s="174"/>
      <c r="M55" s="174" t="s">
        <v>70</v>
      </c>
      <c r="N55" s="174" t="s">
        <v>69</v>
      </c>
      <c r="O55" s="174"/>
      <c r="P55" s="174" t="s">
        <v>70</v>
      </c>
    </row>
    <row r="56" spans="1:16" x14ac:dyDescent="0.2">
      <c r="A56" s="174" t="s">
        <v>43</v>
      </c>
      <c r="B56" s="174"/>
      <c r="C56" s="174"/>
      <c r="D56" s="174">
        <f>'将来負担比率（分子）の構造'!I$52</f>
        <v>14849</v>
      </c>
      <c r="E56" s="174"/>
      <c r="F56" s="174"/>
      <c r="G56" s="174">
        <f>'将来負担比率（分子）の構造'!J$52</f>
        <v>14304</v>
      </c>
      <c r="H56" s="174"/>
      <c r="I56" s="174"/>
      <c r="J56" s="174">
        <f>'将来負担比率（分子）の構造'!K$52</f>
        <v>13643</v>
      </c>
      <c r="K56" s="174"/>
      <c r="L56" s="174"/>
      <c r="M56" s="174">
        <f>'将来負担比率（分子）の構造'!L$52</f>
        <v>12827</v>
      </c>
      <c r="N56" s="174"/>
      <c r="O56" s="174"/>
      <c r="P56" s="174">
        <f>'将来負担比率（分子）の構造'!M$52</f>
        <v>12111</v>
      </c>
    </row>
    <row r="57" spans="1:16" x14ac:dyDescent="0.2">
      <c r="A57" s="174" t="s">
        <v>42</v>
      </c>
      <c r="B57" s="174"/>
      <c r="C57" s="174"/>
      <c r="D57" s="174">
        <f>'将来負担比率（分子）の構造'!I$51</f>
        <v>3137</v>
      </c>
      <c r="E57" s="174"/>
      <c r="F57" s="174"/>
      <c r="G57" s="174">
        <f>'将来負担比率（分子）の構造'!J$51</f>
        <v>2675</v>
      </c>
      <c r="H57" s="174"/>
      <c r="I57" s="174"/>
      <c r="J57" s="174">
        <f>'将来負担比率（分子）の構造'!K$51</f>
        <v>2201</v>
      </c>
      <c r="K57" s="174"/>
      <c r="L57" s="174"/>
      <c r="M57" s="174">
        <f>'将来負担比率（分子）の構造'!L$51</f>
        <v>2164</v>
      </c>
      <c r="N57" s="174"/>
      <c r="O57" s="174"/>
      <c r="P57" s="174">
        <f>'将来負担比率（分子）の構造'!M$51</f>
        <v>2394</v>
      </c>
    </row>
    <row r="58" spans="1:16" x14ac:dyDescent="0.2">
      <c r="A58" s="174" t="s">
        <v>41</v>
      </c>
      <c r="B58" s="174"/>
      <c r="C58" s="174"/>
      <c r="D58" s="174">
        <f>'将来負担比率（分子）の構造'!I$50</f>
        <v>2525</v>
      </c>
      <c r="E58" s="174"/>
      <c r="F58" s="174"/>
      <c r="G58" s="174">
        <f>'将来負担比率（分子）の構造'!J$50</f>
        <v>3285</v>
      </c>
      <c r="H58" s="174"/>
      <c r="I58" s="174"/>
      <c r="J58" s="174">
        <f>'将来負担比率（分子）の構造'!K$50</f>
        <v>4254</v>
      </c>
      <c r="K58" s="174"/>
      <c r="L58" s="174"/>
      <c r="M58" s="174">
        <f>'将来負担比率（分子）の構造'!L$50</f>
        <v>5418</v>
      </c>
      <c r="N58" s="174"/>
      <c r="O58" s="174"/>
      <c r="P58" s="174">
        <f>'将来負担比率（分子）の構造'!M$50</f>
        <v>5668</v>
      </c>
    </row>
    <row r="59" spans="1:16" x14ac:dyDescent="0.2">
      <c r="A59" s="174" t="s">
        <v>39</v>
      </c>
      <c r="B59" s="174" t="str">
        <f>'将来負担比率（分子）の構造'!I$49</f>
        <v>-</v>
      </c>
      <c r="C59" s="174"/>
      <c r="D59" s="174"/>
      <c r="E59" s="174" t="str">
        <f>'将来負担比率（分子）の構造'!J$49</f>
        <v>-</v>
      </c>
      <c r="F59" s="174"/>
      <c r="G59" s="174"/>
      <c r="H59" s="174" t="str">
        <f>'将来負担比率（分子）の構造'!K$49</f>
        <v>-</v>
      </c>
      <c r="I59" s="174"/>
      <c r="J59" s="174"/>
      <c r="K59" s="174" t="str">
        <f>'将来負担比率（分子）の構造'!L$49</f>
        <v>-</v>
      </c>
      <c r="L59" s="174"/>
      <c r="M59" s="174"/>
      <c r="N59" s="174" t="str">
        <f>'将来負担比率（分子）の構造'!M$49</f>
        <v>-</v>
      </c>
      <c r="O59" s="174"/>
      <c r="P59" s="174"/>
    </row>
    <row r="60" spans="1:16" x14ac:dyDescent="0.2">
      <c r="A60" s="174" t="s">
        <v>38</v>
      </c>
      <c r="B60" s="174" t="str">
        <f>'将来負担比率（分子）の構造'!I$48</f>
        <v>-</v>
      </c>
      <c r="C60" s="174"/>
      <c r="D60" s="174"/>
      <c r="E60" s="174" t="str">
        <f>'将来負担比率（分子）の構造'!J$48</f>
        <v>-</v>
      </c>
      <c r="F60" s="174"/>
      <c r="G60" s="174"/>
      <c r="H60" s="174" t="str">
        <f>'将来負担比率（分子）の構造'!K$48</f>
        <v>-</v>
      </c>
      <c r="I60" s="174"/>
      <c r="J60" s="174"/>
      <c r="K60" s="174" t="str">
        <f>'将来負担比率（分子）の構造'!L$48</f>
        <v>-</v>
      </c>
      <c r="L60" s="174"/>
      <c r="M60" s="174"/>
      <c r="N60" s="174" t="str">
        <f>'将来負担比率（分子）の構造'!M$48</f>
        <v>-</v>
      </c>
      <c r="O60" s="174"/>
      <c r="P60" s="174"/>
    </row>
    <row r="61" spans="1:16" x14ac:dyDescent="0.2">
      <c r="A61" s="174" t="s">
        <v>36</v>
      </c>
      <c r="B61" s="174" t="str">
        <f>'将来負担比率（分子）の構造'!I$46</f>
        <v>-</v>
      </c>
      <c r="C61" s="174"/>
      <c r="D61" s="174"/>
      <c r="E61" s="174" t="str">
        <f>'将来負担比率（分子）の構造'!J$46</f>
        <v>-</v>
      </c>
      <c r="F61" s="174"/>
      <c r="G61" s="174"/>
      <c r="H61" s="174" t="str">
        <f>'将来負担比率（分子）の構造'!K$46</f>
        <v>-</v>
      </c>
      <c r="I61" s="174"/>
      <c r="J61" s="174"/>
      <c r="K61" s="174" t="str">
        <f>'将来負担比率（分子）の構造'!L$46</f>
        <v>-</v>
      </c>
      <c r="L61" s="174"/>
      <c r="M61" s="174"/>
      <c r="N61" s="174" t="str">
        <f>'将来負担比率（分子）の構造'!M$46</f>
        <v>-</v>
      </c>
      <c r="O61" s="174"/>
      <c r="P61" s="174"/>
    </row>
    <row r="62" spans="1:16" x14ac:dyDescent="0.2">
      <c r="A62" s="174" t="s">
        <v>35</v>
      </c>
      <c r="B62" s="174">
        <f>'将来負担比率（分子）の構造'!I$45</f>
        <v>3297</v>
      </c>
      <c r="C62" s="174"/>
      <c r="D62" s="174"/>
      <c r="E62" s="174">
        <f>'将来負担比率（分子）の構造'!J$45</f>
        <v>3290</v>
      </c>
      <c r="F62" s="174"/>
      <c r="G62" s="174"/>
      <c r="H62" s="174">
        <f>'将来負担比率（分子）の構造'!K$45</f>
        <v>3219</v>
      </c>
      <c r="I62" s="174"/>
      <c r="J62" s="174"/>
      <c r="K62" s="174">
        <f>'将来負担比率（分子）の構造'!L$45</f>
        <v>3122</v>
      </c>
      <c r="L62" s="174"/>
      <c r="M62" s="174"/>
      <c r="N62" s="174">
        <f>'将来負担比率（分子）の構造'!M$45</f>
        <v>3125</v>
      </c>
      <c r="O62" s="174"/>
      <c r="P62" s="174"/>
    </row>
    <row r="63" spans="1:16" x14ac:dyDescent="0.2">
      <c r="A63" s="174" t="s">
        <v>34</v>
      </c>
      <c r="B63" s="174">
        <f>'将来負担比率（分子）の構造'!I$44</f>
        <v>1043</v>
      </c>
      <c r="C63" s="174"/>
      <c r="D63" s="174"/>
      <c r="E63" s="174">
        <f>'将来負担比率（分子）の構造'!J$44</f>
        <v>903</v>
      </c>
      <c r="F63" s="174"/>
      <c r="G63" s="174"/>
      <c r="H63" s="174">
        <f>'将来負担比率（分子）の構造'!K$44</f>
        <v>748</v>
      </c>
      <c r="I63" s="174"/>
      <c r="J63" s="174"/>
      <c r="K63" s="174">
        <f>'将来負担比率（分子）の構造'!L$44</f>
        <v>635</v>
      </c>
      <c r="L63" s="174"/>
      <c r="M63" s="174"/>
      <c r="N63" s="174">
        <f>'将来負担比率（分子）の構造'!M$44</f>
        <v>604</v>
      </c>
      <c r="O63" s="174"/>
      <c r="P63" s="174"/>
    </row>
    <row r="64" spans="1:16" x14ac:dyDescent="0.2">
      <c r="A64" s="174" t="s">
        <v>33</v>
      </c>
      <c r="B64" s="174">
        <f>'将来負担比率（分子）の構造'!I$43</f>
        <v>6617</v>
      </c>
      <c r="C64" s="174"/>
      <c r="D64" s="174"/>
      <c r="E64" s="174">
        <f>'将来負担比率（分子）の構造'!J$43</f>
        <v>5617</v>
      </c>
      <c r="F64" s="174"/>
      <c r="G64" s="174"/>
      <c r="H64" s="174">
        <f>'将来負担比率（分子）の構造'!K$43</f>
        <v>4961</v>
      </c>
      <c r="I64" s="174"/>
      <c r="J64" s="174"/>
      <c r="K64" s="174">
        <f>'将来負担比率（分子）の構造'!L$43</f>
        <v>4671</v>
      </c>
      <c r="L64" s="174"/>
      <c r="M64" s="174"/>
      <c r="N64" s="174">
        <f>'将来負担比率（分子）の構造'!M$43</f>
        <v>4491</v>
      </c>
      <c r="O64" s="174"/>
      <c r="P64" s="174"/>
    </row>
    <row r="65" spans="1:16" x14ac:dyDescent="0.2">
      <c r="A65" s="174" t="s">
        <v>32</v>
      </c>
      <c r="B65" s="174" t="str">
        <f>'将来負担比率（分子）の構造'!I$42</f>
        <v>-</v>
      </c>
      <c r="C65" s="174"/>
      <c r="D65" s="174"/>
      <c r="E65" s="174" t="str">
        <f>'将来負担比率（分子）の構造'!J$42</f>
        <v>-</v>
      </c>
      <c r="F65" s="174"/>
      <c r="G65" s="174"/>
      <c r="H65" s="174" t="str">
        <f>'将来負担比率（分子）の構造'!K$42</f>
        <v>-</v>
      </c>
      <c r="I65" s="174"/>
      <c r="J65" s="174"/>
      <c r="K65" s="174" t="str">
        <f>'将来負担比率（分子）の構造'!L$42</f>
        <v>-</v>
      </c>
      <c r="L65" s="174"/>
      <c r="M65" s="174"/>
      <c r="N65" s="174" t="str">
        <f>'将来負担比率（分子）の構造'!M$42</f>
        <v>-</v>
      </c>
      <c r="O65" s="174"/>
      <c r="P65" s="174"/>
    </row>
    <row r="66" spans="1:16" x14ac:dyDescent="0.2">
      <c r="A66" s="174" t="s">
        <v>31</v>
      </c>
      <c r="B66" s="174">
        <f>'将来負担比率（分子）の構造'!I$41</f>
        <v>16884</v>
      </c>
      <c r="C66" s="174"/>
      <c r="D66" s="174"/>
      <c r="E66" s="174">
        <f>'将来負担比率（分子）の構造'!J$41</f>
        <v>16357</v>
      </c>
      <c r="F66" s="174"/>
      <c r="G66" s="174"/>
      <c r="H66" s="174">
        <f>'将来負担比率（分子）の構造'!K$41</f>
        <v>15693</v>
      </c>
      <c r="I66" s="174"/>
      <c r="J66" s="174"/>
      <c r="K66" s="174">
        <f>'将来負担比率（分子）の構造'!L$41</f>
        <v>14729</v>
      </c>
      <c r="L66" s="174"/>
      <c r="M66" s="174"/>
      <c r="N66" s="174">
        <f>'将来負担比率（分子）の構造'!M$41</f>
        <v>14022</v>
      </c>
      <c r="O66" s="174"/>
      <c r="P66" s="174"/>
    </row>
    <row r="67" spans="1:16" x14ac:dyDescent="0.2">
      <c r="A67" s="174" t="s">
        <v>71</v>
      </c>
      <c r="B67" s="174" t="e">
        <f>NA()</f>
        <v>#N/A</v>
      </c>
      <c r="C67" s="174">
        <f>IF(ISNUMBER('将来負担比率（分子）の構造'!I$53), IF('将来負担比率（分子）の構造'!I$53 &lt; 0, 0, '将来負担比率（分子）の構造'!I$53), NA())</f>
        <v>7331</v>
      </c>
      <c r="D67" s="174" t="e">
        <f>NA()</f>
        <v>#N/A</v>
      </c>
      <c r="E67" s="174" t="e">
        <f>NA()</f>
        <v>#N/A</v>
      </c>
      <c r="F67" s="174">
        <f>IF(ISNUMBER('将来負担比率（分子）の構造'!J$53), IF('将来負担比率（分子）の構造'!J$53 &lt; 0, 0, '将来負担比率（分子）の構造'!J$53), NA())</f>
        <v>5902</v>
      </c>
      <c r="G67" s="174" t="e">
        <f>NA()</f>
        <v>#N/A</v>
      </c>
      <c r="H67" s="174" t="e">
        <f>NA()</f>
        <v>#N/A</v>
      </c>
      <c r="I67" s="174">
        <f>IF(ISNUMBER('将来負担比率（分子）の構造'!K$53), IF('将来負担比率（分子）の構造'!K$53 &lt; 0, 0, '将来負担比率（分子）の構造'!K$53), NA())</f>
        <v>4523</v>
      </c>
      <c r="J67" s="174" t="e">
        <f>NA()</f>
        <v>#N/A</v>
      </c>
      <c r="K67" s="174" t="e">
        <f>NA()</f>
        <v>#N/A</v>
      </c>
      <c r="L67" s="174">
        <f>IF(ISNUMBER('将来負担比率（分子）の構造'!L$53), IF('将来負担比率（分子）の構造'!L$53 &lt; 0, 0, '将来負担比率（分子）の構造'!L$53), NA())</f>
        <v>2747</v>
      </c>
      <c r="M67" s="174" t="e">
        <f>NA()</f>
        <v>#N/A</v>
      </c>
      <c r="N67" s="174" t="e">
        <f>NA()</f>
        <v>#N/A</v>
      </c>
      <c r="O67" s="174">
        <f>IF(ISNUMBER('将来負担比率（分子）の構造'!M$53), IF('将来負担比率（分子）の構造'!M$53 &lt; 0, 0, '将来負担比率（分子）の構造'!M$53), NA())</f>
        <v>2068</v>
      </c>
      <c r="P67" s="174" t="e">
        <f>NA()</f>
        <v>#N/A</v>
      </c>
    </row>
    <row r="70" spans="1:16" x14ac:dyDescent="0.2">
      <c r="A70" s="176" t="s">
        <v>72</v>
      </c>
      <c r="B70" s="176"/>
      <c r="C70" s="176"/>
      <c r="D70" s="176"/>
      <c r="E70" s="176"/>
      <c r="F70" s="176"/>
    </row>
    <row r="71" spans="1:16" x14ac:dyDescent="0.2">
      <c r="A71" s="177"/>
      <c r="B71" s="177" t="str">
        <f>基金残高に係る経年分析!F54</f>
        <v>R03</v>
      </c>
      <c r="C71" s="177" t="str">
        <f>基金残高に係る経年分析!G54</f>
        <v>R04</v>
      </c>
      <c r="D71" s="177" t="str">
        <f>基金残高に係る経年分析!H54</f>
        <v>R05</v>
      </c>
    </row>
    <row r="72" spans="1:16" x14ac:dyDescent="0.2">
      <c r="A72" s="177" t="s">
        <v>73</v>
      </c>
      <c r="B72" s="178">
        <f>基金残高に係る経年分析!F55</f>
        <v>990</v>
      </c>
      <c r="C72" s="178">
        <f>基金残高に係る経年分析!G55</f>
        <v>1383</v>
      </c>
      <c r="D72" s="178">
        <f>基金残高に係る経年分析!H55</f>
        <v>1651</v>
      </c>
    </row>
    <row r="73" spans="1:16" x14ac:dyDescent="0.2">
      <c r="A73" s="177" t="s">
        <v>74</v>
      </c>
      <c r="B73" s="178">
        <f>基金残高に係る経年分析!F56</f>
        <v>216</v>
      </c>
      <c r="C73" s="178">
        <f>基金残高に係る経年分析!G56</f>
        <v>216</v>
      </c>
      <c r="D73" s="178">
        <f>基金残高に係る経年分析!H56</f>
        <v>272</v>
      </c>
    </row>
    <row r="74" spans="1:16" x14ac:dyDescent="0.2">
      <c r="A74" s="177" t="s">
        <v>75</v>
      </c>
      <c r="B74" s="178">
        <f>基金残高に係る経年分析!F57</f>
        <v>1943</v>
      </c>
      <c r="C74" s="178">
        <f>基金残高に係る経年分析!G57</f>
        <v>2594</v>
      </c>
      <c r="D74" s="178">
        <f>基金残高に係る経年分析!H57</f>
        <v>2470</v>
      </c>
    </row>
  </sheetData>
  <sheetProtection algorithmName="SHA-512" hashValue="aq/e/+28gJWO6coOTtg3xfmrLU8Kwbj/eAhxHz7TyzLXVy/1PfAWxsuUO5LZuM2lmX4kwia9s1DIs5V6Hp6myA==" saltValue="RPaDqIpeMasB1yuQnoy0U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3" customWidth="1"/>
    <col min="2" max="2" width="2.33203125" style="213" customWidth="1"/>
    <col min="3" max="16" width="2.6640625" style="213" customWidth="1"/>
    <col min="17" max="17" width="2.33203125" style="213" customWidth="1"/>
    <col min="18" max="95" width="1.6640625" style="213" customWidth="1"/>
    <col min="96" max="133" width="1.6640625" style="225" customWidth="1"/>
    <col min="134" max="143" width="1.6640625" style="213" customWidth="1"/>
    <col min="144" max="16384" width="0" style="213" hidden="1"/>
  </cols>
  <sheetData>
    <row r="1" spans="2:143" ht="22.5" customHeight="1" thickBot="1" x14ac:dyDescent="0.25">
      <c r="B1" s="211"/>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212"/>
      <c r="CP1" s="212"/>
      <c r="CQ1" s="212"/>
      <c r="CR1" s="212"/>
      <c r="CS1" s="212"/>
      <c r="CT1" s="212"/>
      <c r="CU1" s="212"/>
      <c r="CV1" s="212"/>
      <c r="CW1" s="212"/>
      <c r="CX1" s="212"/>
      <c r="CY1" s="212"/>
      <c r="CZ1" s="212"/>
      <c r="DA1" s="212"/>
      <c r="DB1" s="212"/>
      <c r="DC1" s="212"/>
      <c r="DD1" s="212"/>
      <c r="DE1" s="212"/>
      <c r="DF1" s="212"/>
      <c r="DG1" s="212"/>
      <c r="DH1" s="717" t="s">
        <v>202</v>
      </c>
      <c r="DI1" s="718"/>
      <c r="DJ1" s="718"/>
      <c r="DK1" s="718"/>
      <c r="DL1" s="718"/>
      <c r="DM1" s="718"/>
      <c r="DN1" s="719"/>
      <c r="DO1" s="213"/>
      <c r="DP1" s="717" t="s">
        <v>203</v>
      </c>
      <c r="DQ1" s="718"/>
      <c r="DR1" s="718"/>
      <c r="DS1" s="718"/>
      <c r="DT1" s="718"/>
      <c r="DU1" s="718"/>
      <c r="DV1" s="718"/>
      <c r="DW1" s="718"/>
      <c r="DX1" s="718"/>
      <c r="DY1" s="718"/>
      <c r="DZ1" s="718"/>
      <c r="EA1" s="718"/>
      <c r="EB1" s="718"/>
      <c r="EC1" s="719"/>
      <c r="ED1" s="212"/>
      <c r="EE1" s="212"/>
      <c r="EF1" s="212"/>
      <c r="EG1" s="212"/>
      <c r="EH1" s="212"/>
      <c r="EI1" s="212"/>
      <c r="EJ1" s="212"/>
      <c r="EK1" s="212"/>
      <c r="EL1" s="212"/>
      <c r="EM1" s="212"/>
    </row>
    <row r="2" spans="2:143" ht="22.5" customHeight="1" x14ac:dyDescent="0.2">
      <c r="B2" s="214" t="s">
        <v>204</v>
      </c>
      <c r="R2" s="215"/>
      <c r="S2" s="215"/>
      <c r="T2" s="215"/>
      <c r="U2" s="215"/>
      <c r="V2" s="215"/>
      <c r="W2" s="215"/>
      <c r="X2" s="215"/>
      <c r="Y2" s="215"/>
      <c r="Z2" s="215"/>
      <c r="AA2" s="215"/>
      <c r="AB2" s="215"/>
      <c r="AC2" s="215"/>
      <c r="AE2" s="216"/>
      <c r="AF2" s="216"/>
      <c r="AG2" s="216"/>
      <c r="AH2" s="216"/>
      <c r="AI2" s="216"/>
      <c r="AJ2" s="215"/>
      <c r="AK2" s="215"/>
      <c r="AL2" s="215"/>
      <c r="AM2" s="215"/>
      <c r="AN2" s="215"/>
      <c r="AO2" s="215"/>
      <c r="AP2" s="215"/>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212"/>
      <c r="DK2" s="212"/>
      <c r="DL2" s="212"/>
      <c r="DM2" s="212"/>
      <c r="DN2" s="212"/>
      <c r="DO2" s="212"/>
      <c r="DP2" s="212"/>
      <c r="DQ2" s="212"/>
      <c r="DR2" s="212"/>
      <c r="DS2" s="212"/>
      <c r="DT2" s="212"/>
      <c r="DU2" s="212"/>
      <c r="DV2" s="212"/>
      <c r="DW2" s="212"/>
      <c r="DX2" s="212"/>
      <c r="DY2" s="212"/>
      <c r="DZ2" s="212"/>
      <c r="EA2" s="212"/>
      <c r="EB2" s="212"/>
      <c r="EC2" s="212"/>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5495014</v>
      </c>
      <c r="S5" s="677"/>
      <c r="T5" s="677"/>
      <c r="U5" s="677"/>
      <c r="V5" s="677"/>
      <c r="W5" s="677"/>
      <c r="X5" s="677"/>
      <c r="Y5" s="702"/>
      <c r="Z5" s="715">
        <v>27.5</v>
      </c>
      <c r="AA5" s="715"/>
      <c r="AB5" s="715"/>
      <c r="AC5" s="715"/>
      <c r="AD5" s="716">
        <v>5092934</v>
      </c>
      <c r="AE5" s="716"/>
      <c r="AF5" s="716"/>
      <c r="AG5" s="716"/>
      <c r="AH5" s="716"/>
      <c r="AI5" s="716"/>
      <c r="AJ5" s="716"/>
      <c r="AK5" s="716"/>
      <c r="AL5" s="703">
        <v>44.1</v>
      </c>
      <c r="AM5" s="685"/>
      <c r="AN5" s="685"/>
      <c r="AO5" s="704"/>
      <c r="AP5" s="679" t="s">
        <v>216</v>
      </c>
      <c r="AQ5" s="680"/>
      <c r="AR5" s="680"/>
      <c r="AS5" s="680"/>
      <c r="AT5" s="680"/>
      <c r="AU5" s="680"/>
      <c r="AV5" s="680"/>
      <c r="AW5" s="680"/>
      <c r="AX5" s="680"/>
      <c r="AY5" s="680"/>
      <c r="AZ5" s="680"/>
      <c r="BA5" s="680"/>
      <c r="BB5" s="680"/>
      <c r="BC5" s="680"/>
      <c r="BD5" s="680"/>
      <c r="BE5" s="680"/>
      <c r="BF5" s="681"/>
      <c r="BG5" s="621">
        <v>5092934</v>
      </c>
      <c r="BH5" s="622"/>
      <c r="BI5" s="622"/>
      <c r="BJ5" s="622"/>
      <c r="BK5" s="622"/>
      <c r="BL5" s="622"/>
      <c r="BM5" s="622"/>
      <c r="BN5" s="623"/>
      <c r="BO5" s="659">
        <v>92.7</v>
      </c>
      <c r="BP5" s="659"/>
      <c r="BQ5" s="659"/>
      <c r="BR5" s="659"/>
      <c r="BS5" s="660">
        <v>37651</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116340</v>
      </c>
      <c r="S6" s="622"/>
      <c r="T6" s="622"/>
      <c r="U6" s="622"/>
      <c r="V6" s="622"/>
      <c r="W6" s="622"/>
      <c r="X6" s="622"/>
      <c r="Y6" s="623"/>
      <c r="Z6" s="659">
        <v>0.6</v>
      </c>
      <c r="AA6" s="659"/>
      <c r="AB6" s="659"/>
      <c r="AC6" s="659"/>
      <c r="AD6" s="660">
        <v>116340</v>
      </c>
      <c r="AE6" s="660"/>
      <c r="AF6" s="660"/>
      <c r="AG6" s="660"/>
      <c r="AH6" s="660"/>
      <c r="AI6" s="660"/>
      <c r="AJ6" s="660"/>
      <c r="AK6" s="660"/>
      <c r="AL6" s="624">
        <v>1</v>
      </c>
      <c r="AM6" s="625"/>
      <c r="AN6" s="625"/>
      <c r="AO6" s="661"/>
      <c r="AP6" s="618" t="s">
        <v>221</v>
      </c>
      <c r="AQ6" s="619"/>
      <c r="AR6" s="619"/>
      <c r="AS6" s="619"/>
      <c r="AT6" s="619"/>
      <c r="AU6" s="619"/>
      <c r="AV6" s="619"/>
      <c r="AW6" s="619"/>
      <c r="AX6" s="619"/>
      <c r="AY6" s="619"/>
      <c r="AZ6" s="619"/>
      <c r="BA6" s="619"/>
      <c r="BB6" s="619"/>
      <c r="BC6" s="619"/>
      <c r="BD6" s="619"/>
      <c r="BE6" s="619"/>
      <c r="BF6" s="620"/>
      <c r="BG6" s="621">
        <v>5092934</v>
      </c>
      <c r="BH6" s="622"/>
      <c r="BI6" s="622"/>
      <c r="BJ6" s="622"/>
      <c r="BK6" s="622"/>
      <c r="BL6" s="622"/>
      <c r="BM6" s="622"/>
      <c r="BN6" s="623"/>
      <c r="BO6" s="659">
        <v>92.7</v>
      </c>
      <c r="BP6" s="659"/>
      <c r="BQ6" s="659"/>
      <c r="BR6" s="659"/>
      <c r="BS6" s="660">
        <v>37651</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195264</v>
      </c>
      <c r="CS6" s="622"/>
      <c r="CT6" s="622"/>
      <c r="CU6" s="622"/>
      <c r="CV6" s="622"/>
      <c r="CW6" s="622"/>
      <c r="CX6" s="622"/>
      <c r="CY6" s="623"/>
      <c r="CZ6" s="703">
        <v>1</v>
      </c>
      <c r="DA6" s="685"/>
      <c r="DB6" s="685"/>
      <c r="DC6" s="705"/>
      <c r="DD6" s="627" t="s">
        <v>122</v>
      </c>
      <c r="DE6" s="622"/>
      <c r="DF6" s="622"/>
      <c r="DG6" s="622"/>
      <c r="DH6" s="622"/>
      <c r="DI6" s="622"/>
      <c r="DJ6" s="622"/>
      <c r="DK6" s="622"/>
      <c r="DL6" s="622"/>
      <c r="DM6" s="622"/>
      <c r="DN6" s="622"/>
      <c r="DO6" s="622"/>
      <c r="DP6" s="623"/>
      <c r="DQ6" s="627">
        <v>195218</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5580</v>
      </c>
      <c r="S7" s="622"/>
      <c r="T7" s="622"/>
      <c r="U7" s="622"/>
      <c r="V7" s="622"/>
      <c r="W7" s="622"/>
      <c r="X7" s="622"/>
      <c r="Y7" s="623"/>
      <c r="Z7" s="659">
        <v>0</v>
      </c>
      <c r="AA7" s="659"/>
      <c r="AB7" s="659"/>
      <c r="AC7" s="659"/>
      <c r="AD7" s="660">
        <v>5580</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2584187</v>
      </c>
      <c r="BH7" s="622"/>
      <c r="BI7" s="622"/>
      <c r="BJ7" s="622"/>
      <c r="BK7" s="622"/>
      <c r="BL7" s="622"/>
      <c r="BM7" s="622"/>
      <c r="BN7" s="623"/>
      <c r="BO7" s="659">
        <v>47</v>
      </c>
      <c r="BP7" s="659"/>
      <c r="BQ7" s="659"/>
      <c r="BR7" s="659"/>
      <c r="BS7" s="660">
        <v>37651</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2599980</v>
      </c>
      <c r="CS7" s="622"/>
      <c r="CT7" s="622"/>
      <c r="CU7" s="622"/>
      <c r="CV7" s="622"/>
      <c r="CW7" s="622"/>
      <c r="CX7" s="622"/>
      <c r="CY7" s="623"/>
      <c r="CZ7" s="659">
        <v>13.2</v>
      </c>
      <c r="DA7" s="659"/>
      <c r="DB7" s="659"/>
      <c r="DC7" s="659"/>
      <c r="DD7" s="627">
        <v>41424</v>
      </c>
      <c r="DE7" s="622"/>
      <c r="DF7" s="622"/>
      <c r="DG7" s="622"/>
      <c r="DH7" s="622"/>
      <c r="DI7" s="622"/>
      <c r="DJ7" s="622"/>
      <c r="DK7" s="622"/>
      <c r="DL7" s="622"/>
      <c r="DM7" s="622"/>
      <c r="DN7" s="622"/>
      <c r="DO7" s="622"/>
      <c r="DP7" s="623"/>
      <c r="DQ7" s="627">
        <v>2022143</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55682</v>
      </c>
      <c r="S8" s="622"/>
      <c r="T8" s="622"/>
      <c r="U8" s="622"/>
      <c r="V8" s="622"/>
      <c r="W8" s="622"/>
      <c r="X8" s="622"/>
      <c r="Y8" s="623"/>
      <c r="Z8" s="659">
        <v>0.3</v>
      </c>
      <c r="AA8" s="659"/>
      <c r="AB8" s="659"/>
      <c r="AC8" s="659"/>
      <c r="AD8" s="660">
        <v>55682</v>
      </c>
      <c r="AE8" s="660"/>
      <c r="AF8" s="660"/>
      <c r="AG8" s="660"/>
      <c r="AH8" s="660"/>
      <c r="AI8" s="660"/>
      <c r="AJ8" s="660"/>
      <c r="AK8" s="660"/>
      <c r="AL8" s="624">
        <v>0.5</v>
      </c>
      <c r="AM8" s="625"/>
      <c r="AN8" s="625"/>
      <c r="AO8" s="661"/>
      <c r="AP8" s="618" t="s">
        <v>227</v>
      </c>
      <c r="AQ8" s="619"/>
      <c r="AR8" s="619"/>
      <c r="AS8" s="619"/>
      <c r="AT8" s="619"/>
      <c r="AU8" s="619"/>
      <c r="AV8" s="619"/>
      <c r="AW8" s="619"/>
      <c r="AX8" s="619"/>
      <c r="AY8" s="619"/>
      <c r="AZ8" s="619"/>
      <c r="BA8" s="619"/>
      <c r="BB8" s="619"/>
      <c r="BC8" s="619"/>
      <c r="BD8" s="619"/>
      <c r="BE8" s="619"/>
      <c r="BF8" s="620"/>
      <c r="BG8" s="621">
        <v>87064</v>
      </c>
      <c r="BH8" s="622"/>
      <c r="BI8" s="622"/>
      <c r="BJ8" s="622"/>
      <c r="BK8" s="622"/>
      <c r="BL8" s="622"/>
      <c r="BM8" s="622"/>
      <c r="BN8" s="623"/>
      <c r="BO8" s="659">
        <v>1.6</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9248553</v>
      </c>
      <c r="CS8" s="622"/>
      <c r="CT8" s="622"/>
      <c r="CU8" s="622"/>
      <c r="CV8" s="622"/>
      <c r="CW8" s="622"/>
      <c r="CX8" s="622"/>
      <c r="CY8" s="623"/>
      <c r="CZ8" s="659">
        <v>47</v>
      </c>
      <c r="DA8" s="659"/>
      <c r="DB8" s="659"/>
      <c r="DC8" s="659"/>
      <c r="DD8" s="627">
        <v>31045</v>
      </c>
      <c r="DE8" s="622"/>
      <c r="DF8" s="622"/>
      <c r="DG8" s="622"/>
      <c r="DH8" s="622"/>
      <c r="DI8" s="622"/>
      <c r="DJ8" s="622"/>
      <c r="DK8" s="622"/>
      <c r="DL8" s="622"/>
      <c r="DM8" s="622"/>
      <c r="DN8" s="622"/>
      <c r="DO8" s="622"/>
      <c r="DP8" s="623"/>
      <c r="DQ8" s="627">
        <v>4991088</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59752</v>
      </c>
      <c r="S9" s="622"/>
      <c r="T9" s="622"/>
      <c r="U9" s="622"/>
      <c r="V9" s="622"/>
      <c r="W9" s="622"/>
      <c r="X9" s="622"/>
      <c r="Y9" s="623"/>
      <c r="Z9" s="659">
        <v>0.3</v>
      </c>
      <c r="AA9" s="659"/>
      <c r="AB9" s="659"/>
      <c r="AC9" s="659"/>
      <c r="AD9" s="660">
        <v>59752</v>
      </c>
      <c r="AE9" s="660"/>
      <c r="AF9" s="660"/>
      <c r="AG9" s="660"/>
      <c r="AH9" s="660"/>
      <c r="AI9" s="660"/>
      <c r="AJ9" s="660"/>
      <c r="AK9" s="660"/>
      <c r="AL9" s="624">
        <v>0.5</v>
      </c>
      <c r="AM9" s="625"/>
      <c r="AN9" s="625"/>
      <c r="AO9" s="661"/>
      <c r="AP9" s="618" t="s">
        <v>230</v>
      </c>
      <c r="AQ9" s="619"/>
      <c r="AR9" s="619"/>
      <c r="AS9" s="619"/>
      <c r="AT9" s="619"/>
      <c r="AU9" s="619"/>
      <c r="AV9" s="619"/>
      <c r="AW9" s="619"/>
      <c r="AX9" s="619"/>
      <c r="AY9" s="619"/>
      <c r="AZ9" s="619"/>
      <c r="BA9" s="619"/>
      <c r="BB9" s="619"/>
      <c r="BC9" s="619"/>
      <c r="BD9" s="619"/>
      <c r="BE9" s="619"/>
      <c r="BF9" s="620"/>
      <c r="BG9" s="621">
        <v>2305691</v>
      </c>
      <c r="BH9" s="622"/>
      <c r="BI9" s="622"/>
      <c r="BJ9" s="622"/>
      <c r="BK9" s="622"/>
      <c r="BL9" s="622"/>
      <c r="BM9" s="622"/>
      <c r="BN9" s="623"/>
      <c r="BO9" s="659">
        <v>42</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1952168</v>
      </c>
      <c r="CS9" s="622"/>
      <c r="CT9" s="622"/>
      <c r="CU9" s="622"/>
      <c r="CV9" s="622"/>
      <c r="CW9" s="622"/>
      <c r="CX9" s="622"/>
      <c r="CY9" s="623"/>
      <c r="CZ9" s="659">
        <v>9.9</v>
      </c>
      <c r="DA9" s="659"/>
      <c r="DB9" s="659"/>
      <c r="DC9" s="659"/>
      <c r="DD9" s="627">
        <v>15762</v>
      </c>
      <c r="DE9" s="622"/>
      <c r="DF9" s="622"/>
      <c r="DG9" s="622"/>
      <c r="DH9" s="622"/>
      <c r="DI9" s="622"/>
      <c r="DJ9" s="622"/>
      <c r="DK9" s="622"/>
      <c r="DL9" s="622"/>
      <c r="DM9" s="622"/>
      <c r="DN9" s="622"/>
      <c r="DO9" s="622"/>
      <c r="DP9" s="623"/>
      <c r="DQ9" s="627">
        <v>1644141</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78401</v>
      </c>
      <c r="BH10" s="622"/>
      <c r="BI10" s="622"/>
      <c r="BJ10" s="622"/>
      <c r="BK10" s="622"/>
      <c r="BL10" s="622"/>
      <c r="BM10" s="622"/>
      <c r="BN10" s="623"/>
      <c r="BO10" s="659">
        <v>1.4</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45157</v>
      </c>
      <c r="CS10" s="622"/>
      <c r="CT10" s="622"/>
      <c r="CU10" s="622"/>
      <c r="CV10" s="622"/>
      <c r="CW10" s="622"/>
      <c r="CX10" s="622"/>
      <c r="CY10" s="623"/>
      <c r="CZ10" s="659">
        <v>0.2</v>
      </c>
      <c r="DA10" s="659"/>
      <c r="DB10" s="659"/>
      <c r="DC10" s="659"/>
      <c r="DD10" s="627" t="s">
        <v>122</v>
      </c>
      <c r="DE10" s="622"/>
      <c r="DF10" s="622"/>
      <c r="DG10" s="622"/>
      <c r="DH10" s="622"/>
      <c r="DI10" s="622"/>
      <c r="DJ10" s="622"/>
      <c r="DK10" s="622"/>
      <c r="DL10" s="622"/>
      <c r="DM10" s="622"/>
      <c r="DN10" s="622"/>
      <c r="DO10" s="622"/>
      <c r="DP10" s="623"/>
      <c r="DQ10" s="627">
        <v>44088</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1103219</v>
      </c>
      <c r="S11" s="622"/>
      <c r="T11" s="622"/>
      <c r="U11" s="622"/>
      <c r="V11" s="622"/>
      <c r="W11" s="622"/>
      <c r="X11" s="622"/>
      <c r="Y11" s="623"/>
      <c r="Z11" s="624">
        <v>5.5</v>
      </c>
      <c r="AA11" s="625"/>
      <c r="AB11" s="625"/>
      <c r="AC11" s="626"/>
      <c r="AD11" s="627">
        <v>1103219</v>
      </c>
      <c r="AE11" s="622"/>
      <c r="AF11" s="622"/>
      <c r="AG11" s="622"/>
      <c r="AH11" s="622"/>
      <c r="AI11" s="622"/>
      <c r="AJ11" s="622"/>
      <c r="AK11" s="623"/>
      <c r="AL11" s="624">
        <v>9.6</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113031</v>
      </c>
      <c r="BH11" s="622"/>
      <c r="BI11" s="622"/>
      <c r="BJ11" s="622"/>
      <c r="BK11" s="622"/>
      <c r="BL11" s="622"/>
      <c r="BM11" s="622"/>
      <c r="BN11" s="623"/>
      <c r="BO11" s="659">
        <v>2.1</v>
      </c>
      <c r="BP11" s="659"/>
      <c r="BQ11" s="659"/>
      <c r="BR11" s="659"/>
      <c r="BS11" s="660">
        <v>37651</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106003</v>
      </c>
      <c r="CS11" s="622"/>
      <c r="CT11" s="622"/>
      <c r="CU11" s="622"/>
      <c r="CV11" s="622"/>
      <c r="CW11" s="622"/>
      <c r="CX11" s="622"/>
      <c r="CY11" s="623"/>
      <c r="CZ11" s="659">
        <v>0.5</v>
      </c>
      <c r="DA11" s="659"/>
      <c r="DB11" s="659"/>
      <c r="DC11" s="659"/>
      <c r="DD11" s="627">
        <v>2613</v>
      </c>
      <c r="DE11" s="622"/>
      <c r="DF11" s="622"/>
      <c r="DG11" s="622"/>
      <c r="DH11" s="622"/>
      <c r="DI11" s="622"/>
      <c r="DJ11" s="622"/>
      <c r="DK11" s="622"/>
      <c r="DL11" s="622"/>
      <c r="DM11" s="622"/>
      <c r="DN11" s="622"/>
      <c r="DO11" s="622"/>
      <c r="DP11" s="623"/>
      <c r="DQ11" s="627">
        <v>96565</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937</v>
      </c>
      <c r="S12" s="622"/>
      <c r="T12" s="622"/>
      <c r="U12" s="622"/>
      <c r="V12" s="622"/>
      <c r="W12" s="622"/>
      <c r="X12" s="622"/>
      <c r="Y12" s="623"/>
      <c r="Z12" s="659">
        <v>0</v>
      </c>
      <c r="AA12" s="659"/>
      <c r="AB12" s="659"/>
      <c r="AC12" s="659"/>
      <c r="AD12" s="660">
        <v>937</v>
      </c>
      <c r="AE12" s="660"/>
      <c r="AF12" s="660"/>
      <c r="AG12" s="660"/>
      <c r="AH12" s="660"/>
      <c r="AI12" s="660"/>
      <c r="AJ12" s="660"/>
      <c r="AK12" s="660"/>
      <c r="AL12" s="624">
        <v>0</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2064675</v>
      </c>
      <c r="BH12" s="622"/>
      <c r="BI12" s="622"/>
      <c r="BJ12" s="622"/>
      <c r="BK12" s="622"/>
      <c r="BL12" s="622"/>
      <c r="BM12" s="622"/>
      <c r="BN12" s="623"/>
      <c r="BO12" s="659">
        <v>37.6</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105370</v>
      </c>
      <c r="CS12" s="622"/>
      <c r="CT12" s="622"/>
      <c r="CU12" s="622"/>
      <c r="CV12" s="622"/>
      <c r="CW12" s="622"/>
      <c r="CX12" s="622"/>
      <c r="CY12" s="623"/>
      <c r="CZ12" s="659">
        <v>0.5</v>
      </c>
      <c r="DA12" s="659"/>
      <c r="DB12" s="659"/>
      <c r="DC12" s="659"/>
      <c r="DD12" s="627" t="s">
        <v>122</v>
      </c>
      <c r="DE12" s="622"/>
      <c r="DF12" s="622"/>
      <c r="DG12" s="622"/>
      <c r="DH12" s="622"/>
      <c r="DI12" s="622"/>
      <c r="DJ12" s="622"/>
      <c r="DK12" s="622"/>
      <c r="DL12" s="622"/>
      <c r="DM12" s="622"/>
      <c r="DN12" s="622"/>
      <c r="DO12" s="622"/>
      <c r="DP12" s="623"/>
      <c r="DQ12" s="627">
        <v>57122</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2020441</v>
      </c>
      <c r="BH13" s="622"/>
      <c r="BI13" s="622"/>
      <c r="BJ13" s="622"/>
      <c r="BK13" s="622"/>
      <c r="BL13" s="622"/>
      <c r="BM13" s="622"/>
      <c r="BN13" s="623"/>
      <c r="BO13" s="659">
        <v>36.799999999999997</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1112189</v>
      </c>
      <c r="CS13" s="622"/>
      <c r="CT13" s="622"/>
      <c r="CU13" s="622"/>
      <c r="CV13" s="622"/>
      <c r="CW13" s="622"/>
      <c r="CX13" s="622"/>
      <c r="CY13" s="623"/>
      <c r="CZ13" s="659">
        <v>5.6</v>
      </c>
      <c r="DA13" s="659"/>
      <c r="DB13" s="659"/>
      <c r="DC13" s="659"/>
      <c r="DD13" s="627">
        <v>262991</v>
      </c>
      <c r="DE13" s="622"/>
      <c r="DF13" s="622"/>
      <c r="DG13" s="622"/>
      <c r="DH13" s="622"/>
      <c r="DI13" s="622"/>
      <c r="DJ13" s="622"/>
      <c r="DK13" s="622"/>
      <c r="DL13" s="622"/>
      <c r="DM13" s="622"/>
      <c r="DN13" s="622"/>
      <c r="DO13" s="622"/>
      <c r="DP13" s="623"/>
      <c r="DQ13" s="627">
        <v>825637</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v>1391</v>
      </c>
      <c r="S14" s="622"/>
      <c r="T14" s="622"/>
      <c r="U14" s="622"/>
      <c r="V14" s="622"/>
      <c r="W14" s="622"/>
      <c r="X14" s="622"/>
      <c r="Y14" s="623"/>
      <c r="Z14" s="659">
        <v>0</v>
      </c>
      <c r="AA14" s="659"/>
      <c r="AB14" s="659"/>
      <c r="AC14" s="659"/>
      <c r="AD14" s="660">
        <v>1391</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160590</v>
      </c>
      <c r="BH14" s="622"/>
      <c r="BI14" s="622"/>
      <c r="BJ14" s="622"/>
      <c r="BK14" s="622"/>
      <c r="BL14" s="622"/>
      <c r="BM14" s="622"/>
      <c r="BN14" s="623"/>
      <c r="BO14" s="659">
        <v>2.9</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825615</v>
      </c>
      <c r="CS14" s="622"/>
      <c r="CT14" s="622"/>
      <c r="CU14" s="622"/>
      <c r="CV14" s="622"/>
      <c r="CW14" s="622"/>
      <c r="CX14" s="622"/>
      <c r="CY14" s="623"/>
      <c r="CZ14" s="659">
        <v>4.2</v>
      </c>
      <c r="DA14" s="659"/>
      <c r="DB14" s="659"/>
      <c r="DC14" s="659"/>
      <c r="DD14" s="627">
        <v>84135</v>
      </c>
      <c r="DE14" s="622"/>
      <c r="DF14" s="622"/>
      <c r="DG14" s="622"/>
      <c r="DH14" s="622"/>
      <c r="DI14" s="622"/>
      <c r="DJ14" s="622"/>
      <c r="DK14" s="622"/>
      <c r="DL14" s="622"/>
      <c r="DM14" s="622"/>
      <c r="DN14" s="622"/>
      <c r="DO14" s="622"/>
      <c r="DP14" s="623"/>
      <c r="DQ14" s="627">
        <v>681838</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283482</v>
      </c>
      <c r="BH15" s="622"/>
      <c r="BI15" s="622"/>
      <c r="BJ15" s="622"/>
      <c r="BK15" s="622"/>
      <c r="BL15" s="622"/>
      <c r="BM15" s="622"/>
      <c r="BN15" s="623"/>
      <c r="BO15" s="659">
        <v>5.2</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2097687</v>
      </c>
      <c r="CS15" s="622"/>
      <c r="CT15" s="622"/>
      <c r="CU15" s="622"/>
      <c r="CV15" s="622"/>
      <c r="CW15" s="622"/>
      <c r="CX15" s="622"/>
      <c r="CY15" s="623"/>
      <c r="CZ15" s="659">
        <v>10.7</v>
      </c>
      <c r="DA15" s="659"/>
      <c r="DB15" s="659"/>
      <c r="DC15" s="659"/>
      <c r="DD15" s="627">
        <v>276105</v>
      </c>
      <c r="DE15" s="622"/>
      <c r="DF15" s="622"/>
      <c r="DG15" s="622"/>
      <c r="DH15" s="622"/>
      <c r="DI15" s="622"/>
      <c r="DJ15" s="622"/>
      <c r="DK15" s="622"/>
      <c r="DL15" s="622"/>
      <c r="DM15" s="622"/>
      <c r="DN15" s="622"/>
      <c r="DO15" s="622"/>
      <c r="DP15" s="623"/>
      <c r="DQ15" s="627">
        <v>1387976</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30568</v>
      </c>
      <c r="S16" s="622"/>
      <c r="T16" s="622"/>
      <c r="U16" s="622"/>
      <c r="V16" s="622"/>
      <c r="W16" s="622"/>
      <c r="X16" s="622"/>
      <c r="Y16" s="623"/>
      <c r="Z16" s="659">
        <v>0.2</v>
      </c>
      <c r="AA16" s="659"/>
      <c r="AB16" s="659"/>
      <c r="AC16" s="659"/>
      <c r="AD16" s="660">
        <v>30568</v>
      </c>
      <c r="AE16" s="660"/>
      <c r="AF16" s="660"/>
      <c r="AG16" s="660"/>
      <c r="AH16" s="660"/>
      <c r="AI16" s="660"/>
      <c r="AJ16" s="660"/>
      <c r="AK16" s="660"/>
      <c r="AL16" s="624">
        <v>0.3</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89191</v>
      </c>
      <c r="S17" s="622"/>
      <c r="T17" s="622"/>
      <c r="U17" s="622"/>
      <c r="V17" s="622"/>
      <c r="W17" s="622"/>
      <c r="X17" s="622"/>
      <c r="Y17" s="623"/>
      <c r="Z17" s="659">
        <v>0.4</v>
      </c>
      <c r="AA17" s="659"/>
      <c r="AB17" s="659"/>
      <c r="AC17" s="659"/>
      <c r="AD17" s="660">
        <v>89191</v>
      </c>
      <c r="AE17" s="660"/>
      <c r="AF17" s="660"/>
      <c r="AG17" s="660"/>
      <c r="AH17" s="660"/>
      <c r="AI17" s="660"/>
      <c r="AJ17" s="660"/>
      <c r="AK17" s="660"/>
      <c r="AL17" s="624">
        <v>0.8</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1404622</v>
      </c>
      <c r="CS17" s="622"/>
      <c r="CT17" s="622"/>
      <c r="CU17" s="622"/>
      <c r="CV17" s="622"/>
      <c r="CW17" s="622"/>
      <c r="CX17" s="622"/>
      <c r="CY17" s="623"/>
      <c r="CZ17" s="659">
        <v>7.1</v>
      </c>
      <c r="DA17" s="659"/>
      <c r="DB17" s="659"/>
      <c r="DC17" s="659"/>
      <c r="DD17" s="627" t="s">
        <v>122</v>
      </c>
      <c r="DE17" s="622"/>
      <c r="DF17" s="622"/>
      <c r="DG17" s="622"/>
      <c r="DH17" s="622"/>
      <c r="DI17" s="622"/>
      <c r="DJ17" s="622"/>
      <c r="DK17" s="622"/>
      <c r="DL17" s="622"/>
      <c r="DM17" s="622"/>
      <c r="DN17" s="622"/>
      <c r="DO17" s="622"/>
      <c r="DP17" s="623"/>
      <c r="DQ17" s="627">
        <v>1404622</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36773</v>
      </c>
      <c r="S18" s="622"/>
      <c r="T18" s="622"/>
      <c r="U18" s="622"/>
      <c r="V18" s="622"/>
      <c r="W18" s="622"/>
      <c r="X18" s="622"/>
      <c r="Y18" s="623"/>
      <c r="Z18" s="659">
        <v>0.2</v>
      </c>
      <c r="AA18" s="659"/>
      <c r="AB18" s="659"/>
      <c r="AC18" s="659"/>
      <c r="AD18" s="660">
        <v>36773</v>
      </c>
      <c r="AE18" s="660"/>
      <c r="AF18" s="660"/>
      <c r="AG18" s="660"/>
      <c r="AH18" s="660"/>
      <c r="AI18" s="660"/>
      <c r="AJ18" s="660"/>
      <c r="AK18" s="660"/>
      <c r="AL18" s="624">
        <v>0.3</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36773</v>
      </c>
      <c r="S19" s="622"/>
      <c r="T19" s="622"/>
      <c r="U19" s="622"/>
      <c r="V19" s="622"/>
      <c r="W19" s="622"/>
      <c r="X19" s="622"/>
      <c r="Y19" s="623"/>
      <c r="Z19" s="659">
        <v>0.2</v>
      </c>
      <c r="AA19" s="659"/>
      <c r="AB19" s="659"/>
      <c r="AC19" s="659"/>
      <c r="AD19" s="660">
        <v>36773</v>
      </c>
      <c r="AE19" s="660"/>
      <c r="AF19" s="660"/>
      <c r="AG19" s="660"/>
      <c r="AH19" s="660"/>
      <c r="AI19" s="660"/>
      <c r="AJ19" s="660"/>
      <c r="AK19" s="660"/>
      <c r="AL19" s="624">
        <v>0.3</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402080</v>
      </c>
      <c r="BH19" s="622"/>
      <c r="BI19" s="622"/>
      <c r="BJ19" s="622"/>
      <c r="BK19" s="622"/>
      <c r="BL19" s="622"/>
      <c r="BM19" s="622"/>
      <c r="BN19" s="623"/>
      <c r="BO19" s="659">
        <v>7.3</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t="s">
        <v>122</v>
      </c>
      <c r="S20" s="622"/>
      <c r="T20" s="622"/>
      <c r="U20" s="622"/>
      <c r="V20" s="622"/>
      <c r="W20" s="622"/>
      <c r="X20" s="622"/>
      <c r="Y20" s="623"/>
      <c r="Z20" s="659" t="s">
        <v>122</v>
      </c>
      <c r="AA20" s="659"/>
      <c r="AB20" s="659"/>
      <c r="AC20" s="659"/>
      <c r="AD20" s="660" t="s">
        <v>122</v>
      </c>
      <c r="AE20" s="660"/>
      <c r="AF20" s="660"/>
      <c r="AG20" s="660"/>
      <c r="AH20" s="660"/>
      <c r="AI20" s="660"/>
      <c r="AJ20" s="660"/>
      <c r="AK20" s="660"/>
      <c r="AL20" s="624" t="s">
        <v>122</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402080</v>
      </c>
      <c r="BH20" s="622"/>
      <c r="BI20" s="622"/>
      <c r="BJ20" s="622"/>
      <c r="BK20" s="622"/>
      <c r="BL20" s="622"/>
      <c r="BM20" s="622"/>
      <c r="BN20" s="623"/>
      <c r="BO20" s="659">
        <v>7.3</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19692608</v>
      </c>
      <c r="CS20" s="622"/>
      <c r="CT20" s="622"/>
      <c r="CU20" s="622"/>
      <c r="CV20" s="622"/>
      <c r="CW20" s="622"/>
      <c r="CX20" s="622"/>
      <c r="CY20" s="623"/>
      <c r="CZ20" s="659">
        <v>100</v>
      </c>
      <c r="DA20" s="659"/>
      <c r="DB20" s="659"/>
      <c r="DC20" s="659"/>
      <c r="DD20" s="627">
        <v>714075</v>
      </c>
      <c r="DE20" s="622"/>
      <c r="DF20" s="622"/>
      <c r="DG20" s="622"/>
      <c r="DH20" s="622"/>
      <c r="DI20" s="622"/>
      <c r="DJ20" s="622"/>
      <c r="DK20" s="622"/>
      <c r="DL20" s="622"/>
      <c r="DM20" s="622"/>
      <c r="DN20" s="622"/>
      <c r="DO20" s="622"/>
      <c r="DP20" s="623"/>
      <c r="DQ20" s="627">
        <v>13350438</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5181057</v>
      </c>
      <c r="S21" s="622"/>
      <c r="T21" s="622"/>
      <c r="U21" s="622"/>
      <c r="V21" s="622"/>
      <c r="W21" s="622"/>
      <c r="X21" s="622"/>
      <c r="Y21" s="623"/>
      <c r="Z21" s="659">
        <v>25.9</v>
      </c>
      <c r="AA21" s="659"/>
      <c r="AB21" s="659"/>
      <c r="AC21" s="659"/>
      <c r="AD21" s="660">
        <v>4872993</v>
      </c>
      <c r="AE21" s="660"/>
      <c r="AF21" s="660"/>
      <c r="AG21" s="660"/>
      <c r="AH21" s="660"/>
      <c r="AI21" s="660"/>
      <c r="AJ21" s="660"/>
      <c r="AK21" s="660"/>
      <c r="AL21" s="624">
        <v>42.2</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4872993</v>
      </c>
      <c r="S22" s="622"/>
      <c r="T22" s="622"/>
      <c r="U22" s="622"/>
      <c r="V22" s="622"/>
      <c r="W22" s="622"/>
      <c r="X22" s="622"/>
      <c r="Y22" s="623"/>
      <c r="Z22" s="659">
        <v>24.3</v>
      </c>
      <c r="AA22" s="659"/>
      <c r="AB22" s="659"/>
      <c r="AC22" s="659"/>
      <c r="AD22" s="660">
        <v>4872993</v>
      </c>
      <c r="AE22" s="660"/>
      <c r="AF22" s="660"/>
      <c r="AG22" s="660"/>
      <c r="AH22" s="660"/>
      <c r="AI22" s="660"/>
      <c r="AJ22" s="660"/>
      <c r="AK22" s="660"/>
      <c r="AL22" s="624">
        <v>42.2</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308064</v>
      </c>
      <c r="S23" s="622"/>
      <c r="T23" s="622"/>
      <c r="U23" s="622"/>
      <c r="V23" s="622"/>
      <c r="W23" s="622"/>
      <c r="X23" s="622"/>
      <c r="Y23" s="623"/>
      <c r="Z23" s="659">
        <v>1.5</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402080</v>
      </c>
      <c r="BH23" s="622"/>
      <c r="BI23" s="622"/>
      <c r="BJ23" s="622"/>
      <c r="BK23" s="622"/>
      <c r="BL23" s="622"/>
      <c r="BM23" s="622"/>
      <c r="BN23" s="623"/>
      <c r="BO23" s="659">
        <v>7.3</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10404240</v>
      </c>
      <c r="CS24" s="677"/>
      <c r="CT24" s="677"/>
      <c r="CU24" s="677"/>
      <c r="CV24" s="677"/>
      <c r="CW24" s="677"/>
      <c r="CX24" s="677"/>
      <c r="CY24" s="702"/>
      <c r="CZ24" s="703">
        <v>52.8</v>
      </c>
      <c r="DA24" s="685"/>
      <c r="DB24" s="685"/>
      <c r="DC24" s="705"/>
      <c r="DD24" s="701">
        <v>6478400</v>
      </c>
      <c r="DE24" s="677"/>
      <c r="DF24" s="677"/>
      <c r="DG24" s="677"/>
      <c r="DH24" s="677"/>
      <c r="DI24" s="677"/>
      <c r="DJ24" s="677"/>
      <c r="DK24" s="702"/>
      <c r="DL24" s="701">
        <v>5740548</v>
      </c>
      <c r="DM24" s="677"/>
      <c r="DN24" s="677"/>
      <c r="DO24" s="677"/>
      <c r="DP24" s="677"/>
      <c r="DQ24" s="677"/>
      <c r="DR24" s="677"/>
      <c r="DS24" s="677"/>
      <c r="DT24" s="677"/>
      <c r="DU24" s="677"/>
      <c r="DV24" s="702"/>
      <c r="DW24" s="703">
        <v>49.4</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12175504</v>
      </c>
      <c r="S25" s="622"/>
      <c r="T25" s="622"/>
      <c r="U25" s="622"/>
      <c r="V25" s="622"/>
      <c r="W25" s="622"/>
      <c r="X25" s="622"/>
      <c r="Y25" s="623"/>
      <c r="Z25" s="659">
        <v>60.8</v>
      </c>
      <c r="AA25" s="659"/>
      <c r="AB25" s="659"/>
      <c r="AC25" s="659"/>
      <c r="AD25" s="660">
        <v>11465360</v>
      </c>
      <c r="AE25" s="660"/>
      <c r="AF25" s="660"/>
      <c r="AG25" s="660"/>
      <c r="AH25" s="660"/>
      <c r="AI25" s="660"/>
      <c r="AJ25" s="660"/>
      <c r="AK25" s="660"/>
      <c r="AL25" s="624">
        <v>99.4</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3435359</v>
      </c>
      <c r="CS25" s="634"/>
      <c r="CT25" s="634"/>
      <c r="CU25" s="634"/>
      <c r="CV25" s="634"/>
      <c r="CW25" s="634"/>
      <c r="CX25" s="634"/>
      <c r="CY25" s="635"/>
      <c r="CZ25" s="624">
        <v>17.399999999999999</v>
      </c>
      <c r="DA25" s="636"/>
      <c r="DB25" s="636"/>
      <c r="DC25" s="637"/>
      <c r="DD25" s="627">
        <v>3066211</v>
      </c>
      <c r="DE25" s="634"/>
      <c r="DF25" s="634"/>
      <c r="DG25" s="634"/>
      <c r="DH25" s="634"/>
      <c r="DI25" s="634"/>
      <c r="DJ25" s="634"/>
      <c r="DK25" s="635"/>
      <c r="DL25" s="627">
        <v>2966593</v>
      </c>
      <c r="DM25" s="634"/>
      <c r="DN25" s="634"/>
      <c r="DO25" s="634"/>
      <c r="DP25" s="634"/>
      <c r="DQ25" s="634"/>
      <c r="DR25" s="634"/>
      <c r="DS25" s="634"/>
      <c r="DT25" s="634"/>
      <c r="DU25" s="634"/>
      <c r="DV25" s="635"/>
      <c r="DW25" s="624">
        <v>25.5</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5655</v>
      </c>
      <c r="S26" s="622"/>
      <c r="T26" s="622"/>
      <c r="U26" s="622"/>
      <c r="V26" s="622"/>
      <c r="W26" s="622"/>
      <c r="X26" s="622"/>
      <c r="Y26" s="623"/>
      <c r="Z26" s="659">
        <v>0</v>
      </c>
      <c r="AA26" s="659"/>
      <c r="AB26" s="659"/>
      <c r="AC26" s="659"/>
      <c r="AD26" s="660">
        <v>5655</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2091902</v>
      </c>
      <c r="CS26" s="622"/>
      <c r="CT26" s="622"/>
      <c r="CU26" s="622"/>
      <c r="CV26" s="622"/>
      <c r="CW26" s="622"/>
      <c r="CX26" s="622"/>
      <c r="CY26" s="623"/>
      <c r="CZ26" s="624">
        <v>10.6</v>
      </c>
      <c r="DA26" s="636"/>
      <c r="DB26" s="636"/>
      <c r="DC26" s="637"/>
      <c r="DD26" s="627">
        <v>1908684</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2552</v>
      </c>
      <c r="S27" s="622"/>
      <c r="T27" s="622"/>
      <c r="U27" s="622"/>
      <c r="V27" s="622"/>
      <c r="W27" s="622"/>
      <c r="X27" s="622"/>
      <c r="Y27" s="623"/>
      <c r="Z27" s="659">
        <v>0</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5495014</v>
      </c>
      <c r="BH27" s="622"/>
      <c r="BI27" s="622"/>
      <c r="BJ27" s="622"/>
      <c r="BK27" s="622"/>
      <c r="BL27" s="622"/>
      <c r="BM27" s="622"/>
      <c r="BN27" s="623"/>
      <c r="BO27" s="659">
        <v>100</v>
      </c>
      <c r="BP27" s="659"/>
      <c r="BQ27" s="659"/>
      <c r="BR27" s="659"/>
      <c r="BS27" s="660">
        <v>37651</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5564259</v>
      </c>
      <c r="CS27" s="634"/>
      <c r="CT27" s="634"/>
      <c r="CU27" s="634"/>
      <c r="CV27" s="634"/>
      <c r="CW27" s="634"/>
      <c r="CX27" s="634"/>
      <c r="CY27" s="635"/>
      <c r="CZ27" s="624">
        <v>28.3</v>
      </c>
      <c r="DA27" s="636"/>
      <c r="DB27" s="636"/>
      <c r="DC27" s="637"/>
      <c r="DD27" s="627">
        <v>2007567</v>
      </c>
      <c r="DE27" s="634"/>
      <c r="DF27" s="634"/>
      <c r="DG27" s="634"/>
      <c r="DH27" s="634"/>
      <c r="DI27" s="634"/>
      <c r="DJ27" s="634"/>
      <c r="DK27" s="635"/>
      <c r="DL27" s="627">
        <v>1369333</v>
      </c>
      <c r="DM27" s="634"/>
      <c r="DN27" s="634"/>
      <c r="DO27" s="634"/>
      <c r="DP27" s="634"/>
      <c r="DQ27" s="634"/>
      <c r="DR27" s="634"/>
      <c r="DS27" s="634"/>
      <c r="DT27" s="634"/>
      <c r="DU27" s="634"/>
      <c r="DV27" s="635"/>
      <c r="DW27" s="624">
        <v>11.8</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108018</v>
      </c>
      <c r="S28" s="622"/>
      <c r="T28" s="622"/>
      <c r="U28" s="622"/>
      <c r="V28" s="622"/>
      <c r="W28" s="622"/>
      <c r="X28" s="622"/>
      <c r="Y28" s="623"/>
      <c r="Z28" s="659">
        <v>0.5</v>
      </c>
      <c r="AA28" s="659"/>
      <c r="AB28" s="659"/>
      <c r="AC28" s="659"/>
      <c r="AD28" s="660">
        <v>66049</v>
      </c>
      <c r="AE28" s="660"/>
      <c r="AF28" s="660"/>
      <c r="AG28" s="660"/>
      <c r="AH28" s="660"/>
      <c r="AI28" s="660"/>
      <c r="AJ28" s="660"/>
      <c r="AK28" s="660"/>
      <c r="AL28" s="624">
        <v>0.6</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1404622</v>
      </c>
      <c r="CS28" s="622"/>
      <c r="CT28" s="622"/>
      <c r="CU28" s="622"/>
      <c r="CV28" s="622"/>
      <c r="CW28" s="622"/>
      <c r="CX28" s="622"/>
      <c r="CY28" s="623"/>
      <c r="CZ28" s="624">
        <v>7.1</v>
      </c>
      <c r="DA28" s="636"/>
      <c r="DB28" s="636"/>
      <c r="DC28" s="637"/>
      <c r="DD28" s="627">
        <v>1404622</v>
      </c>
      <c r="DE28" s="622"/>
      <c r="DF28" s="622"/>
      <c r="DG28" s="622"/>
      <c r="DH28" s="622"/>
      <c r="DI28" s="622"/>
      <c r="DJ28" s="622"/>
      <c r="DK28" s="623"/>
      <c r="DL28" s="627">
        <v>1404622</v>
      </c>
      <c r="DM28" s="622"/>
      <c r="DN28" s="622"/>
      <c r="DO28" s="622"/>
      <c r="DP28" s="622"/>
      <c r="DQ28" s="622"/>
      <c r="DR28" s="622"/>
      <c r="DS28" s="622"/>
      <c r="DT28" s="622"/>
      <c r="DU28" s="622"/>
      <c r="DV28" s="623"/>
      <c r="DW28" s="624">
        <v>12.1</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82230</v>
      </c>
      <c r="S29" s="622"/>
      <c r="T29" s="622"/>
      <c r="U29" s="622"/>
      <c r="V29" s="622"/>
      <c r="W29" s="622"/>
      <c r="X29" s="622"/>
      <c r="Y29" s="623"/>
      <c r="Z29" s="659">
        <v>0.4</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1404519</v>
      </c>
      <c r="CS29" s="634"/>
      <c r="CT29" s="634"/>
      <c r="CU29" s="634"/>
      <c r="CV29" s="634"/>
      <c r="CW29" s="634"/>
      <c r="CX29" s="634"/>
      <c r="CY29" s="635"/>
      <c r="CZ29" s="624">
        <v>7.1</v>
      </c>
      <c r="DA29" s="636"/>
      <c r="DB29" s="636"/>
      <c r="DC29" s="637"/>
      <c r="DD29" s="627">
        <v>1404519</v>
      </c>
      <c r="DE29" s="634"/>
      <c r="DF29" s="634"/>
      <c r="DG29" s="634"/>
      <c r="DH29" s="634"/>
      <c r="DI29" s="634"/>
      <c r="DJ29" s="634"/>
      <c r="DK29" s="635"/>
      <c r="DL29" s="627">
        <v>1404519</v>
      </c>
      <c r="DM29" s="634"/>
      <c r="DN29" s="634"/>
      <c r="DO29" s="634"/>
      <c r="DP29" s="634"/>
      <c r="DQ29" s="634"/>
      <c r="DR29" s="634"/>
      <c r="DS29" s="634"/>
      <c r="DT29" s="634"/>
      <c r="DU29" s="634"/>
      <c r="DV29" s="635"/>
      <c r="DW29" s="624">
        <v>12.1</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4014331</v>
      </c>
      <c r="S30" s="622"/>
      <c r="T30" s="622"/>
      <c r="U30" s="622"/>
      <c r="V30" s="622"/>
      <c r="W30" s="622"/>
      <c r="X30" s="622"/>
      <c r="Y30" s="623"/>
      <c r="Z30" s="659">
        <v>20.100000000000001</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6"/>
      <c r="BI30" s="696"/>
      <c r="BJ30" s="696"/>
      <c r="BK30" s="696"/>
      <c r="BL30" s="696"/>
      <c r="BM30" s="696"/>
      <c r="BN30" s="696"/>
      <c r="BO30" s="696"/>
      <c r="BP30" s="696"/>
      <c r="BQ30" s="697"/>
      <c r="BR30" s="673" t="s">
        <v>295</v>
      </c>
      <c r="BS30" s="696"/>
      <c r="BT30" s="696"/>
      <c r="BU30" s="696"/>
      <c r="BV30" s="696"/>
      <c r="BW30" s="696"/>
      <c r="BX30" s="696"/>
      <c r="BY30" s="696"/>
      <c r="BZ30" s="696"/>
      <c r="CA30" s="696"/>
      <c r="CB30" s="697"/>
      <c r="CD30" s="642"/>
      <c r="CE30" s="643"/>
      <c r="CF30" s="618" t="s">
        <v>296</v>
      </c>
      <c r="CG30" s="619"/>
      <c r="CH30" s="619"/>
      <c r="CI30" s="619"/>
      <c r="CJ30" s="619"/>
      <c r="CK30" s="619"/>
      <c r="CL30" s="619"/>
      <c r="CM30" s="619"/>
      <c r="CN30" s="619"/>
      <c r="CO30" s="619"/>
      <c r="CP30" s="619"/>
      <c r="CQ30" s="620"/>
      <c r="CR30" s="621">
        <v>1335896</v>
      </c>
      <c r="CS30" s="622"/>
      <c r="CT30" s="622"/>
      <c r="CU30" s="622"/>
      <c r="CV30" s="622"/>
      <c r="CW30" s="622"/>
      <c r="CX30" s="622"/>
      <c r="CY30" s="623"/>
      <c r="CZ30" s="624">
        <v>6.8</v>
      </c>
      <c r="DA30" s="636"/>
      <c r="DB30" s="636"/>
      <c r="DC30" s="637"/>
      <c r="DD30" s="627">
        <v>1335896</v>
      </c>
      <c r="DE30" s="622"/>
      <c r="DF30" s="622"/>
      <c r="DG30" s="622"/>
      <c r="DH30" s="622"/>
      <c r="DI30" s="622"/>
      <c r="DJ30" s="622"/>
      <c r="DK30" s="623"/>
      <c r="DL30" s="627">
        <v>1335896</v>
      </c>
      <c r="DM30" s="622"/>
      <c r="DN30" s="622"/>
      <c r="DO30" s="622"/>
      <c r="DP30" s="622"/>
      <c r="DQ30" s="622"/>
      <c r="DR30" s="622"/>
      <c r="DS30" s="622"/>
      <c r="DT30" s="622"/>
      <c r="DU30" s="622"/>
      <c r="DV30" s="623"/>
      <c r="DW30" s="624">
        <v>11.5</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298</v>
      </c>
      <c r="AQ31" s="692"/>
      <c r="AR31" s="692"/>
      <c r="AS31" s="692"/>
      <c r="AT31" s="693" t="s">
        <v>299</v>
      </c>
      <c r="AU31" s="217"/>
      <c r="AV31" s="217"/>
      <c r="AW31" s="217"/>
      <c r="AX31" s="679" t="s">
        <v>177</v>
      </c>
      <c r="AY31" s="680"/>
      <c r="AZ31" s="680"/>
      <c r="BA31" s="680"/>
      <c r="BB31" s="680"/>
      <c r="BC31" s="680"/>
      <c r="BD31" s="680"/>
      <c r="BE31" s="680"/>
      <c r="BF31" s="681"/>
      <c r="BG31" s="683">
        <v>99</v>
      </c>
      <c r="BH31" s="684"/>
      <c r="BI31" s="684"/>
      <c r="BJ31" s="684"/>
      <c r="BK31" s="684"/>
      <c r="BL31" s="684"/>
      <c r="BM31" s="685">
        <v>97.2</v>
      </c>
      <c r="BN31" s="684"/>
      <c r="BO31" s="684"/>
      <c r="BP31" s="684"/>
      <c r="BQ31" s="686"/>
      <c r="BR31" s="683">
        <v>99</v>
      </c>
      <c r="BS31" s="684"/>
      <c r="BT31" s="684"/>
      <c r="BU31" s="684"/>
      <c r="BV31" s="684"/>
      <c r="BW31" s="684"/>
      <c r="BX31" s="685">
        <v>97.2</v>
      </c>
      <c r="BY31" s="684"/>
      <c r="BZ31" s="684"/>
      <c r="CA31" s="684"/>
      <c r="CB31" s="686"/>
      <c r="CD31" s="642"/>
      <c r="CE31" s="643"/>
      <c r="CF31" s="618" t="s">
        <v>300</v>
      </c>
      <c r="CG31" s="619"/>
      <c r="CH31" s="619"/>
      <c r="CI31" s="619"/>
      <c r="CJ31" s="619"/>
      <c r="CK31" s="619"/>
      <c r="CL31" s="619"/>
      <c r="CM31" s="619"/>
      <c r="CN31" s="619"/>
      <c r="CO31" s="619"/>
      <c r="CP31" s="619"/>
      <c r="CQ31" s="620"/>
      <c r="CR31" s="621">
        <v>68623</v>
      </c>
      <c r="CS31" s="634"/>
      <c r="CT31" s="634"/>
      <c r="CU31" s="634"/>
      <c r="CV31" s="634"/>
      <c r="CW31" s="634"/>
      <c r="CX31" s="634"/>
      <c r="CY31" s="635"/>
      <c r="CZ31" s="624">
        <v>0.3</v>
      </c>
      <c r="DA31" s="636"/>
      <c r="DB31" s="636"/>
      <c r="DC31" s="637"/>
      <c r="DD31" s="627">
        <v>68623</v>
      </c>
      <c r="DE31" s="634"/>
      <c r="DF31" s="634"/>
      <c r="DG31" s="634"/>
      <c r="DH31" s="634"/>
      <c r="DI31" s="634"/>
      <c r="DJ31" s="634"/>
      <c r="DK31" s="635"/>
      <c r="DL31" s="627">
        <v>68623</v>
      </c>
      <c r="DM31" s="634"/>
      <c r="DN31" s="634"/>
      <c r="DO31" s="634"/>
      <c r="DP31" s="634"/>
      <c r="DQ31" s="634"/>
      <c r="DR31" s="634"/>
      <c r="DS31" s="634"/>
      <c r="DT31" s="634"/>
      <c r="DU31" s="634"/>
      <c r="DV31" s="635"/>
      <c r="DW31" s="624">
        <v>0.6</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1673771</v>
      </c>
      <c r="S32" s="622"/>
      <c r="T32" s="622"/>
      <c r="U32" s="622"/>
      <c r="V32" s="622"/>
      <c r="W32" s="622"/>
      <c r="X32" s="622"/>
      <c r="Y32" s="623"/>
      <c r="Z32" s="659">
        <v>8.4</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13" t="s">
        <v>302</v>
      </c>
      <c r="AX32" s="618" t="s">
        <v>303</v>
      </c>
      <c r="AY32" s="619"/>
      <c r="AZ32" s="619"/>
      <c r="BA32" s="619"/>
      <c r="BB32" s="619"/>
      <c r="BC32" s="619"/>
      <c r="BD32" s="619"/>
      <c r="BE32" s="619"/>
      <c r="BF32" s="620"/>
      <c r="BG32" s="687">
        <v>98.9</v>
      </c>
      <c r="BH32" s="634"/>
      <c r="BI32" s="634"/>
      <c r="BJ32" s="634"/>
      <c r="BK32" s="634"/>
      <c r="BL32" s="634"/>
      <c r="BM32" s="625">
        <v>96.9</v>
      </c>
      <c r="BN32" s="634"/>
      <c r="BO32" s="634"/>
      <c r="BP32" s="634"/>
      <c r="BQ32" s="657"/>
      <c r="BR32" s="687">
        <v>99</v>
      </c>
      <c r="BS32" s="634"/>
      <c r="BT32" s="634"/>
      <c r="BU32" s="634"/>
      <c r="BV32" s="634"/>
      <c r="BW32" s="634"/>
      <c r="BX32" s="625">
        <v>97.2</v>
      </c>
      <c r="BY32" s="634"/>
      <c r="BZ32" s="634"/>
      <c r="CA32" s="634"/>
      <c r="CB32" s="657"/>
      <c r="CD32" s="644"/>
      <c r="CE32" s="645"/>
      <c r="CF32" s="618" t="s">
        <v>304</v>
      </c>
      <c r="CG32" s="619"/>
      <c r="CH32" s="619"/>
      <c r="CI32" s="619"/>
      <c r="CJ32" s="619"/>
      <c r="CK32" s="619"/>
      <c r="CL32" s="619"/>
      <c r="CM32" s="619"/>
      <c r="CN32" s="619"/>
      <c r="CO32" s="619"/>
      <c r="CP32" s="619"/>
      <c r="CQ32" s="620"/>
      <c r="CR32" s="621">
        <v>103</v>
      </c>
      <c r="CS32" s="622"/>
      <c r="CT32" s="622"/>
      <c r="CU32" s="622"/>
      <c r="CV32" s="622"/>
      <c r="CW32" s="622"/>
      <c r="CX32" s="622"/>
      <c r="CY32" s="623"/>
      <c r="CZ32" s="624">
        <v>0</v>
      </c>
      <c r="DA32" s="636"/>
      <c r="DB32" s="636"/>
      <c r="DC32" s="637"/>
      <c r="DD32" s="627">
        <v>103</v>
      </c>
      <c r="DE32" s="622"/>
      <c r="DF32" s="622"/>
      <c r="DG32" s="622"/>
      <c r="DH32" s="622"/>
      <c r="DI32" s="622"/>
      <c r="DJ32" s="622"/>
      <c r="DK32" s="623"/>
      <c r="DL32" s="627">
        <v>103</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124154</v>
      </c>
      <c r="S33" s="622"/>
      <c r="T33" s="622"/>
      <c r="U33" s="622"/>
      <c r="V33" s="622"/>
      <c r="W33" s="622"/>
      <c r="X33" s="622"/>
      <c r="Y33" s="623"/>
      <c r="Z33" s="659">
        <v>0.6</v>
      </c>
      <c r="AA33" s="659"/>
      <c r="AB33" s="659"/>
      <c r="AC33" s="659"/>
      <c r="AD33" s="660">
        <v>467</v>
      </c>
      <c r="AE33" s="660"/>
      <c r="AF33" s="660"/>
      <c r="AG33" s="660"/>
      <c r="AH33" s="660"/>
      <c r="AI33" s="660"/>
      <c r="AJ33" s="660"/>
      <c r="AK33" s="660"/>
      <c r="AL33" s="624">
        <v>0</v>
      </c>
      <c r="AM33" s="625"/>
      <c r="AN33" s="625"/>
      <c r="AO33" s="661"/>
      <c r="AP33" s="664"/>
      <c r="AQ33" s="665"/>
      <c r="AR33" s="665"/>
      <c r="AS33" s="665"/>
      <c r="AT33" s="695"/>
      <c r="AU33" s="218"/>
      <c r="AV33" s="218"/>
      <c r="AW33" s="218"/>
      <c r="AX33" s="602" t="s">
        <v>306</v>
      </c>
      <c r="AY33" s="603"/>
      <c r="AZ33" s="603"/>
      <c r="BA33" s="603"/>
      <c r="BB33" s="603"/>
      <c r="BC33" s="603"/>
      <c r="BD33" s="603"/>
      <c r="BE33" s="603"/>
      <c r="BF33" s="604"/>
      <c r="BG33" s="682">
        <v>99.1</v>
      </c>
      <c r="BH33" s="606"/>
      <c r="BI33" s="606"/>
      <c r="BJ33" s="606"/>
      <c r="BK33" s="606"/>
      <c r="BL33" s="606"/>
      <c r="BM33" s="652">
        <v>97.2</v>
      </c>
      <c r="BN33" s="606"/>
      <c r="BO33" s="606"/>
      <c r="BP33" s="606"/>
      <c r="BQ33" s="669"/>
      <c r="BR33" s="682">
        <v>99</v>
      </c>
      <c r="BS33" s="606"/>
      <c r="BT33" s="606"/>
      <c r="BU33" s="606"/>
      <c r="BV33" s="606"/>
      <c r="BW33" s="606"/>
      <c r="BX33" s="652">
        <v>97</v>
      </c>
      <c r="BY33" s="606"/>
      <c r="BZ33" s="606"/>
      <c r="CA33" s="606"/>
      <c r="CB33" s="669"/>
      <c r="CD33" s="618" t="s">
        <v>307</v>
      </c>
      <c r="CE33" s="619"/>
      <c r="CF33" s="619"/>
      <c r="CG33" s="619"/>
      <c r="CH33" s="619"/>
      <c r="CI33" s="619"/>
      <c r="CJ33" s="619"/>
      <c r="CK33" s="619"/>
      <c r="CL33" s="619"/>
      <c r="CM33" s="619"/>
      <c r="CN33" s="619"/>
      <c r="CO33" s="619"/>
      <c r="CP33" s="619"/>
      <c r="CQ33" s="620"/>
      <c r="CR33" s="621">
        <v>8574293</v>
      </c>
      <c r="CS33" s="634"/>
      <c r="CT33" s="634"/>
      <c r="CU33" s="634"/>
      <c r="CV33" s="634"/>
      <c r="CW33" s="634"/>
      <c r="CX33" s="634"/>
      <c r="CY33" s="635"/>
      <c r="CZ33" s="624">
        <v>43.5</v>
      </c>
      <c r="DA33" s="636"/>
      <c r="DB33" s="636"/>
      <c r="DC33" s="637"/>
      <c r="DD33" s="627">
        <v>6814880</v>
      </c>
      <c r="DE33" s="634"/>
      <c r="DF33" s="634"/>
      <c r="DG33" s="634"/>
      <c r="DH33" s="634"/>
      <c r="DI33" s="634"/>
      <c r="DJ33" s="634"/>
      <c r="DK33" s="635"/>
      <c r="DL33" s="627">
        <v>5283604</v>
      </c>
      <c r="DM33" s="634"/>
      <c r="DN33" s="634"/>
      <c r="DO33" s="634"/>
      <c r="DP33" s="634"/>
      <c r="DQ33" s="634"/>
      <c r="DR33" s="634"/>
      <c r="DS33" s="634"/>
      <c r="DT33" s="634"/>
      <c r="DU33" s="634"/>
      <c r="DV33" s="635"/>
      <c r="DW33" s="624">
        <v>45.5</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266752</v>
      </c>
      <c r="S34" s="622"/>
      <c r="T34" s="622"/>
      <c r="U34" s="622"/>
      <c r="V34" s="622"/>
      <c r="W34" s="622"/>
      <c r="X34" s="622"/>
      <c r="Y34" s="623"/>
      <c r="Z34" s="659">
        <v>1.3</v>
      </c>
      <c r="AA34" s="659"/>
      <c r="AB34" s="659"/>
      <c r="AC34" s="659"/>
      <c r="AD34" s="660" t="s">
        <v>122</v>
      </c>
      <c r="AE34" s="660"/>
      <c r="AF34" s="660"/>
      <c r="AG34" s="660"/>
      <c r="AH34" s="660"/>
      <c r="AI34" s="660"/>
      <c r="AJ34" s="660"/>
      <c r="AK34" s="660"/>
      <c r="AL34" s="624" t="s">
        <v>122</v>
      </c>
      <c r="AM34" s="625"/>
      <c r="AN34" s="625"/>
      <c r="AO34" s="661"/>
      <c r="AP34" s="219"/>
      <c r="AQ34" s="220"/>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18" t="s">
        <v>309</v>
      </c>
      <c r="CE34" s="619"/>
      <c r="CF34" s="619"/>
      <c r="CG34" s="619"/>
      <c r="CH34" s="619"/>
      <c r="CI34" s="619"/>
      <c r="CJ34" s="619"/>
      <c r="CK34" s="619"/>
      <c r="CL34" s="619"/>
      <c r="CM34" s="619"/>
      <c r="CN34" s="619"/>
      <c r="CO34" s="619"/>
      <c r="CP34" s="619"/>
      <c r="CQ34" s="620"/>
      <c r="CR34" s="621">
        <v>2597261</v>
      </c>
      <c r="CS34" s="622"/>
      <c r="CT34" s="622"/>
      <c r="CU34" s="622"/>
      <c r="CV34" s="622"/>
      <c r="CW34" s="622"/>
      <c r="CX34" s="622"/>
      <c r="CY34" s="623"/>
      <c r="CZ34" s="624">
        <v>13.2</v>
      </c>
      <c r="DA34" s="636"/>
      <c r="DB34" s="636"/>
      <c r="DC34" s="637"/>
      <c r="DD34" s="627">
        <v>1873246</v>
      </c>
      <c r="DE34" s="622"/>
      <c r="DF34" s="622"/>
      <c r="DG34" s="622"/>
      <c r="DH34" s="622"/>
      <c r="DI34" s="622"/>
      <c r="DJ34" s="622"/>
      <c r="DK34" s="623"/>
      <c r="DL34" s="627">
        <v>1564907</v>
      </c>
      <c r="DM34" s="622"/>
      <c r="DN34" s="622"/>
      <c r="DO34" s="622"/>
      <c r="DP34" s="622"/>
      <c r="DQ34" s="622"/>
      <c r="DR34" s="622"/>
      <c r="DS34" s="622"/>
      <c r="DT34" s="622"/>
      <c r="DU34" s="622"/>
      <c r="DV34" s="623"/>
      <c r="DW34" s="624">
        <v>13.5</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524247</v>
      </c>
      <c r="S35" s="622"/>
      <c r="T35" s="622"/>
      <c r="U35" s="622"/>
      <c r="V35" s="622"/>
      <c r="W35" s="622"/>
      <c r="X35" s="622"/>
      <c r="Y35" s="623"/>
      <c r="Z35" s="659">
        <v>2.6</v>
      </c>
      <c r="AA35" s="659"/>
      <c r="AB35" s="659"/>
      <c r="AC35" s="659"/>
      <c r="AD35" s="660" t="s">
        <v>122</v>
      </c>
      <c r="AE35" s="660"/>
      <c r="AF35" s="660"/>
      <c r="AG35" s="660"/>
      <c r="AH35" s="660"/>
      <c r="AI35" s="660"/>
      <c r="AJ35" s="660"/>
      <c r="AK35" s="660"/>
      <c r="AL35" s="624" t="s">
        <v>122</v>
      </c>
      <c r="AM35" s="625"/>
      <c r="AN35" s="625"/>
      <c r="AO35" s="661"/>
      <c r="AP35" s="221"/>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37960</v>
      </c>
      <c r="CS35" s="634"/>
      <c r="CT35" s="634"/>
      <c r="CU35" s="634"/>
      <c r="CV35" s="634"/>
      <c r="CW35" s="634"/>
      <c r="CX35" s="634"/>
      <c r="CY35" s="635"/>
      <c r="CZ35" s="624">
        <v>0.2</v>
      </c>
      <c r="DA35" s="636"/>
      <c r="DB35" s="636"/>
      <c r="DC35" s="637"/>
      <c r="DD35" s="627">
        <v>37960</v>
      </c>
      <c r="DE35" s="634"/>
      <c r="DF35" s="634"/>
      <c r="DG35" s="634"/>
      <c r="DH35" s="634"/>
      <c r="DI35" s="634"/>
      <c r="DJ35" s="634"/>
      <c r="DK35" s="635"/>
      <c r="DL35" s="627">
        <v>37885</v>
      </c>
      <c r="DM35" s="634"/>
      <c r="DN35" s="634"/>
      <c r="DO35" s="634"/>
      <c r="DP35" s="634"/>
      <c r="DQ35" s="634"/>
      <c r="DR35" s="634"/>
      <c r="DS35" s="634"/>
      <c r="DT35" s="634"/>
      <c r="DU35" s="634"/>
      <c r="DV35" s="635"/>
      <c r="DW35" s="624">
        <v>0.3</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294578</v>
      </c>
      <c r="S36" s="622"/>
      <c r="T36" s="622"/>
      <c r="U36" s="622"/>
      <c r="V36" s="622"/>
      <c r="W36" s="622"/>
      <c r="X36" s="622"/>
      <c r="Y36" s="623"/>
      <c r="Z36" s="659">
        <v>1.5</v>
      </c>
      <c r="AA36" s="659"/>
      <c r="AB36" s="659"/>
      <c r="AC36" s="659"/>
      <c r="AD36" s="660" t="s">
        <v>122</v>
      </c>
      <c r="AE36" s="660"/>
      <c r="AF36" s="660"/>
      <c r="AG36" s="660"/>
      <c r="AH36" s="660"/>
      <c r="AI36" s="660"/>
      <c r="AJ36" s="660"/>
      <c r="AK36" s="660"/>
      <c r="AL36" s="624" t="s">
        <v>122</v>
      </c>
      <c r="AM36" s="625"/>
      <c r="AN36" s="625"/>
      <c r="AO36" s="661"/>
      <c r="AP36" s="221"/>
      <c r="AQ36" s="670" t="s">
        <v>315</v>
      </c>
      <c r="AR36" s="671"/>
      <c r="AS36" s="671"/>
      <c r="AT36" s="671"/>
      <c r="AU36" s="671"/>
      <c r="AV36" s="671"/>
      <c r="AW36" s="671"/>
      <c r="AX36" s="671"/>
      <c r="AY36" s="672"/>
      <c r="AZ36" s="676">
        <v>3347359</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143246</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2536560</v>
      </c>
      <c r="CS36" s="622"/>
      <c r="CT36" s="622"/>
      <c r="CU36" s="622"/>
      <c r="CV36" s="622"/>
      <c r="CW36" s="622"/>
      <c r="CX36" s="622"/>
      <c r="CY36" s="623"/>
      <c r="CZ36" s="624">
        <v>12.9</v>
      </c>
      <c r="DA36" s="636"/>
      <c r="DB36" s="636"/>
      <c r="DC36" s="637"/>
      <c r="DD36" s="627">
        <v>2282959</v>
      </c>
      <c r="DE36" s="622"/>
      <c r="DF36" s="622"/>
      <c r="DG36" s="622"/>
      <c r="DH36" s="622"/>
      <c r="DI36" s="622"/>
      <c r="DJ36" s="622"/>
      <c r="DK36" s="623"/>
      <c r="DL36" s="627">
        <v>1620299</v>
      </c>
      <c r="DM36" s="622"/>
      <c r="DN36" s="622"/>
      <c r="DO36" s="622"/>
      <c r="DP36" s="622"/>
      <c r="DQ36" s="622"/>
      <c r="DR36" s="622"/>
      <c r="DS36" s="622"/>
      <c r="DT36" s="622"/>
      <c r="DU36" s="622"/>
      <c r="DV36" s="623"/>
      <c r="DW36" s="624">
        <v>13.9</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116105</v>
      </c>
      <c r="S37" s="622"/>
      <c r="T37" s="622"/>
      <c r="U37" s="622"/>
      <c r="V37" s="622"/>
      <c r="W37" s="622"/>
      <c r="X37" s="622"/>
      <c r="Y37" s="623"/>
      <c r="Z37" s="659">
        <v>0.6</v>
      </c>
      <c r="AA37" s="659"/>
      <c r="AB37" s="659"/>
      <c r="AC37" s="659"/>
      <c r="AD37" s="660">
        <v>246</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506500</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29797</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1143202</v>
      </c>
      <c r="CS37" s="634"/>
      <c r="CT37" s="634"/>
      <c r="CU37" s="634"/>
      <c r="CV37" s="634"/>
      <c r="CW37" s="634"/>
      <c r="CX37" s="634"/>
      <c r="CY37" s="635"/>
      <c r="CZ37" s="624">
        <v>5.8</v>
      </c>
      <c r="DA37" s="636"/>
      <c r="DB37" s="636"/>
      <c r="DC37" s="637"/>
      <c r="DD37" s="627">
        <v>1082230</v>
      </c>
      <c r="DE37" s="634"/>
      <c r="DF37" s="634"/>
      <c r="DG37" s="634"/>
      <c r="DH37" s="634"/>
      <c r="DI37" s="634"/>
      <c r="DJ37" s="634"/>
      <c r="DK37" s="635"/>
      <c r="DL37" s="627">
        <v>929366</v>
      </c>
      <c r="DM37" s="634"/>
      <c r="DN37" s="634"/>
      <c r="DO37" s="634"/>
      <c r="DP37" s="634"/>
      <c r="DQ37" s="634"/>
      <c r="DR37" s="634"/>
      <c r="DS37" s="634"/>
      <c r="DT37" s="634"/>
      <c r="DU37" s="634"/>
      <c r="DV37" s="635"/>
      <c r="DW37" s="624">
        <v>8</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628802</v>
      </c>
      <c r="S38" s="622"/>
      <c r="T38" s="622"/>
      <c r="U38" s="622"/>
      <c r="V38" s="622"/>
      <c r="W38" s="622"/>
      <c r="X38" s="622"/>
      <c r="Y38" s="623"/>
      <c r="Z38" s="659">
        <v>3.1</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285064</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6857</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2555795</v>
      </c>
      <c r="CS38" s="622"/>
      <c r="CT38" s="622"/>
      <c r="CU38" s="622"/>
      <c r="CV38" s="622"/>
      <c r="CW38" s="622"/>
      <c r="CX38" s="622"/>
      <c r="CY38" s="623"/>
      <c r="CZ38" s="624">
        <v>13</v>
      </c>
      <c r="DA38" s="636"/>
      <c r="DB38" s="636"/>
      <c r="DC38" s="637"/>
      <c r="DD38" s="627">
        <v>2020982</v>
      </c>
      <c r="DE38" s="622"/>
      <c r="DF38" s="622"/>
      <c r="DG38" s="622"/>
      <c r="DH38" s="622"/>
      <c r="DI38" s="622"/>
      <c r="DJ38" s="622"/>
      <c r="DK38" s="623"/>
      <c r="DL38" s="627">
        <v>2020915</v>
      </c>
      <c r="DM38" s="622"/>
      <c r="DN38" s="622"/>
      <c r="DO38" s="622"/>
      <c r="DP38" s="622"/>
      <c r="DQ38" s="622"/>
      <c r="DR38" s="622"/>
      <c r="DS38" s="622"/>
      <c r="DT38" s="622"/>
      <c r="DU38" s="622"/>
      <c r="DV38" s="623"/>
      <c r="DW38" s="624">
        <v>17.399999999999999</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10268</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681217</v>
      </c>
      <c r="CS39" s="634"/>
      <c r="CT39" s="634"/>
      <c r="CU39" s="634"/>
      <c r="CV39" s="634"/>
      <c r="CW39" s="634"/>
      <c r="CX39" s="634"/>
      <c r="CY39" s="635"/>
      <c r="CZ39" s="624">
        <v>3.5</v>
      </c>
      <c r="DA39" s="636"/>
      <c r="DB39" s="636"/>
      <c r="DC39" s="637"/>
      <c r="DD39" s="627">
        <v>434233</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84502</v>
      </c>
      <c r="S40" s="622"/>
      <c r="T40" s="622"/>
      <c r="U40" s="622"/>
      <c r="V40" s="622"/>
      <c r="W40" s="622"/>
      <c r="X40" s="622"/>
      <c r="Y40" s="623"/>
      <c r="Z40" s="659">
        <v>0.4</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22"/>
      <c r="BM40" s="619" t="s">
        <v>333</v>
      </c>
      <c r="BN40" s="619"/>
      <c r="BO40" s="619"/>
      <c r="BP40" s="619"/>
      <c r="BQ40" s="619"/>
      <c r="BR40" s="619"/>
      <c r="BS40" s="619"/>
      <c r="BT40" s="619"/>
      <c r="BU40" s="620"/>
      <c r="BV40" s="621">
        <v>112</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165500</v>
      </c>
      <c r="CS40" s="622"/>
      <c r="CT40" s="622"/>
      <c r="CU40" s="622"/>
      <c r="CV40" s="622"/>
      <c r="CW40" s="622"/>
      <c r="CX40" s="622"/>
      <c r="CY40" s="623"/>
      <c r="CZ40" s="624">
        <v>0.8</v>
      </c>
      <c r="DA40" s="636"/>
      <c r="DB40" s="636"/>
      <c r="DC40" s="637"/>
      <c r="DD40" s="627">
        <v>165500</v>
      </c>
      <c r="DE40" s="622"/>
      <c r="DF40" s="622"/>
      <c r="DG40" s="622"/>
      <c r="DH40" s="622"/>
      <c r="DI40" s="622"/>
      <c r="DJ40" s="622"/>
      <c r="DK40" s="623"/>
      <c r="DL40" s="627">
        <v>39598</v>
      </c>
      <c r="DM40" s="622"/>
      <c r="DN40" s="622"/>
      <c r="DO40" s="622"/>
      <c r="DP40" s="622"/>
      <c r="DQ40" s="622"/>
      <c r="DR40" s="622"/>
      <c r="DS40" s="622"/>
      <c r="DT40" s="622"/>
      <c r="DU40" s="622"/>
      <c r="DV40" s="623"/>
      <c r="DW40" s="624">
        <v>0.3</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20016699</v>
      </c>
      <c r="S41" s="646"/>
      <c r="T41" s="646"/>
      <c r="U41" s="646"/>
      <c r="V41" s="646"/>
      <c r="W41" s="646"/>
      <c r="X41" s="646"/>
      <c r="Y41" s="649"/>
      <c r="Z41" s="650">
        <v>100</v>
      </c>
      <c r="AA41" s="650"/>
      <c r="AB41" s="650"/>
      <c r="AC41" s="650"/>
      <c r="AD41" s="651">
        <v>11537777</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654042</v>
      </c>
      <c r="BA41" s="622"/>
      <c r="BB41" s="622"/>
      <c r="BC41" s="622"/>
      <c r="BD41" s="634"/>
      <c r="BE41" s="634"/>
      <c r="BF41" s="657"/>
      <c r="BG41" s="662"/>
      <c r="BH41" s="663"/>
      <c r="BI41" s="663"/>
      <c r="BJ41" s="663"/>
      <c r="BK41" s="663"/>
      <c r="BL41" s="222"/>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1901753</v>
      </c>
      <c r="BA42" s="646"/>
      <c r="BB42" s="646"/>
      <c r="BC42" s="646"/>
      <c r="BD42" s="606"/>
      <c r="BE42" s="606"/>
      <c r="BF42" s="669"/>
      <c r="BG42" s="664"/>
      <c r="BH42" s="665"/>
      <c r="BI42" s="665"/>
      <c r="BJ42" s="665"/>
      <c r="BK42" s="665"/>
      <c r="BL42" s="223"/>
      <c r="BM42" s="603" t="s">
        <v>340</v>
      </c>
      <c r="BN42" s="603"/>
      <c r="BO42" s="603"/>
      <c r="BP42" s="603"/>
      <c r="BQ42" s="603"/>
      <c r="BR42" s="603"/>
      <c r="BS42" s="603"/>
      <c r="BT42" s="603"/>
      <c r="BU42" s="604"/>
      <c r="BV42" s="605">
        <v>428</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714075</v>
      </c>
      <c r="CS42" s="634"/>
      <c r="CT42" s="634"/>
      <c r="CU42" s="634"/>
      <c r="CV42" s="634"/>
      <c r="CW42" s="634"/>
      <c r="CX42" s="634"/>
      <c r="CY42" s="635"/>
      <c r="CZ42" s="624">
        <v>3.6</v>
      </c>
      <c r="DA42" s="636"/>
      <c r="DB42" s="636"/>
      <c r="DC42" s="637"/>
      <c r="DD42" s="627">
        <v>57158</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3" t="s">
        <v>342</v>
      </c>
      <c r="CD43" s="618" t="s">
        <v>343</v>
      </c>
      <c r="CE43" s="619"/>
      <c r="CF43" s="619"/>
      <c r="CG43" s="619"/>
      <c r="CH43" s="619"/>
      <c r="CI43" s="619"/>
      <c r="CJ43" s="619"/>
      <c r="CK43" s="619"/>
      <c r="CL43" s="619"/>
      <c r="CM43" s="619"/>
      <c r="CN43" s="619"/>
      <c r="CO43" s="619"/>
      <c r="CP43" s="619"/>
      <c r="CQ43" s="620"/>
      <c r="CR43" s="621">
        <v>33880</v>
      </c>
      <c r="CS43" s="634"/>
      <c r="CT43" s="634"/>
      <c r="CU43" s="634"/>
      <c r="CV43" s="634"/>
      <c r="CW43" s="634"/>
      <c r="CX43" s="634"/>
      <c r="CY43" s="635"/>
      <c r="CZ43" s="624">
        <v>0.2</v>
      </c>
      <c r="DA43" s="636"/>
      <c r="DB43" s="636"/>
      <c r="DC43" s="637"/>
      <c r="DD43" s="627">
        <v>28115</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714075</v>
      </c>
      <c r="CS44" s="622"/>
      <c r="CT44" s="622"/>
      <c r="CU44" s="622"/>
      <c r="CV44" s="622"/>
      <c r="CW44" s="622"/>
      <c r="CX44" s="622"/>
      <c r="CY44" s="623"/>
      <c r="CZ44" s="624">
        <v>3.6</v>
      </c>
      <c r="DA44" s="625"/>
      <c r="DB44" s="625"/>
      <c r="DC44" s="626"/>
      <c r="DD44" s="627">
        <v>57158</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97805</v>
      </c>
      <c r="CS45" s="634"/>
      <c r="CT45" s="634"/>
      <c r="CU45" s="634"/>
      <c r="CV45" s="634"/>
      <c r="CW45" s="634"/>
      <c r="CX45" s="634"/>
      <c r="CY45" s="635"/>
      <c r="CZ45" s="624">
        <v>0.5</v>
      </c>
      <c r="DA45" s="636"/>
      <c r="DB45" s="636"/>
      <c r="DC45" s="637"/>
      <c r="DD45" s="627">
        <v>5389</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4"/>
      <c r="CD46" s="642"/>
      <c r="CE46" s="643"/>
      <c r="CF46" s="618" t="s">
        <v>348</v>
      </c>
      <c r="CG46" s="619"/>
      <c r="CH46" s="619"/>
      <c r="CI46" s="619"/>
      <c r="CJ46" s="619"/>
      <c r="CK46" s="619"/>
      <c r="CL46" s="619"/>
      <c r="CM46" s="619"/>
      <c r="CN46" s="619"/>
      <c r="CO46" s="619"/>
      <c r="CP46" s="619"/>
      <c r="CQ46" s="620"/>
      <c r="CR46" s="621">
        <v>610335</v>
      </c>
      <c r="CS46" s="622"/>
      <c r="CT46" s="622"/>
      <c r="CU46" s="622"/>
      <c r="CV46" s="622"/>
      <c r="CW46" s="622"/>
      <c r="CX46" s="622"/>
      <c r="CY46" s="623"/>
      <c r="CZ46" s="624">
        <v>3.1</v>
      </c>
      <c r="DA46" s="625"/>
      <c r="DB46" s="625"/>
      <c r="DC46" s="626"/>
      <c r="DD46" s="627">
        <v>51734</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4"/>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4"/>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4"/>
      <c r="CD49" s="602" t="s">
        <v>351</v>
      </c>
      <c r="CE49" s="603"/>
      <c r="CF49" s="603"/>
      <c r="CG49" s="603"/>
      <c r="CH49" s="603"/>
      <c r="CI49" s="603"/>
      <c r="CJ49" s="603"/>
      <c r="CK49" s="603"/>
      <c r="CL49" s="603"/>
      <c r="CM49" s="603"/>
      <c r="CN49" s="603"/>
      <c r="CO49" s="603"/>
      <c r="CP49" s="603"/>
      <c r="CQ49" s="604"/>
      <c r="CR49" s="605">
        <v>19692608</v>
      </c>
      <c r="CS49" s="606"/>
      <c r="CT49" s="606"/>
      <c r="CU49" s="606"/>
      <c r="CV49" s="606"/>
      <c r="CW49" s="606"/>
      <c r="CX49" s="606"/>
      <c r="CY49" s="607"/>
      <c r="CZ49" s="608">
        <v>100</v>
      </c>
      <c r="DA49" s="609"/>
      <c r="DB49" s="609"/>
      <c r="DC49" s="610"/>
      <c r="DD49" s="611">
        <v>13350438</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uC534++DwM9of0ABBH998vbDNRbTwFjbd9BvZbGvb42jXs5rbSIvgUxjDnBPVn7t7qbUr4Gu7Ia+ihfno6tXUA==" saltValue="XjMndoD4zdd80oYAVW1Mm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0" customWidth="1"/>
    <col min="131" max="131" width="1.6640625" style="230" customWidth="1"/>
    <col min="132" max="16384" width="9" style="230" hidden="1"/>
  </cols>
  <sheetData>
    <row r="1" spans="1:131" ht="11.25" customHeight="1" thickBot="1" x14ac:dyDescent="0.25">
      <c r="A1" s="226"/>
      <c r="B1" s="226"/>
      <c r="C1" s="226"/>
      <c r="D1" s="226"/>
      <c r="E1" s="226"/>
      <c r="F1" s="226"/>
      <c r="G1" s="226"/>
      <c r="H1" s="226"/>
      <c r="I1" s="226"/>
      <c r="J1" s="226"/>
      <c r="K1" s="226"/>
      <c r="L1" s="226"/>
      <c r="M1" s="226"/>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N1" s="227"/>
      <c r="BO1" s="227"/>
      <c r="BP1" s="227"/>
      <c r="BQ1" s="227"/>
      <c r="BR1" s="227"/>
      <c r="BS1" s="227"/>
      <c r="BT1" s="227"/>
      <c r="BU1" s="227"/>
      <c r="BV1" s="227"/>
      <c r="BW1" s="227"/>
      <c r="BX1" s="227"/>
      <c r="BY1" s="227"/>
      <c r="BZ1" s="227"/>
      <c r="CA1" s="227"/>
      <c r="CB1" s="227"/>
      <c r="CC1" s="227"/>
      <c r="CD1" s="227"/>
      <c r="CE1" s="227"/>
      <c r="CF1" s="227"/>
      <c r="CG1" s="227"/>
      <c r="CH1" s="227"/>
      <c r="CI1" s="227"/>
      <c r="CJ1" s="227"/>
      <c r="CK1" s="227"/>
      <c r="CL1" s="227"/>
      <c r="CM1" s="227"/>
      <c r="CN1" s="227"/>
      <c r="CO1" s="227"/>
      <c r="CP1" s="227"/>
      <c r="CQ1" s="227"/>
      <c r="CR1" s="227"/>
      <c r="CS1" s="227"/>
      <c r="CT1" s="227"/>
      <c r="CU1" s="227"/>
      <c r="CV1" s="227"/>
      <c r="CW1" s="227"/>
      <c r="CX1" s="227"/>
      <c r="CY1" s="227"/>
      <c r="CZ1" s="227"/>
      <c r="DA1" s="227"/>
      <c r="DB1" s="227"/>
      <c r="DC1" s="227"/>
      <c r="DD1" s="227"/>
      <c r="DE1" s="227"/>
      <c r="DF1" s="227"/>
      <c r="DG1" s="227"/>
      <c r="DH1" s="227"/>
      <c r="DI1" s="227"/>
      <c r="DJ1" s="227"/>
      <c r="DK1" s="227"/>
      <c r="DL1" s="227"/>
      <c r="DM1" s="227"/>
      <c r="DN1" s="227"/>
      <c r="DO1" s="227"/>
      <c r="DP1" s="227"/>
      <c r="DQ1" s="228"/>
      <c r="DR1" s="228"/>
      <c r="DS1" s="228"/>
      <c r="DT1" s="228"/>
      <c r="DU1" s="228"/>
      <c r="DV1" s="228"/>
      <c r="DW1" s="228"/>
      <c r="DX1" s="228"/>
      <c r="DY1" s="228"/>
      <c r="DZ1" s="228"/>
      <c r="EA1" s="229"/>
    </row>
    <row r="2" spans="1:131" ht="26.25" customHeight="1" thickBot="1" x14ac:dyDescent="0.25">
      <c r="A2" s="1091" t="s">
        <v>352</v>
      </c>
      <c r="B2" s="1091"/>
      <c r="C2" s="1091"/>
      <c r="D2" s="1091"/>
      <c r="E2" s="1091"/>
      <c r="F2" s="1091"/>
      <c r="G2" s="1091"/>
      <c r="H2" s="1091"/>
      <c r="I2" s="1091"/>
      <c r="J2" s="1091"/>
      <c r="K2" s="1091"/>
      <c r="L2" s="1091"/>
      <c r="M2" s="1091"/>
      <c r="N2" s="1091"/>
      <c r="O2" s="1091"/>
      <c r="P2" s="1091"/>
      <c r="Q2" s="1091"/>
      <c r="R2" s="1091"/>
      <c r="S2" s="1091"/>
      <c r="T2" s="1091"/>
      <c r="U2" s="1091"/>
      <c r="V2" s="1091"/>
      <c r="W2" s="1091"/>
      <c r="X2" s="1091"/>
      <c r="Y2" s="1091"/>
      <c r="Z2" s="1091"/>
      <c r="AA2" s="1091"/>
      <c r="AB2" s="1091"/>
      <c r="AC2" s="1091"/>
      <c r="AD2" s="1091"/>
      <c r="AE2" s="1091"/>
      <c r="AF2" s="1091"/>
      <c r="AG2" s="1091"/>
      <c r="AH2" s="1091"/>
      <c r="AI2" s="1091"/>
      <c r="AJ2" s="1091"/>
      <c r="AK2" s="1091"/>
      <c r="AL2" s="1091"/>
      <c r="AM2" s="1091"/>
      <c r="AN2" s="1091"/>
      <c r="AO2" s="1091"/>
      <c r="AP2" s="1091"/>
      <c r="AQ2" s="1091"/>
      <c r="AR2" s="1091"/>
      <c r="AS2" s="1091"/>
      <c r="AT2" s="1091"/>
      <c r="AU2" s="1091"/>
      <c r="AV2" s="1091"/>
      <c r="AW2" s="1091"/>
      <c r="AX2" s="1091"/>
      <c r="AY2" s="1091"/>
      <c r="AZ2" s="1091"/>
      <c r="BA2" s="1091"/>
      <c r="BB2" s="1091"/>
      <c r="BC2" s="1091"/>
      <c r="BD2" s="1091"/>
      <c r="BE2" s="1091"/>
      <c r="BF2" s="1091"/>
      <c r="BG2" s="1091"/>
      <c r="BH2" s="1091"/>
      <c r="BI2" s="1091"/>
      <c r="BJ2" s="227"/>
      <c r="BK2" s="227"/>
      <c r="BL2" s="227"/>
      <c r="BM2" s="227"/>
      <c r="BN2" s="227"/>
      <c r="BO2" s="227"/>
      <c r="BP2" s="227"/>
      <c r="BQ2" s="227"/>
      <c r="BR2" s="227"/>
      <c r="BS2" s="227"/>
      <c r="BT2" s="227"/>
      <c r="BU2" s="227"/>
      <c r="BV2" s="227"/>
      <c r="BW2" s="227"/>
      <c r="BX2" s="227"/>
      <c r="BY2" s="227"/>
      <c r="BZ2" s="227"/>
      <c r="CA2" s="227"/>
      <c r="CB2" s="227"/>
      <c r="CC2" s="227"/>
      <c r="CD2" s="227"/>
      <c r="CE2" s="227"/>
      <c r="CF2" s="227"/>
      <c r="CG2" s="227"/>
      <c r="CH2" s="227"/>
      <c r="CI2" s="227"/>
      <c r="CJ2" s="227"/>
      <c r="CK2" s="227"/>
      <c r="CL2" s="227"/>
      <c r="CM2" s="227"/>
      <c r="CN2" s="227"/>
      <c r="CO2" s="227"/>
      <c r="CP2" s="227"/>
      <c r="CQ2" s="227"/>
      <c r="CR2" s="227"/>
      <c r="CS2" s="227"/>
      <c r="CT2" s="227"/>
      <c r="CU2" s="227"/>
      <c r="CV2" s="227"/>
      <c r="CW2" s="227"/>
      <c r="CX2" s="227"/>
      <c r="CY2" s="227"/>
      <c r="CZ2" s="227"/>
      <c r="DA2" s="227"/>
      <c r="DB2" s="227"/>
      <c r="DC2" s="227"/>
      <c r="DD2" s="227"/>
      <c r="DE2" s="227"/>
      <c r="DF2" s="227"/>
      <c r="DG2" s="227"/>
      <c r="DH2" s="227"/>
      <c r="DI2" s="227"/>
      <c r="DJ2" s="1092" t="s">
        <v>353</v>
      </c>
      <c r="DK2" s="1093"/>
      <c r="DL2" s="1093"/>
      <c r="DM2" s="1093"/>
      <c r="DN2" s="1093"/>
      <c r="DO2" s="1094"/>
      <c r="DP2" s="227"/>
      <c r="DQ2" s="1092" t="s">
        <v>354</v>
      </c>
      <c r="DR2" s="1093"/>
      <c r="DS2" s="1093"/>
      <c r="DT2" s="1093"/>
      <c r="DU2" s="1093"/>
      <c r="DV2" s="1093"/>
      <c r="DW2" s="1093"/>
      <c r="DX2" s="1093"/>
      <c r="DY2" s="1093"/>
      <c r="DZ2" s="1094"/>
      <c r="EA2" s="229"/>
    </row>
    <row r="3" spans="1:131" ht="11.25" customHeight="1" x14ac:dyDescent="0.2">
      <c r="A3" s="227"/>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9"/>
    </row>
    <row r="4" spans="1:131" s="234" customFormat="1" ht="26.25" customHeight="1" thickBot="1" x14ac:dyDescent="0.25">
      <c r="A4" s="1060" t="s">
        <v>355</v>
      </c>
      <c r="B4" s="1060"/>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c r="AD4" s="1060"/>
      <c r="AE4" s="1060"/>
      <c r="AF4" s="1060"/>
      <c r="AG4" s="1060"/>
      <c r="AH4" s="1060"/>
      <c r="AI4" s="1060"/>
      <c r="AJ4" s="1060"/>
      <c r="AK4" s="1060"/>
      <c r="AL4" s="1060"/>
      <c r="AM4" s="1060"/>
      <c r="AN4" s="1060"/>
      <c r="AO4" s="1060"/>
      <c r="AP4" s="1060"/>
      <c r="AQ4" s="1060"/>
      <c r="AR4" s="1060"/>
      <c r="AS4" s="1060"/>
      <c r="AT4" s="1060"/>
      <c r="AU4" s="1060"/>
      <c r="AV4" s="1060"/>
      <c r="AW4" s="1060"/>
      <c r="AX4" s="1060"/>
      <c r="AY4" s="1060"/>
      <c r="AZ4" s="231"/>
      <c r="BA4" s="231"/>
      <c r="BB4" s="231"/>
      <c r="BC4" s="231"/>
      <c r="BD4" s="231"/>
      <c r="BE4" s="232"/>
      <c r="BF4" s="232"/>
      <c r="BG4" s="232"/>
      <c r="BH4" s="232"/>
      <c r="BI4" s="232"/>
      <c r="BJ4" s="232"/>
      <c r="BK4" s="232"/>
      <c r="BL4" s="232"/>
      <c r="BM4" s="232"/>
      <c r="BN4" s="232"/>
      <c r="BO4" s="232"/>
      <c r="BP4" s="232"/>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3"/>
    </row>
    <row r="5" spans="1:131" s="234" customFormat="1" ht="26.25" customHeight="1" x14ac:dyDescent="0.2">
      <c r="A5" s="996" t="s">
        <v>357</v>
      </c>
      <c r="B5" s="997"/>
      <c r="C5" s="997"/>
      <c r="D5" s="997"/>
      <c r="E5" s="997"/>
      <c r="F5" s="997"/>
      <c r="G5" s="997"/>
      <c r="H5" s="997"/>
      <c r="I5" s="997"/>
      <c r="J5" s="997"/>
      <c r="K5" s="997"/>
      <c r="L5" s="997"/>
      <c r="M5" s="997"/>
      <c r="N5" s="997"/>
      <c r="O5" s="997"/>
      <c r="P5" s="998"/>
      <c r="Q5" s="1002" t="s">
        <v>358</v>
      </c>
      <c r="R5" s="1003"/>
      <c r="S5" s="1003"/>
      <c r="T5" s="1003"/>
      <c r="U5" s="1004"/>
      <c r="V5" s="1002" t="s">
        <v>359</v>
      </c>
      <c r="W5" s="1003"/>
      <c r="X5" s="1003"/>
      <c r="Y5" s="1003"/>
      <c r="Z5" s="1004"/>
      <c r="AA5" s="1002" t="s">
        <v>360</v>
      </c>
      <c r="AB5" s="1003"/>
      <c r="AC5" s="1003"/>
      <c r="AD5" s="1003"/>
      <c r="AE5" s="1003"/>
      <c r="AF5" s="1095" t="s">
        <v>361</v>
      </c>
      <c r="AG5" s="1003"/>
      <c r="AH5" s="1003"/>
      <c r="AI5" s="1003"/>
      <c r="AJ5" s="1016"/>
      <c r="AK5" s="1003" t="s">
        <v>362</v>
      </c>
      <c r="AL5" s="1003"/>
      <c r="AM5" s="1003"/>
      <c r="AN5" s="1003"/>
      <c r="AO5" s="1004"/>
      <c r="AP5" s="1002" t="s">
        <v>363</v>
      </c>
      <c r="AQ5" s="1003"/>
      <c r="AR5" s="1003"/>
      <c r="AS5" s="1003"/>
      <c r="AT5" s="1004"/>
      <c r="AU5" s="1002" t="s">
        <v>364</v>
      </c>
      <c r="AV5" s="1003"/>
      <c r="AW5" s="1003"/>
      <c r="AX5" s="1003"/>
      <c r="AY5" s="1016"/>
      <c r="AZ5" s="231"/>
      <c r="BA5" s="231"/>
      <c r="BB5" s="231"/>
      <c r="BC5" s="231"/>
      <c r="BD5" s="231"/>
      <c r="BE5" s="232"/>
      <c r="BF5" s="232"/>
      <c r="BG5" s="232"/>
      <c r="BH5" s="232"/>
      <c r="BI5" s="232"/>
      <c r="BJ5" s="232"/>
      <c r="BK5" s="232"/>
      <c r="BL5" s="232"/>
      <c r="BM5" s="232"/>
      <c r="BN5" s="232"/>
      <c r="BO5" s="232"/>
      <c r="BP5" s="232"/>
      <c r="BQ5" s="996" t="s">
        <v>365</v>
      </c>
      <c r="BR5" s="997"/>
      <c r="BS5" s="997"/>
      <c r="BT5" s="997"/>
      <c r="BU5" s="997"/>
      <c r="BV5" s="997"/>
      <c r="BW5" s="997"/>
      <c r="BX5" s="997"/>
      <c r="BY5" s="997"/>
      <c r="BZ5" s="997"/>
      <c r="CA5" s="997"/>
      <c r="CB5" s="997"/>
      <c r="CC5" s="997"/>
      <c r="CD5" s="997"/>
      <c r="CE5" s="997"/>
      <c r="CF5" s="997"/>
      <c r="CG5" s="998"/>
      <c r="CH5" s="1002" t="s">
        <v>366</v>
      </c>
      <c r="CI5" s="1003"/>
      <c r="CJ5" s="1003"/>
      <c r="CK5" s="1003"/>
      <c r="CL5" s="1004"/>
      <c r="CM5" s="1002" t="s">
        <v>367</v>
      </c>
      <c r="CN5" s="1003"/>
      <c r="CO5" s="1003"/>
      <c r="CP5" s="1003"/>
      <c r="CQ5" s="1004"/>
      <c r="CR5" s="1002" t="s">
        <v>368</v>
      </c>
      <c r="CS5" s="1003"/>
      <c r="CT5" s="1003"/>
      <c r="CU5" s="1003"/>
      <c r="CV5" s="1004"/>
      <c r="CW5" s="1002" t="s">
        <v>369</v>
      </c>
      <c r="CX5" s="1003"/>
      <c r="CY5" s="1003"/>
      <c r="CZ5" s="1003"/>
      <c r="DA5" s="1004"/>
      <c r="DB5" s="1002" t="s">
        <v>370</v>
      </c>
      <c r="DC5" s="1003"/>
      <c r="DD5" s="1003"/>
      <c r="DE5" s="1003"/>
      <c r="DF5" s="1004"/>
      <c r="DG5" s="1085" t="s">
        <v>371</v>
      </c>
      <c r="DH5" s="1086"/>
      <c r="DI5" s="1086"/>
      <c r="DJ5" s="1086"/>
      <c r="DK5" s="1087"/>
      <c r="DL5" s="1085" t="s">
        <v>372</v>
      </c>
      <c r="DM5" s="1086"/>
      <c r="DN5" s="1086"/>
      <c r="DO5" s="1086"/>
      <c r="DP5" s="1087"/>
      <c r="DQ5" s="1002" t="s">
        <v>373</v>
      </c>
      <c r="DR5" s="1003"/>
      <c r="DS5" s="1003"/>
      <c r="DT5" s="1003"/>
      <c r="DU5" s="1004"/>
      <c r="DV5" s="1002" t="s">
        <v>364</v>
      </c>
      <c r="DW5" s="1003"/>
      <c r="DX5" s="1003"/>
      <c r="DY5" s="1003"/>
      <c r="DZ5" s="1016"/>
      <c r="EA5" s="233"/>
    </row>
    <row r="6" spans="1:131" s="234" customFormat="1" ht="26.25" customHeight="1" thickBot="1" x14ac:dyDescent="0.25">
      <c r="A6" s="999"/>
      <c r="B6" s="1000"/>
      <c r="C6" s="1000"/>
      <c r="D6" s="1000"/>
      <c r="E6" s="1000"/>
      <c r="F6" s="1000"/>
      <c r="G6" s="1000"/>
      <c r="H6" s="1000"/>
      <c r="I6" s="1000"/>
      <c r="J6" s="1000"/>
      <c r="K6" s="1000"/>
      <c r="L6" s="1000"/>
      <c r="M6" s="1000"/>
      <c r="N6" s="1000"/>
      <c r="O6" s="1000"/>
      <c r="P6" s="1001"/>
      <c r="Q6" s="1005"/>
      <c r="R6" s="1006"/>
      <c r="S6" s="1006"/>
      <c r="T6" s="1006"/>
      <c r="U6" s="1007"/>
      <c r="V6" s="1005"/>
      <c r="W6" s="1006"/>
      <c r="X6" s="1006"/>
      <c r="Y6" s="1006"/>
      <c r="Z6" s="1007"/>
      <c r="AA6" s="1005"/>
      <c r="AB6" s="1006"/>
      <c r="AC6" s="1006"/>
      <c r="AD6" s="1006"/>
      <c r="AE6" s="1006"/>
      <c r="AF6" s="1096"/>
      <c r="AG6" s="1006"/>
      <c r="AH6" s="1006"/>
      <c r="AI6" s="1006"/>
      <c r="AJ6" s="1017"/>
      <c r="AK6" s="1006"/>
      <c r="AL6" s="1006"/>
      <c r="AM6" s="1006"/>
      <c r="AN6" s="1006"/>
      <c r="AO6" s="1007"/>
      <c r="AP6" s="1005"/>
      <c r="AQ6" s="1006"/>
      <c r="AR6" s="1006"/>
      <c r="AS6" s="1006"/>
      <c r="AT6" s="1007"/>
      <c r="AU6" s="1005"/>
      <c r="AV6" s="1006"/>
      <c r="AW6" s="1006"/>
      <c r="AX6" s="1006"/>
      <c r="AY6" s="1017"/>
      <c r="AZ6" s="231"/>
      <c r="BA6" s="231"/>
      <c r="BB6" s="231"/>
      <c r="BC6" s="231"/>
      <c r="BD6" s="231"/>
      <c r="BE6" s="232"/>
      <c r="BF6" s="232"/>
      <c r="BG6" s="232"/>
      <c r="BH6" s="232"/>
      <c r="BI6" s="232"/>
      <c r="BJ6" s="232"/>
      <c r="BK6" s="232"/>
      <c r="BL6" s="232"/>
      <c r="BM6" s="232"/>
      <c r="BN6" s="232"/>
      <c r="BO6" s="232"/>
      <c r="BP6" s="232"/>
      <c r="BQ6" s="999"/>
      <c r="BR6" s="1000"/>
      <c r="BS6" s="1000"/>
      <c r="BT6" s="1000"/>
      <c r="BU6" s="1000"/>
      <c r="BV6" s="1000"/>
      <c r="BW6" s="1000"/>
      <c r="BX6" s="1000"/>
      <c r="BY6" s="1000"/>
      <c r="BZ6" s="1000"/>
      <c r="CA6" s="1000"/>
      <c r="CB6" s="1000"/>
      <c r="CC6" s="1000"/>
      <c r="CD6" s="1000"/>
      <c r="CE6" s="1000"/>
      <c r="CF6" s="1000"/>
      <c r="CG6" s="1001"/>
      <c r="CH6" s="1005"/>
      <c r="CI6" s="1006"/>
      <c r="CJ6" s="1006"/>
      <c r="CK6" s="1006"/>
      <c r="CL6" s="1007"/>
      <c r="CM6" s="1005"/>
      <c r="CN6" s="1006"/>
      <c r="CO6" s="1006"/>
      <c r="CP6" s="1006"/>
      <c r="CQ6" s="1007"/>
      <c r="CR6" s="1005"/>
      <c r="CS6" s="1006"/>
      <c r="CT6" s="1006"/>
      <c r="CU6" s="1006"/>
      <c r="CV6" s="1007"/>
      <c r="CW6" s="1005"/>
      <c r="CX6" s="1006"/>
      <c r="CY6" s="1006"/>
      <c r="CZ6" s="1006"/>
      <c r="DA6" s="1007"/>
      <c r="DB6" s="1005"/>
      <c r="DC6" s="1006"/>
      <c r="DD6" s="1006"/>
      <c r="DE6" s="1006"/>
      <c r="DF6" s="1007"/>
      <c r="DG6" s="1088"/>
      <c r="DH6" s="1089"/>
      <c r="DI6" s="1089"/>
      <c r="DJ6" s="1089"/>
      <c r="DK6" s="1090"/>
      <c r="DL6" s="1088"/>
      <c r="DM6" s="1089"/>
      <c r="DN6" s="1089"/>
      <c r="DO6" s="1089"/>
      <c r="DP6" s="1090"/>
      <c r="DQ6" s="1005"/>
      <c r="DR6" s="1006"/>
      <c r="DS6" s="1006"/>
      <c r="DT6" s="1006"/>
      <c r="DU6" s="1007"/>
      <c r="DV6" s="1005"/>
      <c r="DW6" s="1006"/>
      <c r="DX6" s="1006"/>
      <c r="DY6" s="1006"/>
      <c r="DZ6" s="1017"/>
      <c r="EA6" s="233"/>
    </row>
    <row r="7" spans="1:131" s="234" customFormat="1" ht="26.25" customHeight="1" thickTop="1" x14ac:dyDescent="0.2">
      <c r="A7" s="235">
        <v>1</v>
      </c>
      <c r="B7" s="1048" t="s">
        <v>374</v>
      </c>
      <c r="C7" s="1049"/>
      <c r="D7" s="1049"/>
      <c r="E7" s="1049"/>
      <c r="F7" s="1049"/>
      <c r="G7" s="1049"/>
      <c r="H7" s="1049"/>
      <c r="I7" s="1049"/>
      <c r="J7" s="1049"/>
      <c r="K7" s="1049"/>
      <c r="L7" s="1049"/>
      <c r="M7" s="1049"/>
      <c r="N7" s="1049"/>
      <c r="O7" s="1049"/>
      <c r="P7" s="1050"/>
      <c r="Q7" s="1103">
        <v>20026</v>
      </c>
      <c r="R7" s="1104"/>
      <c r="S7" s="1104"/>
      <c r="T7" s="1104"/>
      <c r="U7" s="1104"/>
      <c r="V7" s="1104">
        <v>19702</v>
      </c>
      <c r="W7" s="1104"/>
      <c r="X7" s="1104"/>
      <c r="Y7" s="1104"/>
      <c r="Z7" s="1104"/>
      <c r="AA7" s="1104">
        <v>324</v>
      </c>
      <c r="AB7" s="1104"/>
      <c r="AC7" s="1104"/>
      <c r="AD7" s="1104"/>
      <c r="AE7" s="1105"/>
      <c r="AF7" s="1106">
        <v>324</v>
      </c>
      <c r="AG7" s="1107"/>
      <c r="AH7" s="1107"/>
      <c r="AI7" s="1107"/>
      <c r="AJ7" s="1108"/>
      <c r="AK7" s="1109">
        <v>524</v>
      </c>
      <c r="AL7" s="1110"/>
      <c r="AM7" s="1110"/>
      <c r="AN7" s="1110"/>
      <c r="AO7" s="1110"/>
      <c r="AP7" s="1110">
        <v>14022</v>
      </c>
      <c r="AQ7" s="1110"/>
      <c r="AR7" s="1110"/>
      <c r="AS7" s="1110"/>
      <c r="AT7" s="1110"/>
      <c r="AU7" s="1111"/>
      <c r="AV7" s="1111"/>
      <c r="AW7" s="1111"/>
      <c r="AX7" s="1111"/>
      <c r="AY7" s="1112"/>
      <c r="AZ7" s="231"/>
      <c r="BA7" s="231"/>
      <c r="BB7" s="231"/>
      <c r="BC7" s="231"/>
      <c r="BD7" s="231"/>
      <c r="BE7" s="232"/>
      <c r="BF7" s="232"/>
      <c r="BG7" s="232"/>
      <c r="BH7" s="232"/>
      <c r="BI7" s="232"/>
      <c r="BJ7" s="232"/>
      <c r="BK7" s="232"/>
      <c r="BL7" s="232"/>
      <c r="BM7" s="232"/>
      <c r="BN7" s="232"/>
      <c r="BO7" s="232"/>
      <c r="BP7" s="232"/>
      <c r="BQ7" s="235">
        <v>1</v>
      </c>
      <c r="BR7" s="236"/>
      <c r="BS7" s="1100"/>
      <c r="BT7" s="1101"/>
      <c r="BU7" s="1101"/>
      <c r="BV7" s="1101"/>
      <c r="BW7" s="1101"/>
      <c r="BX7" s="1101"/>
      <c r="BY7" s="1101"/>
      <c r="BZ7" s="1101"/>
      <c r="CA7" s="1101"/>
      <c r="CB7" s="1101"/>
      <c r="CC7" s="1101"/>
      <c r="CD7" s="1101"/>
      <c r="CE7" s="1101"/>
      <c r="CF7" s="1101"/>
      <c r="CG7" s="1113"/>
      <c r="CH7" s="1097"/>
      <c r="CI7" s="1098"/>
      <c r="CJ7" s="1098"/>
      <c r="CK7" s="1098"/>
      <c r="CL7" s="1099"/>
      <c r="CM7" s="1097"/>
      <c r="CN7" s="1098"/>
      <c r="CO7" s="1098"/>
      <c r="CP7" s="1098"/>
      <c r="CQ7" s="1099"/>
      <c r="CR7" s="1097"/>
      <c r="CS7" s="1098"/>
      <c r="CT7" s="1098"/>
      <c r="CU7" s="1098"/>
      <c r="CV7" s="1099"/>
      <c r="CW7" s="1097"/>
      <c r="CX7" s="1098"/>
      <c r="CY7" s="1098"/>
      <c r="CZ7" s="1098"/>
      <c r="DA7" s="1099"/>
      <c r="DB7" s="1097"/>
      <c r="DC7" s="1098"/>
      <c r="DD7" s="1098"/>
      <c r="DE7" s="1098"/>
      <c r="DF7" s="1099"/>
      <c r="DG7" s="1097"/>
      <c r="DH7" s="1098"/>
      <c r="DI7" s="1098"/>
      <c r="DJ7" s="1098"/>
      <c r="DK7" s="1099"/>
      <c r="DL7" s="1097"/>
      <c r="DM7" s="1098"/>
      <c r="DN7" s="1098"/>
      <c r="DO7" s="1098"/>
      <c r="DP7" s="1099"/>
      <c r="DQ7" s="1097"/>
      <c r="DR7" s="1098"/>
      <c r="DS7" s="1098"/>
      <c r="DT7" s="1098"/>
      <c r="DU7" s="1099"/>
      <c r="DV7" s="1100"/>
      <c r="DW7" s="1101"/>
      <c r="DX7" s="1101"/>
      <c r="DY7" s="1101"/>
      <c r="DZ7" s="1102"/>
      <c r="EA7" s="233"/>
    </row>
    <row r="8" spans="1:131" s="234" customFormat="1" ht="26.25" customHeight="1" x14ac:dyDescent="0.2">
      <c r="A8" s="237">
        <v>2</v>
      </c>
      <c r="B8" s="1031"/>
      <c r="C8" s="1032"/>
      <c r="D8" s="1032"/>
      <c r="E8" s="1032"/>
      <c r="F8" s="1032"/>
      <c r="G8" s="1032"/>
      <c r="H8" s="1032"/>
      <c r="I8" s="1032"/>
      <c r="J8" s="1032"/>
      <c r="K8" s="1032"/>
      <c r="L8" s="1032"/>
      <c r="M8" s="1032"/>
      <c r="N8" s="1032"/>
      <c r="O8" s="1032"/>
      <c r="P8" s="1033"/>
      <c r="Q8" s="1039"/>
      <c r="R8" s="1040"/>
      <c r="S8" s="1040"/>
      <c r="T8" s="1040"/>
      <c r="U8" s="1040"/>
      <c r="V8" s="1040"/>
      <c r="W8" s="1040"/>
      <c r="X8" s="1040"/>
      <c r="Y8" s="1040"/>
      <c r="Z8" s="1040"/>
      <c r="AA8" s="1040"/>
      <c r="AB8" s="1040"/>
      <c r="AC8" s="1040"/>
      <c r="AD8" s="1040"/>
      <c r="AE8" s="1041"/>
      <c r="AF8" s="1036"/>
      <c r="AG8" s="1037"/>
      <c r="AH8" s="1037"/>
      <c r="AI8" s="1037"/>
      <c r="AJ8" s="1038"/>
      <c r="AK8" s="1081"/>
      <c r="AL8" s="1082"/>
      <c r="AM8" s="1082"/>
      <c r="AN8" s="1082"/>
      <c r="AO8" s="1082"/>
      <c r="AP8" s="1082"/>
      <c r="AQ8" s="1082"/>
      <c r="AR8" s="1082"/>
      <c r="AS8" s="1082"/>
      <c r="AT8" s="1082"/>
      <c r="AU8" s="1083"/>
      <c r="AV8" s="1083"/>
      <c r="AW8" s="1083"/>
      <c r="AX8" s="1083"/>
      <c r="AY8" s="1084"/>
      <c r="AZ8" s="231"/>
      <c r="BA8" s="231"/>
      <c r="BB8" s="231"/>
      <c r="BC8" s="231"/>
      <c r="BD8" s="231"/>
      <c r="BE8" s="232"/>
      <c r="BF8" s="232"/>
      <c r="BG8" s="232"/>
      <c r="BH8" s="232"/>
      <c r="BI8" s="232"/>
      <c r="BJ8" s="232"/>
      <c r="BK8" s="232"/>
      <c r="BL8" s="232"/>
      <c r="BM8" s="232"/>
      <c r="BN8" s="232"/>
      <c r="BO8" s="232"/>
      <c r="BP8" s="232"/>
      <c r="BQ8" s="237">
        <v>2</v>
      </c>
      <c r="BR8" s="238"/>
      <c r="BS8" s="993"/>
      <c r="BT8" s="994"/>
      <c r="BU8" s="994"/>
      <c r="BV8" s="994"/>
      <c r="BW8" s="994"/>
      <c r="BX8" s="994"/>
      <c r="BY8" s="994"/>
      <c r="BZ8" s="994"/>
      <c r="CA8" s="994"/>
      <c r="CB8" s="994"/>
      <c r="CC8" s="994"/>
      <c r="CD8" s="994"/>
      <c r="CE8" s="994"/>
      <c r="CF8" s="994"/>
      <c r="CG8" s="1015"/>
      <c r="CH8" s="990"/>
      <c r="CI8" s="991"/>
      <c r="CJ8" s="991"/>
      <c r="CK8" s="991"/>
      <c r="CL8" s="992"/>
      <c r="CM8" s="990"/>
      <c r="CN8" s="991"/>
      <c r="CO8" s="991"/>
      <c r="CP8" s="991"/>
      <c r="CQ8" s="992"/>
      <c r="CR8" s="990"/>
      <c r="CS8" s="991"/>
      <c r="CT8" s="991"/>
      <c r="CU8" s="991"/>
      <c r="CV8" s="992"/>
      <c r="CW8" s="990"/>
      <c r="CX8" s="991"/>
      <c r="CY8" s="991"/>
      <c r="CZ8" s="991"/>
      <c r="DA8" s="992"/>
      <c r="DB8" s="990"/>
      <c r="DC8" s="991"/>
      <c r="DD8" s="991"/>
      <c r="DE8" s="991"/>
      <c r="DF8" s="992"/>
      <c r="DG8" s="990"/>
      <c r="DH8" s="991"/>
      <c r="DI8" s="991"/>
      <c r="DJ8" s="991"/>
      <c r="DK8" s="992"/>
      <c r="DL8" s="990"/>
      <c r="DM8" s="991"/>
      <c r="DN8" s="991"/>
      <c r="DO8" s="991"/>
      <c r="DP8" s="992"/>
      <c r="DQ8" s="990"/>
      <c r="DR8" s="991"/>
      <c r="DS8" s="991"/>
      <c r="DT8" s="991"/>
      <c r="DU8" s="992"/>
      <c r="DV8" s="993"/>
      <c r="DW8" s="994"/>
      <c r="DX8" s="994"/>
      <c r="DY8" s="994"/>
      <c r="DZ8" s="995"/>
      <c r="EA8" s="233"/>
    </row>
    <row r="9" spans="1:131" s="234" customFormat="1" ht="26.25" customHeight="1" x14ac:dyDescent="0.2">
      <c r="A9" s="237">
        <v>3</v>
      </c>
      <c r="B9" s="1031"/>
      <c r="C9" s="1032"/>
      <c r="D9" s="1032"/>
      <c r="E9" s="1032"/>
      <c r="F9" s="1032"/>
      <c r="G9" s="1032"/>
      <c r="H9" s="1032"/>
      <c r="I9" s="1032"/>
      <c r="J9" s="1032"/>
      <c r="K9" s="1032"/>
      <c r="L9" s="1032"/>
      <c r="M9" s="1032"/>
      <c r="N9" s="1032"/>
      <c r="O9" s="1032"/>
      <c r="P9" s="1033"/>
      <c r="Q9" s="1039"/>
      <c r="R9" s="1040"/>
      <c r="S9" s="1040"/>
      <c r="T9" s="1040"/>
      <c r="U9" s="1040"/>
      <c r="V9" s="1040"/>
      <c r="W9" s="1040"/>
      <c r="X9" s="1040"/>
      <c r="Y9" s="1040"/>
      <c r="Z9" s="1040"/>
      <c r="AA9" s="1040"/>
      <c r="AB9" s="1040"/>
      <c r="AC9" s="1040"/>
      <c r="AD9" s="1040"/>
      <c r="AE9" s="1041"/>
      <c r="AF9" s="1036"/>
      <c r="AG9" s="1037"/>
      <c r="AH9" s="1037"/>
      <c r="AI9" s="1037"/>
      <c r="AJ9" s="1038"/>
      <c r="AK9" s="1081"/>
      <c r="AL9" s="1082"/>
      <c r="AM9" s="1082"/>
      <c r="AN9" s="1082"/>
      <c r="AO9" s="1082"/>
      <c r="AP9" s="1082"/>
      <c r="AQ9" s="1082"/>
      <c r="AR9" s="1082"/>
      <c r="AS9" s="1082"/>
      <c r="AT9" s="1082"/>
      <c r="AU9" s="1083"/>
      <c r="AV9" s="1083"/>
      <c r="AW9" s="1083"/>
      <c r="AX9" s="1083"/>
      <c r="AY9" s="1084"/>
      <c r="AZ9" s="231"/>
      <c r="BA9" s="231"/>
      <c r="BB9" s="231"/>
      <c r="BC9" s="231"/>
      <c r="BD9" s="231"/>
      <c r="BE9" s="232"/>
      <c r="BF9" s="232"/>
      <c r="BG9" s="232"/>
      <c r="BH9" s="232"/>
      <c r="BI9" s="232"/>
      <c r="BJ9" s="232"/>
      <c r="BK9" s="232"/>
      <c r="BL9" s="232"/>
      <c r="BM9" s="232"/>
      <c r="BN9" s="232"/>
      <c r="BO9" s="232"/>
      <c r="BP9" s="232"/>
      <c r="BQ9" s="237">
        <v>3</v>
      </c>
      <c r="BR9" s="238"/>
      <c r="BS9" s="993"/>
      <c r="BT9" s="994"/>
      <c r="BU9" s="994"/>
      <c r="BV9" s="994"/>
      <c r="BW9" s="994"/>
      <c r="BX9" s="994"/>
      <c r="BY9" s="994"/>
      <c r="BZ9" s="994"/>
      <c r="CA9" s="994"/>
      <c r="CB9" s="994"/>
      <c r="CC9" s="994"/>
      <c r="CD9" s="994"/>
      <c r="CE9" s="994"/>
      <c r="CF9" s="994"/>
      <c r="CG9" s="1015"/>
      <c r="CH9" s="990"/>
      <c r="CI9" s="991"/>
      <c r="CJ9" s="991"/>
      <c r="CK9" s="991"/>
      <c r="CL9" s="992"/>
      <c r="CM9" s="990"/>
      <c r="CN9" s="991"/>
      <c r="CO9" s="991"/>
      <c r="CP9" s="991"/>
      <c r="CQ9" s="992"/>
      <c r="CR9" s="990"/>
      <c r="CS9" s="991"/>
      <c r="CT9" s="991"/>
      <c r="CU9" s="991"/>
      <c r="CV9" s="992"/>
      <c r="CW9" s="990"/>
      <c r="CX9" s="991"/>
      <c r="CY9" s="991"/>
      <c r="CZ9" s="991"/>
      <c r="DA9" s="992"/>
      <c r="DB9" s="990"/>
      <c r="DC9" s="991"/>
      <c r="DD9" s="991"/>
      <c r="DE9" s="991"/>
      <c r="DF9" s="992"/>
      <c r="DG9" s="990"/>
      <c r="DH9" s="991"/>
      <c r="DI9" s="991"/>
      <c r="DJ9" s="991"/>
      <c r="DK9" s="992"/>
      <c r="DL9" s="990"/>
      <c r="DM9" s="991"/>
      <c r="DN9" s="991"/>
      <c r="DO9" s="991"/>
      <c r="DP9" s="992"/>
      <c r="DQ9" s="990"/>
      <c r="DR9" s="991"/>
      <c r="DS9" s="991"/>
      <c r="DT9" s="991"/>
      <c r="DU9" s="992"/>
      <c r="DV9" s="993"/>
      <c r="DW9" s="994"/>
      <c r="DX9" s="994"/>
      <c r="DY9" s="994"/>
      <c r="DZ9" s="995"/>
      <c r="EA9" s="233"/>
    </row>
    <row r="10" spans="1:131" s="234" customFormat="1" ht="26.25" customHeight="1" x14ac:dyDescent="0.2">
      <c r="A10" s="237">
        <v>4</v>
      </c>
      <c r="B10" s="1031"/>
      <c r="C10" s="1032"/>
      <c r="D10" s="1032"/>
      <c r="E10" s="1032"/>
      <c r="F10" s="1032"/>
      <c r="G10" s="1032"/>
      <c r="H10" s="1032"/>
      <c r="I10" s="1032"/>
      <c r="J10" s="1032"/>
      <c r="K10" s="1032"/>
      <c r="L10" s="1032"/>
      <c r="M10" s="1032"/>
      <c r="N10" s="1032"/>
      <c r="O10" s="1032"/>
      <c r="P10" s="1033"/>
      <c r="Q10" s="1039"/>
      <c r="R10" s="1040"/>
      <c r="S10" s="1040"/>
      <c r="T10" s="1040"/>
      <c r="U10" s="1040"/>
      <c r="V10" s="1040"/>
      <c r="W10" s="1040"/>
      <c r="X10" s="1040"/>
      <c r="Y10" s="1040"/>
      <c r="Z10" s="1040"/>
      <c r="AA10" s="1040"/>
      <c r="AB10" s="1040"/>
      <c r="AC10" s="1040"/>
      <c r="AD10" s="1040"/>
      <c r="AE10" s="1041"/>
      <c r="AF10" s="1036"/>
      <c r="AG10" s="1037"/>
      <c r="AH10" s="1037"/>
      <c r="AI10" s="1037"/>
      <c r="AJ10" s="1038"/>
      <c r="AK10" s="1081"/>
      <c r="AL10" s="1082"/>
      <c r="AM10" s="1082"/>
      <c r="AN10" s="1082"/>
      <c r="AO10" s="1082"/>
      <c r="AP10" s="1082"/>
      <c r="AQ10" s="1082"/>
      <c r="AR10" s="1082"/>
      <c r="AS10" s="1082"/>
      <c r="AT10" s="1082"/>
      <c r="AU10" s="1083"/>
      <c r="AV10" s="1083"/>
      <c r="AW10" s="1083"/>
      <c r="AX10" s="1083"/>
      <c r="AY10" s="1084"/>
      <c r="AZ10" s="231"/>
      <c r="BA10" s="231"/>
      <c r="BB10" s="231"/>
      <c r="BC10" s="231"/>
      <c r="BD10" s="231"/>
      <c r="BE10" s="232"/>
      <c r="BF10" s="232"/>
      <c r="BG10" s="232"/>
      <c r="BH10" s="232"/>
      <c r="BI10" s="232"/>
      <c r="BJ10" s="232"/>
      <c r="BK10" s="232"/>
      <c r="BL10" s="232"/>
      <c r="BM10" s="232"/>
      <c r="BN10" s="232"/>
      <c r="BO10" s="232"/>
      <c r="BP10" s="232"/>
      <c r="BQ10" s="237">
        <v>4</v>
      </c>
      <c r="BR10" s="238"/>
      <c r="BS10" s="993"/>
      <c r="BT10" s="994"/>
      <c r="BU10" s="994"/>
      <c r="BV10" s="994"/>
      <c r="BW10" s="994"/>
      <c r="BX10" s="994"/>
      <c r="BY10" s="994"/>
      <c r="BZ10" s="994"/>
      <c r="CA10" s="994"/>
      <c r="CB10" s="994"/>
      <c r="CC10" s="994"/>
      <c r="CD10" s="994"/>
      <c r="CE10" s="994"/>
      <c r="CF10" s="994"/>
      <c r="CG10" s="1015"/>
      <c r="CH10" s="990"/>
      <c r="CI10" s="991"/>
      <c r="CJ10" s="991"/>
      <c r="CK10" s="991"/>
      <c r="CL10" s="992"/>
      <c r="CM10" s="990"/>
      <c r="CN10" s="991"/>
      <c r="CO10" s="991"/>
      <c r="CP10" s="991"/>
      <c r="CQ10" s="992"/>
      <c r="CR10" s="990"/>
      <c r="CS10" s="991"/>
      <c r="CT10" s="991"/>
      <c r="CU10" s="991"/>
      <c r="CV10" s="992"/>
      <c r="CW10" s="990"/>
      <c r="CX10" s="991"/>
      <c r="CY10" s="991"/>
      <c r="CZ10" s="991"/>
      <c r="DA10" s="992"/>
      <c r="DB10" s="990"/>
      <c r="DC10" s="991"/>
      <c r="DD10" s="991"/>
      <c r="DE10" s="991"/>
      <c r="DF10" s="992"/>
      <c r="DG10" s="990"/>
      <c r="DH10" s="991"/>
      <c r="DI10" s="991"/>
      <c r="DJ10" s="991"/>
      <c r="DK10" s="992"/>
      <c r="DL10" s="990"/>
      <c r="DM10" s="991"/>
      <c r="DN10" s="991"/>
      <c r="DO10" s="991"/>
      <c r="DP10" s="992"/>
      <c r="DQ10" s="990"/>
      <c r="DR10" s="991"/>
      <c r="DS10" s="991"/>
      <c r="DT10" s="991"/>
      <c r="DU10" s="992"/>
      <c r="DV10" s="993"/>
      <c r="DW10" s="994"/>
      <c r="DX10" s="994"/>
      <c r="DY10" s="994"/>
      <c r="DZ10" s="995"/>
      <c r="EA10" s="233"/>
    </row>
    <row r="11" spans="1:131" s="234" customFormat="1" ht="26.25" customHeight="1" x14ac:dyDescent="0.2">
      <c r="A11" s="237">
        <v>5</v>
      </c>
      <c r="B11" s="1031"/>
      <c r="C11" s="1032"/>
      <c r="D11" s="1032"/>
      <c r="E11" s="1032"/>
      <c r="F11" s="1032"/>
      <c r="G11" s="1032"/>
      <c r="H11" s="1032"/>
      <c r="I11" s="1032"/>
      <c r="J11" s="1032"/>
      <c r="K11" s="1032"/>
      <c r="L11" s="1032"/>
      <c r="M11" s="1032"/>
      <c r="N11" s="1032"/>
      <c r="O11" s="1032"/>
      <c r="P11" s="1033"/>
      <c r="Q11" s="1039"/>
      <c r="R11" s="1040"/>
      <c r="S11" s="1040"/>
      <c r="T11" s="1040"/>
      <c r="U11" s="1040"/>
      <c r="V11" s="1040"/>
      <c r="W11" s="1040"/>
      <c r="X11" s="1040"/>
      <c r="Y11" s="1040"/>
      <c r="Z11" s="1040"/>
      <c r="AA11" s="1040"/>
      <c r="AB11" s="1040"/>
      <c r="AC11" s="1040"/>
      <c r="AD11" s="1040"/>
      <c r="AE11" s="1041"/>
      <c r="AF11" s="1036"/>
      <c r="AG11" s="1037"/>
      <c r="AH11" s="1037"/>
      <c r="AI11" s="1037"/>
      <c r="AJ11" s="1038"/>
      <c r="AK11" s="1081"/>
      <c r="AL11" s="1082"/>
      <c r="AM11" s="1082"/>
      <c r="AN11" s="1082"/>
      <c r="AO11" s="1082"/>
      <c r="AP11" s="1082"/>
      <c r="AQ11" s="1082"/>
      <c r="AR11" s="1082"/>
      <c r="AS11" s="1082"/>
      <c r="AT11" s="1082"/>
      <c r="AU11" s="1083"/>
      <c r="AV11" s="1083"/>
      <c r="AW11" s="1083"/>
      <c r="AX11" s="1083"/>
      <c r="AY11" s="1084"/>
      <c r="AZ11" s="231"/>
      <c r="BA11" s="231"/>
      <c r="BB11" s="231"/>
      <c r="BC11" s="231"/>
      <c r="BD11" s="231"/>
      <c r="BE11" s="232"/>
      <c r="BF11" s="232"/>
      <c r="BG11" s="232"/>
      <c r="BH11" s="232"/>
      <c r="BI11" s="232"/>
      <c r="BJ11" s="232"/>
      <c r="BK11" s="232"/>
      <c r="BL11" s="232"/>
      <c r="BM11" s="232"/>
      <c r="BN11" s="232"/>
      <c r="BO11" s="232"/>
      <c r="BP11" s="232"/>
      <c r="BQ11" s="237">
        <v>5</v>
      </c>
      <c r="BR11" s="238"/>
      <c r="BS11" s="993"/>
      <c r="BT11" s="994"/>
      <c r="BU11" s="994"/>
      <c r="BV11" s="994"/>
      <c r="BW11" s="994"/>
      <c r="BX11" s="994"/>
      <c r="BY11" s="994"/>
      <c r="BZ11" s="994"/>
      <c r="CA11" s="994"/>
      <c r="CB11" s="994"/>
      <c r="CC11" s="994"/>
      <c r="CD11" s="994"/>
      <c r="CE11" s="994"/>
      <c r="CF11" s="994"/>
      <c r="CG11" s="1015"/>
      <c r="CH11" s="990"/>
      <c r="CI11" s="991"/>
      <c r="CJ11" s="991"/>
      <c r="CK11" s="991"/>
      <c r="CL11" s="992"/>
      <c r="CM11" s="990"/>
      <c r="CN11" s="991"/>
      <c r="CO11" s="991"/>
      <c r="CP11" s="991"/>
      <c r="CQ11" s="992"/>
      <c r="CR11" s="990"/>
      <c r="CS11" s="991"/>
      <c r="CT11" s="991"/>
      <c r="CU11" s="991"/>
      <c r="CV11" s="992"/>
      <c r="CW11" s="990"/>
      <c r="CX11" s="991"/>
      <c r="CY11" s="991"/>
      <c r="CZ11" s="991"/>
      <c r="DA11" s="992"/>
      <c r="DB11" s="990"/>
      <c r="DC11" s="991"/>
      <c r="DD11" s="991"/>
      <c r="DE11" s="991"/>
      <c r="DF11" s="992"/>
      <c r="DG11" s="990"/>
      <c r="DH11" s="991"/>
      <c r="DI11" s="991"/>
      <c r="DJ11" s="991"/>
      <c r="DK11" s="992"/>
      <c r="DL11" s="990"/>
      <c r="DM11" s="991"/>
      <c r="DN11" s="991"/>
      <c r="DO11" s="991"/>
      <c r="DP11" s="992"/>
      <c r="DQ11" s="990"/>
      <c r="DR11" s="991"/>
      <c r="DS11" s="991"/>
      <c r="DT11" s="991"/>
      <c r="DU11" s="992"/>
      <c r="DV11" s="993"/>
      <c r="DW11" s="994"/>
      <c r="DX11" s="994"/>
      <c r="DY11" s="994"/>
      <c r="DZ11" s="995"/>
      <c r="EA11" s="233"/>
    </row>
    <row r="12" spans="1:131" s="234" customFormat="1" ht="26.25" customHeight="1" x14ac:dyDescent="0.2">
      <c r="A12" s="237">
        <v>6</v>
      </c>
      <c r="B12" s="1031"/>
      <c r="C12" s="1032"/>
      <c r="D12" s="1032"/>
      <c r="E12" s="1032"/>
      <c r="F12" s="1032"/>
      <c r="G12" s="1032"/>
      <c r="H12" s="1032"/>
      <c r="I12" s="1032"/>
      <c r="J12" s="1032"/>
      <c r="K12" s="1032"/>
      <c r="L12" s="1032"/>
      <c r="M12" s="1032"/>
      <c r="N12" s="1032"/>
      <c r="O12" s="1032"/>
      <c r="P12" s="1033"/>
      <c r="Q12" s="1039"/>
      <c r="R12" s="1040"/>
      <c r="S12" s="1040"/>
      <c r="T12" s="1040"/>
      <c r="U12" s="1040"/>
      <c r="V12" s="1040"/>
      <c r="W12" s="1040"/>
      <c r="X12" s="1040"/>
      <c r="Y12" s="1040"/>
      <c r="Z12" s="1040"/>
      <c r="AA12" s="1040"/>
      <c r="AB12" s="1040"/>
      <c r="AC12" s="1040"/>
      <c r="AD12" s="1040"/>
      <c r="AE12" s="1041"/>
      <c r="AF12" s="1036"/>
      <c r="AG12" s="1037"/>
      <c r="AH12" s="1037"/>
      <c r="AI12" s="1037"/>
      <c r="AJ12" s="1038"/>
      <c r="AK12" s="1081"/>
      <c r="AL12" s="1082"/>
      <c r="AM12" s="1082"/>
      <c r="AN12" s="1082"/>
      <c r="AO12" s="1082"/>
      <c r="AP12" s="1082"/>
      <c r="AQ12" s="1082"/>
      <c r="AR12" s="1082"/>
      <c r="AS12" s="1082"/>
      <c r="AT12" s="1082"/>
      <c r="AU12" s="1083"/>
      <c r="AV12" s="1083"/>
      <c r="AW12" s="1083"/>
      <c r="AX12" s="1083"/>
      <c r="AY12" s="1084"/>
      <c r="AZ12" s="231"/>
      <c r="BA12" s="231"/>
      <c r="BB12" s="231"/>
      <c r="BC12" s="231"/>
      <c r="BD12" s="231"/>
      <c r="BE12" s="232"/>
      <c r="BF12" s="232"/>
      <c r="BG12" s="232"/>
      <c r="BH12" s="232"/>
      <c r="BI12" s="232"/>
      <c r="BJ12" s="232"/>
      <c r="BK12" s="232"/>
      <c r="BL12" s="232"/>
      <c r="BM12" s="232"/>
      <c r="BN12" s="232"/>
      <c r="BO12" s="232"/>
      <c r="BP12" s="232"/>
      <c r="BQ12" s="237">
        <v>6</v>
      </c>
      <c r="BR12" s="238"/>
      <c r="BS12" s="993"/>
      <c r="BT12" s="994"/>
      <c r="BU12" s="994"/>
      <c r="BV12" s="994"/>
      <c r="BW12" s="994"/>
      <c r="BX12" s="994"/>
      <c r="BY12" s="994"/>
      <c r="BZ12" s="994"/>
      <c r="CA12" s="994"/>
      <c r="CB12" s="994"/>
      <c r="CC12" s="994"/>
      <c r="CD12" s="994"/>
      <c r="CE12" s="994"/>
      <c r="CF12" s="994"/>
      <c r="CG12" s="1015"/>
      <c r="CH12" s="990"/>
      <c r="CI12" s="991"/>
      <c r="CJ12" s="991"/>
      <c r="CK12" s="991"/>
      <c r="CL12" s="992"/>
      <c r="CM12" s="990"/>
      <c r="CN12" s="991"/>
      <c r="CO12" s="991"/>
      <c r="CP12" s="991"/>
      <c r="CQ12" s="992"/>
      <c r="CR12" s="990"/>
      <c r="CS12" s="991"/>
      <c r="CT12" s="991"/>
      <c r="CU12" s="991"/>
      <c r="CV12" s="992"/>
      <c r="CW12" s="990"/>
      <c r="CX12" s="991"/>
      <c r="CY12" s="991"/>
      <c r="CZ12" s="991"/>
      <c r="DA12" s="992"/>
      <c r="DB12" s="990"/>
      <c r="DC12" s="991"/>
      <c r="DD12" s="991"/>
      <c r="DE12" s="991"/>
      <c r="DF12" s="992"/>
      <c r="DG12" s="990"/>
      <c r="DH12" s="991"/>
      <c r="DI12" s="991"/>
      <c r="DJ12" s="991"/>
      <c r="DK12" s="992"/>
      <c r="DL12" s="990"/>
      <c r="DM12" s="991"/>
      <c r="DN12" s="991"/>
      <c r="DO12" s="991"/>
      <c r="DP12" s="992"/>
      <c r="DQ12" s="990"/>
      <c r="DR12" s="991"/>
      <c r="DS12" s="991"/>
      <c r="DT12" s="991"/>
      <c r="DU12" s="992"/>
      <c r="DV12" s="993"/>
      <c r="DW12" s="994"/>
      <c r="DX12" s="994"/>
      <c r="DY12" s="994"/>
      <c r="DZ12" s="995"/>
      <c r="EA12" s="233"/>
    </row>
    <row r="13" spans="1:131" s="234" customFormat="1" ht="26.25" customHeight="1" x14ac:dyDescent="0.2">
      <c r="A13" s="237">
        <v>7</v>
      </c>
      <c r="B13" s="1031"/>
      <c r="C13" s="1032"/>
      <c r="D13" s="1032"/>
      <c r="E13" s="1032"/>
      <c r="F13" s="1032"/>
      <c r="G13" s="1032"/>
      <c r="H13" s="1032"/>
      <c r="I13" s="1032"/>
      <c r="J13" s="1032"/>
      <c r="K13" s="1032"/>
      <c r="L13" s="1032"/>
      <c r="M13" s="1032"/>
      <c r="N13" s="1032"/>
      <c r="O13" s="1032"/>
      <c r="P13" s="1033"/>
      <c r="Q13" s="1039"/>
      <c r="R13" s="1040"/>
      <c r="S13" s="1040"/>
      <c r="T13" s="1040"/>
      <c r="U13" s="1040"/>
      <c r="V13" s="1040"/>
      <c r="W13" s="1040"/>
      <c r="X13" s="1040"/>
      <c r="Y13" s="1040"/>
      <c r="Z13" s="1040"/>
      <c r="AA13" s="1040"/>
      <c r="AB13" s="1040"/>
      <c r="AC13" s="1040"/>
      <c r="AD13" s="1040"/>
      <c r="AE13" s="1041"/>
      <c r="AF13" s="1036"/>
      <c r="AG13" s="1037"/>
      <c r="AH13" s="1037"/>
      <c r="AI13" s="1037"/>
      <c r="AJ13" s="1038"/>
      <c r="AK13" s="1081"/>
      <c r="AL13" s="1082"/>
      <c r="AM13" s="1082"/>
      <c r="AN13" s="1082"/>
      <c r="AO13" s="1082"/>
      <c r="AP13" s="1082"/>
      <c r="AQ13" s="1082"/>
      <c r="AR13" s="1082"/>
      <c r="AS13" s="1082"/>
      <c r="AT13" s="1082"/>
      <c r="AU13" s="1083"/>
      <c r="AV13" s="1083"/>
      <c r="AW13" s="1083"/>
      <c r="AX13" s="1083"/>
      <c r="AY13" s="1084"/>
      <c r="AZ13" s="231"/>
      <c r="BA13" s="231"/>
      <c r="BB13" s="231"/>
      <c r="BC13" s="231"/>
      <c r="BD13" s="231"/>
      <c r="BE13" s="232"/>
      <c r="BF13" s="232"/>
      <c r="BG13" s="232"/>
      <c r="BH13" s="232"/>
      <c r="BI13" s="232"/>
      <c r="BJ13" s="232"/>
      <c r="BK13" s="232"/>
      <c r="BL13" s="232"/>
      <c r="BM13" s="232"/>
      <c r="BN13" s="232"/>
      <c r="BO13" s="232"/>
      <c r="BP13" s="232"/>
      <c r="BQ13" s="237">
        <v>7</v>
      </c>
      <c r="BR13" s="238"/>
      <c r="BS13" s="993"/>
      <c r="BT13" s="994"/>
      <c r="BU13" s="994"/>
      <c r="BV13" s="994"/>
      <c r="BW13" s="994"/>
      <c r="BX13" s="994"/>
      <c r="BY13" s="994"/>
      <c r="BZ13" s="994"/>
      <c r="CA13" s="994"/>
      <c r="CB13" s="994"/>
      <c r="CC13" s="994"/>
      <c r="CD13" s="994"/>
      <c r="CE13" s="994"/>
      <c r="CF13" s="994"/>
      <c r="CG13" s="1015"/>
      <c r="CH13" s="990"/>
      <c r="CI13" s="991"/>
      <c r="CJ13" s="991"/>
      <c r="CK13" s="991"/>
      <c r="CL13" s="992"/>
      <c r="CM13" s="990"/>
      <c r="CN13" s="991"/>
      <c r="CO13" s="991"/>
      <c r="CP13" s="991"/>
      <c r="CQ13" s="992"/>
      <c r="CR13" s="990"/>
      <c r="CS13" s="991"/>
      <c r="CT13" s="991"/>
      <c r="CU13" s="991"/>
      <c r="CV13" s="992"/>
      <c r="CW13" s="990"/>
      <c r="CX13" s="991"/>
      <c r="CY13" s="991"/>
      <c r="CZ13" s="991"/>
      <c r="DA13" s="992"/>
      <c r="DB13" s="990"/>
      <c r="DC13" s="991"/>
      <c r="DD13" s="991"/>
      <c r="DE13" s="991"/>
      <c r="DF13" s="992"/>
      <c r="DG13" s="990"/>
      <c r="DH13" s="991"/>
      <c r="DI13" s="991"/>
      <c r="DJ13" s="991"/>
      <c r="DK13" s="992"/>
      <c r="DL13" s="990"/>
      <c r="DM13" s="991"/>
      <c r="DN13" s="991"/>
      <c r="DO13" s="991"/>
      <c r="DP13" s="992"/>
      <c r="DQ13" s="990"/>
      <c r="DR13" s="991"/>
      <c r="DS13" s="991"/>
      <c r="DT13" s="991"/>
      <c r="DU13" s="992"/>
      <c r="DV13" s="993"/>
      <c r="DW13" s="994"/>
      <c r="DX13" s="994"/>
      <c r="DY13" s="994"/>
      <c r="DZ13" s="995"/>
      <c r="EA13" s="233"/>
    </row>
    <row r="14" spans="1:131" s="234" customFormat="1" ht="26.25" customHeight="1" x14ac:dyDescent="0.2">
      <c r="A14" s="237">
        <v>8</v>
      </c>
      <c r="B14" s="1031"/>
      <c r="C14" s="1032"/>
      <c r="D14" s="1032"/>
      <c r="E14" s="1032"/>
      <c r="F14" s="1032"/>
      <c r="G14" s="1032"/>
      <c r="H14" s="1032"/>
      <c r="I14" s="1032"/>
      <c r="J14" s="1032"/>
      <c r="K14" s="1032"/>
      <c r="L14" s="1032"/>
      <c r="M14" s="1032"/>
      <c r="N14" s="1032"/>
      <c r="O14" s="1032"/>
      <c r="P14" s="1033"/>
      <c r="Q14" s="1039"/>
      <c r="R14" s="1040"/>
      <c r="S14" s="1040"/>
      <c r="T14" s="1040"/>
      <c r="U14" s="1040"/>
      <c r="V14" s="1040"/>
      <c r="W14" s="1040"/>
      <c r="X14" s="1040"/>
      <c r="Y14" s="1040"/>
      <c r="Z14" s="1040"/>
      <c r="AA14" s="1040"/>
      <c r="AB14" s="1040"/>
      <c r="AC14" s="1040"/>
      <c r="AD14" s="1040"/>
      <c r="AE14" s="1041"/>
      <c r="AF14" s="1036"/>
      <c r="AG14" s="1037"/>
      <c r="AH14" s="1037"/>
      <c r="AI14" s="1037"/>
      <c r="AJ14" s="1038"/>
      <c r="AK14" s="1081"/>
      <c r="AL14" s="1082"/>
      <c r="AM14" s="1082"/>
      <c r="AN14" s="1082"/>
      <c r="AO14" s="1082"/>
      <c r="AP14" s="1082"/>
      <c r="AQ14" s="1082"/>
      <c r="AR14" s="1082"/>
      <c r="AS14" s="1082"/>
      <c r="AT14" s="1082"/>
      <c r="AU14" s="1083"/>
      <c r="AV14" s="1083"/>
      <c r="AW14" s="1083"/>
      <c r="AX14" s="1083"/>
      <c r="AY14" s="1084"/>
      <c r="AZ14" s="231"/>
      <c r="BA14" s="231"/>
      <c r="BB14" s="231"/>
      <c r="BC14" s="231"/>
      <c r="BD14" s="231"/>
      <c r="BE14" s="232"/>
      <c r="BF14" s="232"/>
      <c r="BG14" s="232"/>
      <c r="BH14" s="232"/>
      <c r="BI14" s="232"/>
      <c r="BJ14" s="232"/>
      <c r="BK14" s="232"/>
      <c r="BL14" s="232"/>
      <c r="BM14" s="232"/>
      <c r="BN14" s="232"/>
      <c r="BO14" s="232"/>
      <c r="BP14" s="232"/>
      <c r="BQ14" s="237">
        <v>8</v>
      </c>
      <c r="BR14" s="238"/>
      <c r="BS14" s="993"/>
      <c r="BT14" s="994"/>
      <c r="BU14" s="994"/>
      <c r="BV14" s="994"/>
      <c r="BW14" s="994"/>
      <c r="BX14" s="994"/>
      <c r="BY14" s="994"/>
      <c r="BZ14" s="994"/>
      <c r="CA14" s="994"/>
      <c r="CB14" s="994"/>
      <c r="CC14" s="994"/>
      <c r="CD14" s="994"/>
      <c r="CE14" s="994"/>
      <c r="CF14" s="994"/>
      <c r="CG14" s="1015"/>
      <c r="CH14" s="990"/>
      <c r="CI14" s="991"/>
      <c r="CJ14" s="991"/>
      <c r="CK14" s="991"/>
      <c r="CL14" s="992"/>
      <c r="CM14" s="990"/>
      <c r="CN14" s="991"/>
      <c r="CO14" s="991"/>
      <c r="CP14" s="991"/>
      <c r="CQ14" s="992"/>
      <c r="CR14" s="990"/>
      <c r="CS14" s="991"/>
      <c r="CT14" s="991"/>
      <c r="CU14" s="991"/>
      <c r="CV14" s="992"/>
      <c r="CW14" s="990"/>
      <c r="CX14" s="991"/>
      <c r="CY14" s="991"/>
      <c r="CZ14" s="991"/>
      <c r="DA14" s="992"/>
      <c r="DB14" s="990"/>
      <c r="DC14" s="991"/>
      <c r="DD14" s="991"/>
      <c r="DE14" s="991"/>
      <c r="DF14" s="992"/>
      <c r="DG14" s="990"/>
      <c r="DH14" s="991"/>
      <c r="DI14" s="991"/>
      <c r="DJ14" s="991"/>
      <c r="DK14" s="992"/>
      <c r="DL14" s="990"/>
      <c r="DM14" s="991"/>
      <c r="DN14" s="991"/>
      <c r="DO14" s="991"/>
      <c r="DP14" s="992"/>
      <c r="DQ14" s="990"/>
      <c r="DR14" s="991"/>
      <c r="DS14" s="991"/>
      <c r="DT14" s="991"/>
      <c r="DU14" s="992"/>
      <c r="DV14" s="993"/>
      <c r="DW14" s="994"/>
      <c r="DX14" s="994"/>
      <c r="DY14" s="994"/>
      <c r="DZ14" s="995"/>
      <c r="EA14" s="233"/>
    </row>
    <row r="15" spans="1:131" s="234" customFormat="1" ht="26.25" customHeight="1" x14ac:dyDescent="0.2">
      <c r="A15" s="237">
        <v>9</v>
      </c>
      <c r="B15" s="1031"/>
      <c r="C15" s="1032"/>
      <c r="D15" s="1032"/>
      <c r="E15" s="1032"/>
      <c r="F15" s="1032"/>
      <c r="G15" s="1032"/>
      <c r="H15" s="1032"/>
      <c r="I15" s="1032"/>
      <c r="J15" s="1032"/>
      <c r="K15" s="1032"/>
      <c r="L15" s="1032"/>
      <c r="M15" s="1032"/>
      <c r="N15" s="1032"/>
      <c r="O15" s="1032"/>
      <c r="P15" s="1033"/>
      <c r="Q15" s="1039"/>
      <c r="R15" s="1040"/>
      <c r="S15" s="1040"/>
      <c r="T15" s="1040"/>
      <c r="U15" s="1040"/>
      <c r="V15" s="1040"/>
      <c r="W15" s="1040"/>
      <c r="X15" s="1040"/>
      <c r="Y15" s="1040"/>
      <c r="Z15" s="1040"/>
      <c r="AA15" s="1040"/>
      <c r="AB15" s="1040"/>
      <c r="AC15" s="1040"/>
      <c r="AD15" s="1040"/>
      <c r="AE15" s="1041"/>
      <c r="AF15" s="1036"/>
      <c r="AG15" s="1037"/>
      <c r="AH15" s="1037"/>
      <c r="AI15" s="1037"/>
      <c r="AJ15" s="1038"/>
      <c r="AK15" s="1081"/>
      <c r="AL15" s="1082"/>
      <c r="AM15" s="1082"/>
      <c r="AN15" s="1082"/>
      <c r="AO15" s="1082"/>
      <c r="AP15" s="1082"/>
      <c r="AQ15" s="1082"/>
      <c r="AR15" s="1082"/>
      <c r="AS15" s="1082"/>
      <c r="AT15" s="1082"/>
      <c r="AU15" s="1083"/>
      <c r="AV15" s="1083"/>
      <c r="AW15" s="1083"/>
      <c r="AX15" s="1083"/>
      <c r="AY15" s="1084"/>
      <c r="AZ15" s="231"/>
      <c r="BA15" s="231"/>
      <c r="BB15" s="231"/>
      <c r="BC15" s="231"/>
      <c r="BD15" s="231"/>
      <c r="BE15" s="232"/>
      <c r="BF15" s="232"/>
      <c r="BG15" s="232"/>
      <c r="BH15" s="232"/>
      <c r="BI15" s="232"/>
      <c r="BJ15" s="232"/>
      <c r="BK15" s="232"/>
      <c r="BL15" s="232"/>
      <c r="BM15" s="232"/>
      <c r="BN15" s="232"/>
      <c r="BO15" s="232"/>
      <c r="BP15" s="232"/>
      <c r="BQ15" s="237">
        <v>9</v>
      </c>
      <c r="BR15" s="238"/>
      <c r="BS15" s="993"/>
      <c r="BT15" s="994"/>
      <c r="BU15" s="994"/>
      <c r="BV15" s="994"/>
      <c r="BW15" s="994"/>
      <c r="BX15" s="994"/>
      <c r="BY15" s="994"/>
      <c r="BZ15" s="994"/>
      <c r="CA15" s="994"/>
      <c r="CB15" s="994"/>
      <c r="CC15" s="994"/>
      <c r="CD15" s="994"/>
      <c r="CE15" s="994"/>
      <c r="CF15" s="994"/>
      <c r="CG15" s="1015"/>
      <c r="CH15" s="990"/>
      <c r="CI15" s="991"/>
      <c r="CJ15" s="991"/>
      <c r="CK15" s="991"/>
      <c r="CL15" s="992"/>
      <c r="CM15" s="990"/>
      <c r="CN15" s="991"/>
      <c r="CO15" s="991"/>
      <c r="CP15" s="991"/>
      <c r="CQ15" s="992"/>
      <c r="CR15" s="990"/>
      <c r="CS15" s="991"/>
      <c r="CT15" s="991"/>
      <c r="CU15" s="991"/>
      <c r="CV15" s="992"/>
      <c r="CW15" s="990"/>
      <c r="CX15" s="991"/>
      <c r="CY15" s="991"/>
      <c r="CZ15" s="991"/>
      <c r="DA15" s="992"/>
      <c r="DB15" s="990"/>
      <c r="DC15" s="991"/>
      <c r="DD15" s="991"/>
      <c r="DE15" s="991"/>
      <c r="DF15" s="992"/>
      <c r="DG15" s="990"/>
      <c r="DH15" s="991"/>
      <c r="DI15" s="991"/>
      <c r="DJ15" s="991"/>
      <c r="DK15" s="992"/>
      <c r="DL15" s="990"/>
      <c r="DM15" s="991"/>
      <c r="DN15" s="991"/>
      <c r="DO15" s="991"/>
      <c r="DP15" s="992"/>
      <c r="DQ15" s="990"/>
      <c r="DR15" s="991"/>
      <c r="DS15" s="991"/>
      <c r="DT15" s="991"/>
      <c r="DU15" s="992"/>
      <c r="DV15" s="993"/>
      <c r="DW15" s="994"/>
      <c r="DX15" s="994"/>
      <c r="DY15" s="994"/>
      <c r="DZ15" s="995"/>
      <c r="EA15" s="233"/>
    </row>
    <row r="16" spans="1:131" s="234" customFormat="1" ht="26.25" customHeight="1" x14ac:dyDescent="0.2">
      <c r="A16" s="237">
        <v>10</v>
      </c>
      <c r="B16" s="1031"/>
      <c r="C16" s="1032"/>
      <c r="D16" s="1032"/>
      <c r="E16" s="1032"/>
      <c r="F16" s="1032"/>
      <c r="G16" s="1032"/>
      <c r="H16" s="1032"/>
      <c r="I16" s="1032"/>
      <c r="J16" s="1032"/>
      <c r="K16" s="1032"/>
      <c r="L16" s="1032"/>
      <c r="M16" s="1032"/>
      <c r="N16" s="1032"/>
      <c r="O16" s="1032"/>
      <c r="P16" s="1033"/>
      <c r="Q16" s="1039"/>
      <c r="R16" s="1040"/>
      <c r="S16" s="1040"/>
      <c r="T16" s="1040"/>
      <c r="U16" s="1040"/>
      <c r="V16" s="1040"/>
      <c r="W16" s="1040"/>
      <c r="X16" s="1040"/>
      <c r="Y16" s="1040"/>
      <c r="Z16" s="1040"/>
      <c r="AA16" s="1040"/>
      <c r="AB16" s="1040"/>
      <c r="AC16" s="1040"/>
      <c r="AD16" s="1040"/>
      <c r="AE16" s="1041"/>
      <c r="AF16" s="1036"/>
      <c r="AG16" s="1037"/>
      <c r="AH16" s="1037"/>
      <c r="AI16" s="1037"/>
      <c r="AJ16" s="1038"/>
      <c r="AK16" s="1081"/>
      <c r="AL16" s="1082"/>
      <c r="AM16" s="1082"/>
      <c r="AN16" s="1082"/>
      <c r="AO16" s="1082"/>
      <c r="AP16" s="1082"/>
      <c r="AQ16" s="1082"/>
      <c r="AR16" s="1082"/>
      <c r="AS16" s="1082"/>
      <c r="AT16" s="1082"/>
      <c r="AU16" s="1083"/>
      <c r="AV16" s="1083"/>
      <c r="AW16" s="1083"/>
      <c r="AX16" s="1083"/>
      <c r="AY16" s="1084"/>
      <c r="AZ16" s="231"/>
      <c r="BA16" s="231"/>
      <c r="BB16" s="231"/>
      <c r="BC16" s="231"/>
      <c r="BD16" s="231"/>
      <c r="BE16" s="232"/>
      <c r="BF16" s="232"/>
      <c r="BG16" s="232"/>
      <c r="BH16" s="232"/>
      <c r="BI16" s="232"/>
      <c r="BJ16" s="232"/>
      <c r="BK16" s="232"/>
      <c r="BL16" s="232"/>
      <c r="BM16" s="232"/>
      <c r="BN16" s="232"/>
      <c r="BO16" s="232"/>
      <c r="BP16" s="232"/>
      <c r="BQ16" s="237">
        <v>10</v>
      </c>
      <c r="BR16" s="238"/>
      <c r="BS16" s="993"/>
      <c r="BT16" s="994"/>
      <c r="BU16" s="994"/>
      <c r="BV16" s="994"/>
      <c r="BW16" s="994"/>
      <c r="BX16" s="994"/>
      <c r="BY16" s="994"/>
      <c r="BZ16" s="994"/>
      <c r="CA16" s="994"/>
      <c r="CB16" s="994"/>
      <c r="CC16" s="994"/>
      <c r="CD16" s="994"/>
      <c r="CE16" s="994"/>
      <c r="CF16" s="994"/>
      <c r="CG16" s="1015"/>
      <c r="CH16" s="990"/>
      <c r="CI16" s="991"/>
      <c r="CJ16" s="991"/>
      <c r="CK16" s="991"/>
      <c r="CL16" s="992"/>
      <c r="CM16" s="990"/>
      <c r="CN16" s="991"/>
      <c r="CO16" s="991"/>
      <c r="CP16" s="991"/>
      <c r="CQ16" s="992"/>
      <c r="CR16" s="990"/>
      <c r="CS16" s="991"/>
      <c r="CT16" s="991"/>
      <c r="CU16" s="991"/>
      <c r="CV16" s="992"/>
      <c r="CW16" s="990"/>
      <c r="CX16" s="991"/>
      <c r="CY16" s="991"/>
      <c r="CZ16" s="991"/>
      <c r="DA16" s="992"/>
      <c r="DB16" s="990"/>
      <c r="DC16" s="991"/>
      <c r="DD16" s="991"/>
      <c r="DE16" s="991"/>
      <c r="DF16" s="992"/>
      <c r="DG16" s="990"/>
      <c r="DH16" s="991"/>
      <c r="DI16" s="991"/>
      <c r="DJ16" s="991"/>
      <c r="DK16" s="992"/>
      <c r="DL16" s="990"/>
      <c r="DM16" s="991"/>
      <c r="DN16" s="991"/>
      <c r="DO16" s="991"/>
      <c r="DP16" s="992"/>
      <c r="DQ16" s="990"/>
      <c r="DR16" s="991"/>
      <c r="DS16" s="991"/>
      <c r="DT16" s="991"/>
      <c r="DU16" s="992"/>
      <c r="DV16" s="993"/>
      <c r="DW16" s="994"/>
      <c r="DX16" s="994"/>
      <c r="DY16" s="994"/>
      <c r="DZ16" s="995"/>
      <c r="EA16" s="233"/>
    </row>
    <row r="17" spans="1:131" s="234" customFormat="1" ht="26.25" customHeight="1" x14ac:dyDescent="0.2">
      <c r="A17" s="237">
        <v>11</v>
      </c>
      <c r="B17" s="1031"/>
      <c r="C17" s="1032"/>
      <c r="D17" s="1032"/>
      <c r="E17" s="1032"/>
      <c r="F17" s="1032"/>
      <c r="G17" s="1032"/>
      <c r="H17" s="1032"/>
      <c r="I17" s="1032"/>
      <c r="J17" s="1032"/>
      <c r="K17" s="1032"/>
      <c r="L17" s="1032"/>
      <c r="M17" s="1032"/>
      <c r="N17" s="1032"/>
      <c r="O17" s="1032"/>
      <c r="P17" s="1033"/>
      <c r="Q17" s="1039"/>
      <c r="R17" s="1040"/>
      <c r="S17" s="1040"/>
      <c r="T17" s="1040"/>
      <c r="U17" s="1040"/>
      <c r="V17" s="1040"/>
      <c r="W17" s="1040"/>
      <c r="X17" s="1040"/>
      <c r="Y17" s="1040"/>
      <c r="Z17" s="1040"/>
      <c r="AA17" s="1040"/>
      <c r="AB17" s="1040"/>
      <c r="AC17" s="1040"/>
      <c r="AD17" s="1040"/>
      <c r="AE17" s="1041"/>
      <c r="AF17" s="1036"/>
      <c r="AG17" s="1037"/>
      <c r="AH17" s="1037"/>
      <c r="AI17" s="1037"/>
      <c r="AJ17" s="1038"/>
      <c r="AK17" s="1081"/>
      <c r="AL17" s="1082"/>
      <c r="AM17" s="1082"/>
      <c r="AN17" s="1082"/>
      <c r="AO17" s="1082"/>
      <c r="AP17" s="1082"/>
      <c r="AQ17" s="1082"/>
      <c r="AR17" s="1082"/>
      <c r="AS17" s="1082"/>
      <c r="AT17" s="1082"/>
      <c r="AU17" s="1083"/>
      <c r="AV17" s="1083"/>
      <c r="AW17" s="1083"/>
      <c r="AX17" s="1083"/>
      <c r="AY17" s="1084"/>
      <c r="AZ17" s="231"/>
      <c r="BA17" s="231"/>
      <c r="BB17" s="231"/>
      <c r="BC17" s="231"/>
      <c r="BD17" s="231"/>
      <c r="BE17" s="232"/>
      <c r="BF17" s="232"/>
      <c r="BG17" s="232"/>
      <c r="BH17" s="232"/>
      <c r="BI17" s="232"/>
      <c r="BJ17" s="232"/>
      <c r="BK17" s="232"/>
      <c r="BL17" s="232"/>
      <c r="BM17" s="232"/>
      <c r="BN17" s="232"/>
      <c r="BO17" s="232"/>
      <c r="BP17" s="232"/>
      <c r="BQ17" s="237">
        <v>11</v>
      </c>
      <c r="BR17" s="238"/>
      <c r="BS17" s="993"/>
      <c r="BT17" s="994"/>
      <c r="BU17" s="994"/>
      <c r="BV17" s="994"/>
      <c r="BW17" s="994"/>
      <c r="BX17" s="994"/>
      <c r="BY17" s="994"/>
      <c r="BZ17" s="994"/>
      <c r="CA17" s="994"/>
      <c r="CB17" s="994"/>
      <c r="CC17" s="994"/>
      <c r="CD17" s="994"/>
      <c r="CE17" s="994"/>
      <c r="CF17" s="994"/>
      <c r="CG17" s="1015"/>
      <c r="CH17" s="990"/>
      <c r="CI17" s="991"/>
      <c r="CJ17" s="991"/>
      <c r="CK17" s="991"/>
      <c r="CL17" s="992"/>
      <c r="CM17" s="990"/>
      <c r="CN17" s="991"/>
      <c r="CO17" s="991"/>
      <c r="CP17" s="991"/>
      <c r="CQ17" s="992"/>
      <c r="CR17" s="990"/>
      <c r="CS17" s="991"/>
      <c r="CT17" s="991"/>
      <c r="CU17" s="991"/>
      <c r="CV17" s="992"/>
      <c r="CW17" s="990"/>
      <c r="CX17" s="991"/>
      <c r="CY17" s="991"/>
      <c r="CZ17" s="991"/>
      <c r="DA17" s="992"/>
      <c r="DB17" s="990"/>
      <c r="DC17" s="991"/>
      <c r="DD17" s="991"/>
      <c r="DE17" s="991"/>
      <c r="DF17" s="992"/>
      <c r="DG17" s="990"/>
      <c r="DH17" s="991"/>
      <c r="DI17" s="991"/>
      <c r="DJ17" s="991"/>
      <c r="DK17" s="992"/>
      <c r="DL17" s="990"/>
      <c r="DM17" s="991"/>
      <c r="DN17" s="991"/>
      <c r="DO17" s="991"/>
      <c r="DP17" s="992"/>
      <c r="DQ17" s="990"/>
      <c r="DR17" s="991"/>
      <c r="DS17" s="991"/>
      <c r="DT17" s="991"/>
      <c r="DU17" s="992"/>
      <c r="DV17" s="993"/>
      <c r="DW17" s="994"/>
      <c r="DX17" s="994"/>
      <c r="DY17" s="994"/>
      <c r="DZ17" s="995"/>
      <c r="EA17" s="233"/>
    </row>
    <row r="18" spans="1:131" s="234" customFormat="1" ht="26.25" customHeight="1" x14ac:dyDescent="0.2">
      <c r="A18" s="237">
        <v>12</v>
      </c>
      <c r="B18" s="1031"/>
      <c r="C18" s="1032"/>
      <c r="D18" s="1032"/>
      <c r="E18" s="1032"/>
      <c r="F18" s="1032"/>
      <c r="G18" s="1032"/>
      <c r="H18" s="1032"/>
      <c r="I18" s="1032"/>
      <c r="J18" s="1032"/>
      <c r="K18" s="1032"/>
      <c r="L18" s="1032"/>
      <c r="M18" s="1032"/>
      <c r="N18" s="1032"/>
      <c r="O18" s="1032"/>
      <c r="P18" s="1033"/>
      <c r="Q18" s="1039"/>
      <c r="R18" s="1040"/>
      <c r="S18" s="1040"/>
      <c r="T18" s="1040"/>
      <c r="U18" s="1040"/>
      <c r="V18" s="1040"/>
      <c r="W18" s="1040"/>
      <c r="X18" s="1040"/>
      <c r="Y18" s="1040"/>
      <c r="Z18" s="1040"/>
      <c r="AA18" s="1040"/>
      <c r="AB18" s="1040"/>
      <c r="AC18" s="1040"/>
      <c r="AD18" s="1040"/>
      <c r="AE18" s="1041"/>
      <c r="AF18" s="1036"/>
      <c r="AG18" s="1037"/>
      <c r="AH18" s="1037"/>
      <c r="AI18" s="1037"/>
      <c r="AJ18" s="1038"/>
      <c r="AK18" s="1081"/>
      <c r="AL18" s="1082"/>
      <c r="AM18" s="1082"/>
      <c r="AN18" s="1082"/>
      <c r="AO18" s="1082"/>
      <c r="AP18" s="1082"/>
      <c r="AQ18" s="1082"/>
      <c r="AR18" s="1082"/>
      <c r="AS18" s="1082"/>
      <c r="AT18" s="1082"/>
      <c r="AU18" s="1083"/>
      <c r="AV18" s="1083"/>
      <c r="AW18" s="1083"/>
      <c r="AX18" s="1083"/>
      <c r="AY18" s="1084"/>
      <c r="AZ18" s="231"/>
      <c r="BA18" s="231"/>
      <c r="BB18" s="231"/>
      <c r="BC18" s="231"/>
      <c r="BD18" s="231"/>
      <c r="BE18" s="232"/>
      <c r="BF18" s="232"/>
      <c r="BG18" s="232"/>
      <c r="BH18" s="232"/>
      <c r="BI18" s="232"/>
      <c r="BJ18" s="232"/>
      <c r="BK18" s="232"/>
      <c r="BL18" s="232"/>
      <c r="BM18" s="232"/>
      <c r="BN18" s="232"/>
      <c r="BO18" s="232"/>
      <c r="BP18" s="232"/>
      <c r="BQ18" s="237">
        <v>12</v>
      </c>
      <c r="BR18" s="238"/>
      <c r="BS18" s="993"/>
      <c r="BT18" s="994"/>
      <c r="BU18" s="994"/>
      <c r="BV18" s="994"/>
      <c r="BW18" s="994"/>
      <c r="BX18" s="994"/>
      <c r="BY18" s="994"/>
      <c r="BZ18" s="994"/>
      <c r="CA18" s="994"/>
      <c r="CB18" s="994"/>
      <c r="CC18" s="994"/>
      <c r="CD18" s="994"/>
      <c r="CE18" s="994"/>
      <c r="CF18" s="994"/>
      <c r="CG18" s="1015"/>
      <c r="CH18" s="990"/>
      <c r="CI18" s="991"/>
      <c r="CJ18" s="991"/>
      <c r="CK18" s="991"/>
      <c r="CL18" s="992"/>
      <c r="CM18" s="990"/>
      <c r="CN18" s="991"/>
      <c r="CO18" s="991"/>
      <c r="CP18" s="991"/>
      <c r="CQ18" s="992"/>
      <c r="CR18" s="990"/>
      <c r="CS18" s="991"/>
      <c r="CT18" s="991"/>
      <c r="CU18" s="991"/>
      <c r="CV18" s="992"/>
      <c r="CW18" s="990"/>
      <c r="CX18" s="991"/>
      <c r="CY18" s="991"/>
      <c r="CZ18" s="991"/>
      <c r="DA18" s="992"/>
      <c r="DB18" s="990"/>
      <c r="DC18" s="991"/>
      <c r="DD18" s="991"/>
      <c r="DE18" s="991"/>
      <c r="DF18" s="992"/>
      <c r="DG18" s="990"/>
      <c r="DH18" s="991"/>
      <c r="DI18" s="991"/>
      <c r="DJ18" s="991"/>
      <c r="DK18" s="992"/>
      <c r="DL18" s="990"/>
      <c r="DM18" s="991"/>
      <c r="DN18" s="991"/>
      <c r="DO18" s="991"/>
      <c r="DP18" s="992"/>
      <c r="DQ18" s="990"/>
      <c r="DR18" s="991"/>
      <c r="DS18" s="991"/>
      <c r="DT18" s="991"/>
      <c r="DU18" s="992"/>
      <c r="DV18" s="993"/>
      <c r="DW18" s="994"/>
      <c r="DX18" s="994"/>
      <c r="DY18" s="994"/>
      <c r="DZ18" s="995"/>
      <c r="EA18" s="233"/>
    </row>
    <row r="19" spans="1:131" s="234" customFormat="1" ht="26.25" customHeight="1" x14ac:dyDescent="0.2">
      <c r="A19" s="237">
        <v>13</v>
      </c>
      <c r="B19" s="1031"/>
      <c r="C19" s="1032"/>
      <c r="D19" s="1032"/>
      <c r="E19" s="1032"/>
      <c r="F19" s="1032"/>
      <c r="G19" s="1032"/>
      <c r="H19" s="1032"/>
      <c r="I19" s="1032"/>
      <c r="J19" s="1032"/>
      <c r="K19" s="1032"/>
      <c r="L19" s="1032"/>
      <c r="M19" s="1032"/>
      <c r="N19" s="1032"/>
      <c r="O19" s="1032"/>
      <c r="P19" s="1033"/>
      <c r="Q19" s="1039"/>
      <c r="R19" s="1040"/>
      <c r="S19" s="1040"/>
      <c r="T19" s="1040"/>
      <c r="U19" s="1040"/>
      <c r="V19" s="1040"/>
      <c r="W19" s="1040"/>
      <c r="X19" s="1040"/>
      <c r="Y19" s="1040"/>
      <c r="Z19" s="1040"/>
      <c r="AA19" s="1040"/>
      <c r="AB19" s="1040"/>
      <c r="AC19" s="1040"/>
      <c r="AD19" s="1040"/>
      <c r="AE19" s="1041"/>
      <c r="AF19" s="1036"/>
      <c r="AG19" s="1037"/>
      <c r="AH19" s="1037"/>
      <c r="AI19" s="1037"/>
      <c r="AJ19" s="1038"/>
      <c r="AK19" s="1081"/>
      <c r="AL19" s="1082"/>
      <c r="AM19" s="1082"/>
      <c r="AN19" s="1082"/>
      <c r="AO19" s="1082"/>
      <c r="AP19" s="1082"/>
      <c r="AQ19" s="1082"/>
      <c r="AR19" s="1082"/>
      <c r="AS19" s="1082"/>
      <c r="AT19" s="1082"/>
      <c r="AU19" s="1083"/>
      <c r="AV19" s="1083"/>
      <c r="AW19" s="1083"/>
      <c r="AX19" s="1083"/>
      <c r="AY19" s="1084"/>
      <c r="AZ19" s="231"/>
      <c r="BA19" s="231"/>
      <c r="BB19" s="231"/>
      <c r="BC19" s="231"/>
      <c r="BD19" s="231"/>
      <c r="BE19" s="232"/>
      <c r="BF19" s="232"/>
      <c r="BG19" s="232"/>
      <c r="BH19" s="232"/>
      <c r="BI19" s="232"/>
      <c r="BJ19" s="232"/>
      <c r="BK19" s="232"/>
      <c r="BL19" s="232"/>
      <c r="BM19" s="232"/>
      <c r="BN19" s="232"/>
      <c r="BO19" s="232"/>
      <c r="BP19" s="232"/>
      <c r="BQ19" s="237">
        <v>13</v>
      </c>
      <c r="BR19" s="238"/>
      <c r="BS19" s="993"/>
      <c r="BT19" s="994"/>
      <c r="BU19" s="994"/>
      <c r="BV19" s="994"/>
      <c r="BW19" s="994"/>
      <c r="BX19" s="994"/>
      <c r="BY19" s="994"/>
      <c r="BZ19" s="994"/>
      <c r="CA19" s="994"/>
      <c r="CB19" s="994"/>
      <c r="CC19" s="994"/>
      <c r="CD19" s="994"/>
      <c r="CE19" s="994"/>
      <c r="CF19" s="994"/>
      <c r="CG19" s="1015"/>
      <c r="CH19" s="990"/>
      <c r="CI19" s="991"/>
      <c r="CJ19" s="991"/>
      <c r="CK19" s="991"/>
      <c r="CL19" s="992"/>
      <c r="CM19" s="990"/>
      <c r="CN19" s="991"/>
      <c r="CO19" s="991"/>
      <c r="CP19" s="991"/>
      <c r="CQ19" s="992"/>
      <c r="CR19" s="990"/>
      <c r="CS19" s="991"/>
      <c r="CT19" s="991"/>
      <c r="CU19" s="991"/>
      <c r="CV19" s="992"/>
      <c r="CW19" s="990"/>
      <c r="CX19" s="991"/>
      <c r="CY19" s="991"/>
      <c r="CZ19" s="991"/>
      <c r="DA19" s="992"/>
      <c r="DB19" s="990"/>
      <c r="DC19" s="991"/>
      <c r="DD19" s="991"/>
      <c r="DE19" s="991"/>
      <c r="DF19" s="992"/>
      <c r="DG19" s="990"/>
      <c r="DH19" s="991"/>
      <c r="DI19" s="991"/>
      <c r="DJ19" s="991"/>
      <c r="DK19" s="992"/>
      <c r="DL19" s="990"/>
      <c r="DM19" s="991"/>
      <c r="DN19" s="991"/>
      <c r="DO19" s="991"/>
      <c r="DP19" s="992"/>
      <c r="DQ19" s="990"/>
      <c r="DR19" s="991"/>
      <c r="DS19" s="991"/>
      <c r="DT19" s="991"/>
      <c r="DU19" s="992"/>
      <c r="DV19" s="993"/>
      <c r="DW19" s="994"/>
      <c r="DX19" s="994"/>
      <c r="DY19" s="994"/>
      <c r="DZ19" s="995"/>
      <c r="EA19" s="233"/>
    </row>
    <row r="20" spans="1:131" s="234" customFormat="1" ht="26.25" customHeight="1" x14ac:dyDescent="0.2">
      <c r="A20" s="237">
        <v>14</v>
      </c>
      <c r="B20" s="1031"/>
      <c r="C20" s="1032"/>
      <c r="D20" s="1032"/>
      <c r="E20" s="1032"/>
      <c r="F20" s="1032"/>
      <c r="G20" s="1032"/>
      <c r="H20" s="1032"/>
      <c r="I20" s="1032"/>
      <c r="J20" s="1032"/>
      <c r="K20" s="1032"/>
      <c r="L20" s="1032"/>
      <c r="M20" s="1032"/>
      <c r="N20" s="1032"/>
      <c r="O20" s="1032"/>
      <c r="P20" s="1033"/>
      <c r="Q20" s="1039"/>
      <c r="R20" s="1040"/>
      <c r="S20" s="1040"/>
      <c r="T20" s="1040"/>
      <c r="U20" s="1040"/>
      <c r="V20" s="1040"/>
      <c r="W20" s="1040"/>
      <c r="X20" s="1040"/>
      <c r="Y20" s="1040"/>
      <c r="Z20" s="1040"/>
      <c r="AA20" s="1040"/>
      <c r="AB20" s="1040"/>
      <c r="AC20" s="1040"/>
      <c r="AD20" s="1040"/>
      <c r="AE20" s="1041"/>
      <c r="AF20" s="1036"/>
      <c r="AG20" s="1037"/>
      <c r="AH20" s="1037"/>
      <c r="AI20" s="1037"/>
      <c r="AJ20" s="1038"/>
      <c r="AK20" s="1081"/>
      <c r="AL20" s="1082"/>
      <c r="AM20" s="1082"/>
      <c r="AN20" s="1082"/>
      <c r="AO20" s="1082"/>
      <c r="AP20" s="1082"/>
      <c r="AQ20" s="1082"/>
      <c r="AR20" s="1082"/>
      <c r="AS20" s="1082"/>
      <c r="AT20" s="1082"/>
      <c r="AU20" s="1083"/>
      <c r="AV20" s="1083"/>
      <c r="AW20" s="1083"/>
      <c r="AX20" s="1083"/>
      <c r="AY20" s="1084"/>
      <c r="AZ20" s="231"/>
      <c r="BA20" s="231"/>
      <c r="BB20" s="231"/>
      <c r="BC20" s="231"/>
      <c r="BD20" s="231"/>
      <c r="BE20" s="232"/>
      <c r="BF20" s="232"/>
      <c r="BG20" s="232"/>
      <c r="BH20" s="232"/>
      <c r="BI20" s="232"/>
      <c r="BJ20" s="232"/>
      <c r="BK20" s="232"/>
      <c r="BL20" s="232"/>
      <c r="BM20" s="232"/>
      <c r="BN20" s="232"/>
      <c r="BO20" s="232"/>
      <c r="BP20" s="232"/>
      <c r="BQ20" s="237">
        <v>14</v>
      </c>
      <c r="BR20" s="238"/>
      <c r="BS20" s="993"/>
      <c r="BT20" s="994"/>
      <c r="BU20" s="994"/>
      <c r="BV20" s="994"/>
      <c r="BW20" s="994"/>
      <c r="BX20" s="994"/>
      <c r="BY20" s="994"/>
      <c r="BZ20" s="994"/>
      <c r="CA20" s="994"/>
      <c r="CB20" s="994"/>
      <c r="CC20" s="994"/>
      <c r="CD20" s="994"/>
      <c r="CE20" s="994"/>
      <c r="CF20" s="994"/>
      <c r="CG20" s="1015"/>
      <c r="CH20" s="990"/>
      <c r="CI20" s="991"/>
      <c r="CJ20" s="991"/>
      <c r="CK20" s="991"/>
      <c r="CL20" s="992"/>
      <c r="CM20" s="990"/>
      <c r="CN20" s="991"/>
      <c r="CO20" s="991"/>
      <c r="CP20" s="991"/>
      <c r="CQ20" s="992"/>
      <c r="CR20" s="990"/>
      <c r="CS20" s="991"/>
      <c r="CT20" s="991"/>
      <c r="CU20" s="991"/>
      <c r="CV20" s="992"/>
      <c r="CW20" s="990"/>
      <c r="CX20" s="991"/>
      <c r="CY20" s="991"/>
      <c r="CZ20" s="991"/>
      <c r="DA20" s="992"/>
      <c r="DB20" s="990"/>
      <c r="DC20" s="991"/>
      <c r="DD20" s="991"/>
      <c r="DE20" s="991"/>
      <c r="DF20" s="992"/>
      <c r="DG20" s="990"/>
      <c r="DH20" s="991"/>
      <c r="DI20" s="991"/>
      <c r="DJ20" s="991"/>
      <c r="DK20" s="992"/>
      <c r="DL20" s="990"/>
      <c r="DM20" s="991"/>
      <c r="DN20" s="991"/>
      <c r="DO20" s="991"/>
      <c r="DP20" s="992"/>
      <c r="DQ20" s="990"/>
      <c r="DR20" s="991"/>
      <c r="DS20" s="991"/>
      <c r="DT20" s="991"/>
      <c r="DU20" s="992"/>
      <c r="DV20" s="993"/>
      <c r="DW20" s="994"/>
      <c r="DX20" s="994"/>
      <c r="DY20" s="994"/>
      <c r="DZ20" s="995"/>
      <c r="EA20" s="233"/>
    </row>
    <row r="21" spans="1:131" s="234" customFormat="1" ht="26.25" customHeight="1" thickBot="1" x14ac:dyDescent="0.25">
      <c r="A21" s="237">
        <v>15</v>
      </c>
      <c r="B21" s="1031"/>
      <c r="C21" s="1032"/>
      <c r="D21" s="1032"/>
      <c r="E21" s="1032"/>
      <c r="F21" s="1032"/>
      <c r="G21" s="1032"/>
      <c r="H21" s="1032"/>
      <c r="I21" s="1032"/>
      <c r="J21" s="1032"/>
      <c r="K21" s="1032"/>
      <c r="L21" s="1032"/>
      <c r="M21" s="1032"/>
      <c r="N21" s="1032"/>
      <c r="O21" s="1032"/>
      <c r="P21" s="1033"/>
      <c r="Q21" s="1039"/>
      <c r="R21" s="1040"/>
      <c r="S21" s="1040"/>
      <c r="T21" s="1040"/>
      <c r="U21" s="1040"/>
      <c r="V21" s="1040"/>
      <c r="W21" s="1040"/>
      <c r="X21" s="1040"/>
      <c r="Y21" s="1040"/>
      <c r="Z21" s="1040"/>
      <c r="AA21" s="1040"/>
      <c r="AB21" s="1040"/>
      <c r="AC21" s="1040"/>
      <c r="AD21" s="1040"/>
      <c r="AE21" s="1041"/>
      <c r="AF21" s="1036"/>
      <c r="AG21" s="1037"/>
      <c r="AH21" s="1037"/>
      <c r="AI21" s="1037"/>
      <c r="AJ21" s="1038"/>
      <c r="AK21" s="1081"/>
      <c r="AL21" s="1082"/>
      <c r="AM21" s="1082"/>
      <c r="AN21" s="1082"/>
      <c r="AO21" s="1082"/>
      <c r="AP21" s="1082"/>
      <c r="AQ21" s="1082"/>
      <c r="AR21" s="1082"/>
      <c r="AS21" s="1082"/>
      <c r="AT21" s="1082"/>
      <c r="AU21" s="1083"/>
      <c r="AV21" s="1083"/>
      <c r="AW21" s="1083"/>
      <c r="AX21" s="1083"/>
      <c r="AY21" s="1084"/>
      <c r="AZ21" s="231"/>
      <c r="BA21" s="231"/>
      <c r="BB21" s="231"/>
      <c r="BC21" s="231"/>
      <c r="BD21" s="231"/>
      <c r="BE21" s="232"/>
      <c r="BF21" s="232"/>
      <c r="BG21" s="232"/>
      <c r="BH21" s="232"/>
      <c r="BI21" s="232"/>
      <c r="BJ21" s="232"/>
      <c r="BK21" s="232"/>
      <c r="BL21" s="232"/>
      <c r="BM21" s="232"/>
      <c r="BN21" s="232"/>
      <c r="BO21" s="232"/>
      <c r="BP21" s="232"/>
      <c r="BQ21" s="237">
        <v>15</v>
      </c>
      <c r="BR21" s="238"/>
      <c r="BS21" s="993"/>
      <c r="BT21" s="994"/>
      <c r="BU21" s="994"/>
      <c r="BV21" s="994"/>
      <c r="BW21" s="994"/>
      <c r="BX21" s="994"/>
      <c r="BY21" s="994"/>
      <c r="BZ21" s="994"/>
      <c r="CA21" s="994"/>
      <c r="CB21" s="994"/>
      <c r="CC21" s="994"/>
      <c r="CD21" s="994"/>
      <c r="CE21" s="994"/>
      <c r="CF21" s="994"/>
      <c r="CG21" s="1015"/>
      <c r="CH21" s="990"/>
      <c r="CI21" s="991"/>
      <c r="CJ21" s="991"/>
      <c r="CK21" s="991"/>
      <c r="CL21" s="992"/>
      <c r="CM21" s="990"/>
      <c r="CN21" s="991"/>
      <c r="CO21" s="991"/>
      <c r="CP21" s="991"/>
      <c r="CQ21" s="992"/>
      <c r="CR21" s="990"/>
      <c r="CS21" s="991"/>
      <c r="CT21" s="991"/>
      <c r="CU21" s="991"/>
      <c r="CV21" s="992"/>
      <c r="CW21" s="990"/>
      <c r="CX21" s="991"/>
      <c r="CY21" s="991"/>
      <c r="CZ21" s="991"/>
      <c r="DA21" s="992"/>
      <c r="DB21" s="990"/>
      <c r="DC21" s="991"/>
      <c r="DD21" s="991"/>
      <c r="DE21" s="991"/>
      <c r="DF21" s="992"/>
      <c r="DG21" s="990"/>
      <c r="DH21" s="991"/>
      <c r="DI21" s="991"/>
      <c r="DJ21" s="991"/>
      <c r="DK21" s="992"/>
      <c r="DL21" s="990"/>
      <c r="DM21" s="991"/>
      <c r="DN21" s="991"/>
      <c r="DO21" s="991"/>
      <c r="DP21" s="992"/>
      <c r="DQ21" s="990"/>
      <c r="DR21" s="991"/>
      <c r="DS21" s="991"/>
      <c r="DT21" s="991"/>
      <c r="DU21" s="992"/>
      <c r="DV21" s="993"/>
      <c r="DW21" s="994"/>
      <c r="DX21" s="994"/>
      <c r="DY21" s="994"/>
      <c r="DZ21" s="995"/>
      <c r="EA21" s="233"/>
    </row>
    <row r="22" spans="1:131" s="234" customFormat="1" ht="26.25" customHeight="1" x14ac:dyDescent="0.2">
      <c r="A22" s="237">
        <v>16</v>
      </c>
      <c r="B22" s="1031"/>
      <c r="C22" s="1032"/>
      <c r="D22" s="1032"/>
      <c r="E22" s="1032"/>
      <c r="F22" s="1032"/>
      <c r="G22" s="1032"/>
      <c r="H22" s="1032"/>
      <c r="I22" s="1032"/>
      <c r="J22" s="1032"/>
      <c r="K22" s="1032"/>
      <c r="L22" s="1032"/>
      <c r="M22" s="1032"/>
      <c r="N22" s="1032"/>
      <c r="O22" s="1032"/>
      <c r="P22" s="1033"/>
      <c r="Q22" s="1074"/>
      <c r="R22" s="1075"/>
      <c r="S22" s="1075"/>
      <c r="T22" s="1075"/>
      <c r="U22" s="1075"/>
      <c r="V22" s="1075"/>
      <c r="W22" s="1075"/>
      <c r="X22" s="1075"/>
      <c r="Y22" s="1075"/>
      <c r="Z22" s="1075"/>
      <c r="AA22" s="1075"/>
      <c r="AB22" s="1075"/>
      <c r="AC22" s="1075"/>
      <c r="AD22" s="1075"/>
      <c r="AE22" s="1076"/>
      <c r="AF22" s="1036"/>
      <c r="AG22" s="1037"/>
      <c r="AH22" s="1037"/>
      <c r="AI22" s="1037"/>
      <c r="AJ22" s="1038"/>
      <c r="AK22" s="1077"/>
      <c r="AL22" s="1078"/>
      <c r="AM22" s="1078"/>
      <c r="AN22" s="1078"/>
      <c r="AO22" s="1078"/>
      <c r="AP22" s="1078"/>
      <c r="AQ22" s="1078"/>
      <c r="AR22" s="1078"/>
      <c r="AS22" s="1078"/>
      <c r="AT22" s="1078"/>
      <c r="AU22" s="1079"/>
      <c r="AV22" s="1079"/>
      <c r="AW22" s="1079"/>
      <c r="AX22" s="1079"/>
      <c r="AY22" s="1080"/>
      <c r="AZ22" s="1029" t="s">
        <v>375</v>
      </c>
      <c r="BA22" s="1029"/>
      <c r="BB22" s="1029"/>
      <c r="BC22" s="1029"/>
      <c r="BD22" s="1030"/>
      <c r="BE22" s="232"/>
      <c r="BF22" s="232"/>
      <c r="BG22" s="232"/>
      <c r="BH22" s="232"/>
      <c r="BI22" s="232"/>
      <c r="BJ22" s="232"/>
      <c r="BK22" s="232"/>
      <c r="BL22" s="232"/>
      <c r="BM22" s="232"/>
      <c r="BN22" s="232"/>
      <c r="BO22" s="232"/>
      <c r="BP22" s="232"/>
      <c r="BQ22" s="237">
        <v>16</v>
      </c>
      <c r="BR22" s="238"/>
      <c r="BS22" s="993"/>
      <c r="BT22" s="994"/>
      <c r="BU22" s="994"/>
      <c r="BV22" s="994"/>
      <c r="BW22" s="994"/>
      <c r="BX22" s="994"/>
      <c r="BY22" s="994"/>
      <c r="BZ22" s="994"/>
      <c r="CA22" s="994"/>
      <c r="CB22" s="994"/>
      <c r="CC22" s="994"/>
      <c r="CD22" s="994"/>
      <c r="CE22" s="994"/>
      <c r="CF22" s="994"/>
      <c r="CG22" s="1015"/>
      <c r="CH22" s="990"/>
      <c r="CI22" s="991"/>
      <c r="CJ22" s="991"/>
      <c r="CK22" s="991"/>
      <c r="CL22" s="992"/>
      <c r="CM22" s="990"/>
      <c r="CN22" s="991"/>
      <c r="CO22" s="991"/>
      <c r="CP22" s="991"/>
      <c r="CQ22" s="992"/>
      <c r="CR22" s="990"/>
      <c r="CS22" s="991"/>
      <c r="CT22" s="991"/>
      <c r="CU22" s="991"/>
      <c r="CV22" s="992"/>
      <c r="CW22" s="990"/>
      <c r="CX22" s="991"/>
      <c r="CY22" s="991"/>
      <c r="CZ22" s="991"/>
      <c r="DA22" s="992"/>
      <c r="DB22" s="990"/>
      <c r="DC22" s="991"/>
      <c r="DD22" s="991"/>
      <c r="DE22" s="991"/>
      <c r="DF22" s="992"/>
      <c r="DG22" s="990"/>
      <c r="DH22" s="991"/>
      <c r="DI22" s="991"/>
      <c r="DJ22" s="991"/>
      <c r="DK22" s="992"/>
      <c r="DL22" s="990"/>
      <c r="DM22" s="991"/>
      <c r="DN22" s="991"/>
      <c r="DO22" s="991"/>
      <c r="DP22" s="992"/>
      <c r="DQ22" s="990"/>
      <c r="DR22" s="991"/>
      <c r="DS22" s="991"/>
      <c r="DT22" s="991"/>
      <c r="DU22" s="992"/>
      <c r="DV22" s="993"/>
      <c r="DW22" s="994"/>
      <c r="DX22" s="994"/>
      <c r="DY22" s="994"/>
      <c r="DZ22" s="995"/>
      <c r="EA22" s="233"/>
    </row>
    <row r="23" spans="1:131" s="234" customFormat="1" ht="26.25" customHeight="1" thickBot="1" x14ac:dyDescent="0.25">
      <c r="A23" s="239" t="s">
        <v>376</v>
      </c>
      <c r="B23" s="937" t="s">
        <v>377</v>
      </c>
      <c r="C23" s="938"/>
      <c r="D23" s="938"/>
      <c r="E23" s="938"/>
      <c r="F23" s="938"/>
      <c r="G23" s="938"/>
      <c r="H23" s="938"/>
      <c r="I23" s="938"/>
      <c r="J23" s="938"/>
      <c r="K23" s="938"/>
      <c r="L23" s="938"/>
      <c r="M23" s="938"/>
      <c r="N23" s="938"/>
      <c r="O23" s="938"/>
      <c r="P23" s="948"/>
      <c r="Q23" s="1068">
        <v>20017</v>
      </c>
      <c r="R23" s="1062"/>
      <c r="S23" s="1062"/>
      <c r="T23" s="1062"/>
      <c r="U23" s="1062"/>
      <c r="V23" s="1062">
        <v>19693</v>
      </c>
      <c r="W23" s="1062"/>
      <c r="X23" s="1062"/>
      <c r="Y23" s="1062"/>
      <c r="Z23" s="1062"/>
      <c r="AA23" s="1062">
        <v>324</v>
      </c>
      <c r="AB23" s="1062"/>
      <c r="AC23" s="1062"/>
      <c r="AD23" s="1062"/>
      <c r="AE23" s="1069"/>
      <c r="AF23" s="1070">
        <v>324</v>
      </c>
      <c r="AG23" s="1062"/>
      <c r="AH23" s="1062"/>
      <c r="AI23" s="1062"/>
      <c r="AJ23" s="1071"/>
      <c r="AK23" s="1072"/>
      <c r="AL23" s="1073"/>
      <c r="AM23" s="1073"/>
      <c r="AN23" s="1073"/>
      <c r="AO23" s="1073"/>
      <c r="AP23" s="1062">
        <v>14022</v>
      </c>
      <c r="AQ23" s="1062"/>
      <c r="AR23" s="1062"/>
      <c r="AS23" s="1062"/>
      <c r="AT23" s="1062"/>
      <c r="AU23" s="1063"/>
      <c r="AV23" s="1063"/>
      <c r="AW23" s="1063"/>
      <c r="AX23" s="1063"/>
      <c r="AY23" s="1064"/>
      <c r="AZ23" s="1065" t="s">
        <v>122</v>
      </c>
      <c r="BA23" s="1066"/>
      <c r="BB23" s="1066"/>
      <c r="BC23" s="1066"/>
      <c r="BD23" s="1067"/>
      <c r="BE23" s="232"/>
      <c r="BF23" s="232"/>
      <c r="BG23" s="232"/>
      <c r="BH23" s="232"/>
      <c r="BI23" s="232"/>
      <c r="BJ23" s="232"/>
      <c r="BK23" s="232"/>
      <c r="BL23" s="232"/>
      <c r="BM23" s="232"/>
      <c r="BN23" s="232"/>
      <c r="BO23" s="232"/>
      <c r="BP23" s="232"/>
      <c r="BQ23" s="237">
        <v>17</v>
      </c>
      <c r="BR23" s="238"/>
      <c r="BS23" s="993"/>
      <c r="BT23" s="994"/>
      <c r="BU23" s="994"/>
      <c r="BV23" s="994"/>
      <c r="BW23" s="994"/>
      <c r="BX23" s="994"/>
      <c r="BY23" s="994"/>
      <c r="BZ23" s="994"/>
      <c r="CA23" s="994"/>
      <c r="CB23" s="994"/>
      <c r="CC23" s="994"/>
      <c r="CD23" s="994"/>
      <c r="CE23" s="994"/>
      <c r="CF23" s="994"/>
      <c r="CG23" s="1015"/>
      <c r="CH23" s="990"/>
      <c r="CI23" s="991"/>
      <c r="CJ23" s="991"/>
      <c r="CK23" s="991"/>
      <c r="CL23" s="992"/>
      <c r="CM23" s="990"/>
      <c r="CN23" s="991"/>
      <c r="CO23" s="991"/>
      <c r="CP23" s="991"/>
      <c r="CQ23" s="992"/>
      <c r="CR23" s="990"/>
      <c r="CS23" s="991"/>
      <c r="CT23" s="991"/>
      <c r="CU23" s="991"/>
      <c r="CV23" s="992"/>
      <c r="CW23" s="990"/>
      <c r="CX23" s="991"/>
      <c r="CY23" s="991"/>
      <c r="CZ23" s="991"/>
      <c r="DA23" s="992"/>
      <c r="DB23" s="990"/>
      <c r="DC23" s="991"/>
      <c r="DD23" s="991"/>
      <c r="DE23" s="991"/>
      <c r="DF23" s="992"/>
      <c r="DG23" s="990"/>
      <c r="DH23" s="991"/>
      <c r="DI23" s="991"/>
      <c r="DJ23" s="991"/>
      <c r="DK23" s="992"/>
      <c r="DL23" s="990"/>
      <c r="DM23" s="991"/>
      <c r="DN23" s="991"/>
      <c r="DO23" s="991"/>
      <c r="DP23" s="992"/>
      <c r="DQ23" s="990"/>
      <c r="DR23" s="991"/>
      <c r="DS23" s="991"/>
      <c r="DT23" s="991"/>
      <c r="DU23" s="992"/>
      <c r="DV23" s="993"/>
      <c r="DW23" s="994"/>
      <c r="DX23" s="994"/>
      <c r="DY23" s="994"/>
      <c r="DZ23" s="995"/>
      <c r="EA23" s="233"/>
    </row>
    <row r="24" spans="1:131" s="234" customFormat="1" ht="26.25" customHeight="1" x14ac:dyDescent="0.2">
      <c r="A24" s="1061" t="s">
        <v>378</v>
      </c>
      <c r="B24" s="1061"/>
      <c r="C24" s="1061"/>
      <c r="D24" s="1061"/>
      <c r="E24" s="1061"/>
      <c r="F24" s="1061"/>
      <c r="G24" s="1061"/>
      <c r="H24" s="1061"/>
      <c r="I24" s="1061"/>
      <c r="J24" s="1061"/>
      <c r="K24" s="1061"/>
      <c r="L24" s="1061"/>
      <c r="M24" s="1061"/>
      <c r="N24" s="1061"/>
      <c r="O24" s="1061"/>
      <c r="P24" s="1061"/>
      <c r="Q24" s="1061"/>
      <c r="R24" s="1061"/>
      <c r="S24" s="1061"/>
      <c r="T24" s="1061"/>
      <c r="U24" s="1061"/>
      <c r="V24" s="1061"/>
      <c r="W24" s="1061"/>
      <c r="X24" s="1061"/>
      <c r="Y24" s="1061"/>
      <c r="Z24" s="1061"/>
      <c r="AA24" s="1061"/>
      <c r="AB24" s="1061"/>
      <c r="AC24" s="1061"/>
      <c r="AD24" s="1061"/>
      <c r="AE24" s="1061"/>
      <c r="AF24" s="1061"/>
      <c r="AG24" s="1061"/>
      <c r="AH24" s="1061"/>
      <c r="AI24" s="1061"/>
      <c r="AJ24" s="1061"/>
      <c r="AK24" s="1061"/>
      <c r="AL24" s="1061"/>
      <c r="AM24" s="1061"/>
      <c r="AN24" s="1061"/>
      <c r="AO24" s="1061"/>
      <c r="AP24" s="1061"/>
      <c r="AQ24" s="1061"/>
      <c r="AR24" s="1061"/>
      <c r="AS24" s="1061"/>
      <c r="AT24" s="1061"/>
      <c r="AU24" s="1061"/>
      <c r="AV24" s="1061"/>
      <c r="AW24" s="1061"/>
      <c r="AX24" s="1061"/>
      <c r="AY24" s="1061"/>
      <c r="AZ24" s="231"/>
      <c r="BA24" s="231"/>
      <c r="BB24" s="231"/>
      <c r="BC24" s="231"/>
      <c r="BD24" s="231"/>
      <c r="BE24" s="232"/>
      <c r="BF24" s="232"/>
      <c r="BG24" s="232"/>
      <c r="BH24" s="232"/>
      <c r="BI24" s="232"/>
      <c r="BJ24" s="232"/>
      <c r="BK24" s="232"/>
      <c r="BL24" s="232"/>
      <c r="BM24" s="232"/>
      <c r="BN24" s="232"/>
      <c r="BO24" s="232"/>
      <c r="BP24" s="232"/>
      <c r="BQ24" s="237">
        <v>18</v>
      </c>
      <c r="BR24" s="238"/>
      <c r="BS24" s="993"/>
      <c r="BT24" s="994"/>
      <c r="BU24" s="994"/>
      <c r="BV24" s="994"/>
      <c r="BW24" s="994"/>
      <c r="BX24" s="994"/>
      <c r="BY24" s="994"/>
      <c r="BZ24" s="994"/>
      <c r="CA24" s="994"/>
      <c r="CB24" s="994"/>
      <c r="CC24" s="994"/>
      <c r="CD24" s="994"/>
      <c r="CE24" s="994"/>
      <c r="CF24" s="994"/>
      <c r="CG24" s="1015"/>
      <c r="CH24" s="990"/>
      <c r="CI24" s="991"/>
      <c r="CJ24" s="991"/>
      <c r="CK24" s="991"/>
      <c r="CL24" s="992"/>
      <c r="CM24" s="990"/>
      <c r="CN24" s="991"/>
      <c r="CO24" s="991"/>
      <c r="CP24" s="991"/>
      <c r="CQ24" s="992"/>
      <c r="CR24" s="990"/>
      <c r="CS24" s="991"/>
      <c r="CT24" s="991"/>
      <c r="CU24" s="991"/>
      <c r="CV24" s="992"/>
      <c r="CW24" s="990"/>
      <c r="CX24" s="991"/>
      <c r="CY24" s="991"/>
      <c r="CZ24" s="991"/>
      <c r="DA24" s="992"/>
      <c r="DB24" s="990"/>
      <c r="DC24" s="991"/>
      <c r="DD24" s="991"/>
      <c r="DE24" s="991"/>
      <c r="DF24" s="992"/>
      <c r="DG24" s="990"/>
      <c r="DH24" s="991"/>
      <c r="DI24" s="991"/>
      <c r="DJ24" s="991"/>
      <c r="DK24" s="992"/>
      <c r="DL24" s="990"/>
      <c r="DM24" s="991"/>
      <c r="DN24" s="991"/>
      <c r="DO24" s="991"/>
      <c r="DP24" s="992"/>
      <c r="DQ24" s="990"/>
      <c r="DR24" s="991"/>
      <c r="DS24" s="991"/>
      <c r="DT24" s="991"/>
      <c r="DU24" s="992"/>
      <c r="DV24" s="993"/>
      <c r="DW24" s="994"/>
      <c r="DX24" s="994"/>
      <c r="DY24" s="994"/>
      <c r="DZ24" s="995"/>
      <c r="EA24" s="233"/>
    </row>
    <row r="25" spans="1:131" ht="26.25" customHeight="1" thickBot="1" x14ac:dyDescent="0.25">
      <c r="A25" s="1060" t="s">
        <v>379</v>
      </c>
      <c r="B25" s="1060"/>
      <c r="C25" s="1060"/>
      <c r="D25" s="1060"/>
      <c r="E25" s="1060"/>
      <c r="F25" s="1060"/>
      <c r="G25" s="1060"/>
      <c r="H25" s="1060"/>
      <c r="I25" s="1060"/>
      <c r="J25" s="1060"/>
      <c r="K25" s="1060"/>
      <c r="L25" s="1060"/>
      <c r="M25" s="1060"/>
      <c r="N25" s="1060"/>
      <c r="O25" s="1060"/>
      <c r="P25" s="1060"/>
      <c r="Q25" s="1060"/>
      <c r="R25" s="1060"/>
      <c r="S25" s="1060"/>
      <c r="T25" s="1060"/>
      <c r="U25" s="1060"/>
      <c r="V25" s="1060"/>
      <c r="W25" s="1060"/>
      <c r="X25" s="1060"/>
      <c r="Y25" s="1060"/>
      <c r="Z25" s="1060"/>
      <c r="AA25" s="1060"/>
      <c r="AB25" s="1060"/>
      <c r="AC25" s="1060"/>
      <c r="AD25" s="1060"/>
      <c r="AE25" s="1060"/>
      <c r="AF25" s="1060"/>
      <c r="AG25" s="1060"/>
      <c r="AH25" s="1060"/>
      <c r="AI25" s="1060"/>
      <c r="AJ25" s="1060"/>
      <c r="AK25" s="1060"/>
      <c r="AL25" s="1060"/>
      <c r="AM25" s="1060"/>
      <c r="AN25" s="1060"/>
      <c r="AO25" s="1060"/>
      <c r="AP25" s="1060"/>
      <c r="AQ25" s="1060"/>
      <c r="AR25" s="1060"/>
      <c r="AS25" s="1060"/>
      <c r="AT25" s="1060"/>
      <c r="AU25" s="1060"/>
      <c r="AV25" s="1060"/>
      <c r="AW25" s="1060"/>
      <c r="AX25" s="1060"/>
      <c r="AY25" s="1060"/>
      <c r="AZ25" s="1060"/>
      <c r="BA25" s="1060"/>
      <c r="BB25" s="1060"/>
      <c r="BC25" s="1060"/>
      <c r="BD25" s="1060"/>
      <c r="BE25" s="1060"/>
      <c r="BF25" s="1060"/>
      <c r="BG25" s="1060"/>
      <c r="BH25" s="1060"/>
      <c r="BI25" s="1060"/>
      <c r="BJ25" s="231"/>
      <c r="BK25" s="231"/>
      <c r="BL25" s="231"/>
      <c r="BM25" s="231"/>
      <c r="BN25" s="231"/>
      <c r="BO25" s="240"/>
      <c r="BP25" s="240"/>
      <c r="BQ25" s="237">
        <v>19</v>
      </c>
      <c r="BR25" s="238"/>
      <c r="BS25" s="993"/>
      <c r="BT25" s="994"/>
      <c r="BU25" s="994"/>
      <c r="BV25" s="994"/>
      <c r="BW25" s="994"/>
      <c r="BX25" s="994"/>
      <c r="BY25" s="994"/>
      <c r="BZ25" s="994"/>
      <c r="CA25" s="994"/>
      <c r="CB25" s="994"/>
      <c r="CC25" s="994"/>
      <c r="CD25" s="994"/>
      <c r="CE25" s="994"/>
      <c r="CF25" s="994"/>
      <c r="CG25" s="1015"/>
      <c r="CH25" s="990"/>
      <c r="CI25" s="991"/>
      <c r="CJ25" s="991"/>
      <c r="CK25" s="991"/>
      <c r="CL25" s="992"/>
      <c r="CM25" s="990"/>
      <c r="CN25" s="991"/>
      <c r="CO25" s="991"/>
      <c r="CP25" s="991"/>
      <c r="CQ25" s="992"/>
      <c r="CR25" s="990"/>
      <c r="CS25" s="991"/>
      <c r="CT25" s="991"/>
      <c r="CU25" s="991"/>
      <c r="CV25" s="992"/>
      <c r="CW25" s="990"/>
      <c r="CX25" s="991"/>
      <c r="CY25" s="991"/>
      <c r="CZ25" s="991"/>
      <c r="DA25" s="992"/>
      <c r="DB25" s="990"/>
      <c r="DC25" s="991"/>
      <c r="DD25" s="991"/>
      <c r="DE25" s="991"/>
      <c r="DF25" s="992"/>
      <c r="DG25" s="990"/>
      <c r="DH25" s="991"/>
      <c r="DI25" s="991"/>
      <c r="DJ25" s="991"/>
      <c r="DK25" s="992"/>
      <c r="DL25" s="990"/>
      <c r="DM25" s="991"/>
      <c r="DN25" s="991"/>
      <c r="DO25" s="991"/>
      <c r="DP25" s="992"/>
      <c r="DQ25" s="990"/>
      <c r="DR25" s="991"/>
      <c r="DS25" s="991"/>
      <c r="DT25" s="991"/>
      <c r="DU25" s="992"/>
      <c r="DV25" s="993"/>
      <c r="DW25" s="994"/>
      <c r="DX25" s="994"/>
      <c r="DY25" s="994"/>
      <c r="DZ25" s="995"/>
      <c r="EA25" s="229"/>
    </row>
    <row r="26" spans="1:131" ht="26.25" customHeight="1" x14ac:dyDescent="0.2">
      <c r="A26" s="996" t="s">
        <v>357</v>
      </c>
      <c r="B26" s="997"/>
      <c r="C26" s="997"/>
      <c r="D26" s="997"/>
      <c r="E26" s="997"/>
      <c r="F26" s="997"/>
      <c r="G26" s="997"/>
      <c r="H26" s="997"/>
      <c r="I26" s="997"/>
      <c r="J26" s="997"/>
      <c r="K26" s="997"/>
      <c r="L26" s="997"/>
      <c r="M26" s="997"/>
      <c r="N26" s="997"/>
      <c r="O26" s="997"/>
      <c r="P26" s="998"/>
      <c r="Q26" s="1002" t="s">
        <v>380</v>
      </c>
      <c r="R26" s="1003"/>
      <c r="S26" s="1003"/>
      <c r="T26" s="1003"/>
      <c r="U26" s="1004"/>
      <c r="V26" s="1002" t="s">
        <v>381</v>
      </c>
      <c r="W26" s="1003"/>
      <c r="X26" s="1003"/>
      <c r="Y26" s="1003"/>
      <c r="Z26" s="1004"/>
      <c r="AA26" s="1002" t="s">
        <v>382</v>
      </c>
      <c r="AB26" s="1003"/>
      <c r="AC26" s="1003"/>
      <c r="AD26" s="1003"/>
      <c r="AE26" s="1003"/>
      <c r="AF26" s="1056" t="s">
        <v>383</v>
      </c>
      <c r="AG26" s="1009"/>
      <c r="AH26" s="1009"/>
      <c r="AI26" s="1009"/>
      <c r="AJ26" s="1057"/>
      <c r="AK26" s="1003" t="s">
        <v>384</v>
      </c>
      <c r="AL26" s="1003"/>
      <c r="AM26" s="1003"/>
      <c r="AN26" s="1003"/>
      <c r="AO26" s="1004"/>
      <c r="AP26" s="1002" t="s">
        <v>385</v>
      </c>
      <c r="AQ26" s="1003"/>
      <c r="AR26" s="1003"/>
      <c r="AS26" s="1003"/>
      <c r="AT26" s="1004"/>
      <c r="AU26" s="1002" t="s">
        <v>386</v>
      </c>
      <c r="AV26" s="1003"/>
      <c r="AW26" s="1003"/>
      <c r="AX26" s="1003"/>
      <c r="AY26" s="1004"/>
      <c r="AZ26" s="1002" t="s">
        <v>387</v>
      </c>
      <c r="BA26" s="1003"/>
      <c r="BB26" s="1003"/>
      <c r="BC26" s="1003"/>
      <c r="BD26" s="1004"/>
      <c r="BE26" s="1002" t="s">
        <v>364</v>
      </c>
      <c r="BF26" s="1003"/>
      <c r="BG26" s="1003"/>
      <c r="BH26" s="1003"/>
      <c r="BI26" s="1016"/>
      <c r="BJ26" s="231"/>
      <c r="BK26" s="231"/>
      <c r="BL26" s="231"/>
      <c r="BM26" s="231"/>
      <c r="BN26" s="231"/>
      <c r="BO26" s="240"/>
      <c r="BP26" s="240"/>
      <c r="BQ26" s="237">
        <v>20</v>
      </c>
      <c r="BR26" s="238"/>
      <c r="BS26" s="993"/>
      <c r="BT26" s="994"/>
      <c r="BU26" s="994"/>
      <c r="BV26" s="994"/>
      <c r="BW26" s="994"/>
      <c r="BX26" s="994"/>
      <c r="BY26" s="994"/>
      <c r="BZ26" s="994"/>
      <c r="CA26" s="994"/>
      <c r="CB26" s="994"/>
      <c r="CC26" s="994"/>
      <c r="CD26" s="994"/>
      <c r="CE26" s="994"/>
      <c r="CF26" s="994"/>
      <c r="CG26" s="1015"/>
      <c r="CH26" s="990"/>
      <c r="CI26" s="991"/>
      <c r="CJ26" s="991"/>
      <c r="CK26" s="991"/>
      <c r="CL26" s="992"/>
      <c r="CM26" s="990"/>
      <c r="CN26" s="991"/>
      <c r="CO26" s="991"/>
      <c r="CP26" s="991"/>
      <c r="CQ26" s="992"/>
      <c r="CR26" s="990"/>
      <c r="CS26" s="991"/>
      <c r="CT26" s="991"/>
      <c r="CU26" s="991"/>
      <c r="CV26" s="992"/>
      <c r="CW26" s="990"/>
      <c r="CX26" s="991"/>
      <c r="CY26" s="991"/>
      <c r="CZ26" s="991"/>
      <c r="DA26" s="992"/>
      <c r="DB26" s="990"/>
      <c r="DC26" s="991"/>
      <c r="DD26" s="991"/>
      <c r="DE26" s="991"/>
      <c r="DF26" s="992"/>
      <c r="DG26" s="990"/>
      <c r="DH26" s="991"/>
      <c r="DI26" s="991"/>
      <c r="DJ26" s="991"/>
      <c r="DK26" s="992"/>
      <c r="DL26" s="990"/>
      <c r="DM26" s="991"/>
      <c r="DN26" s="991"/>
      <c r="DO26" s="991"/>
      <c r="DP26" s="992"/>
      <c r="DQ26" s="990"/>
      <c r="DR26" s="991"/>
      <c r="DS26" s="991"/>
      <c r="DT26" s="991"/>
      <c r="DU26" s="992"/>
      <c r="DV26" s="993"/>
      <c r="DW26" s="994"/>
      <c r="DX26" s="994"/>
      <c r="DY26" s="994"/>
      <c r="DZ26" s="995"/>
      <c r="EA26" s="229"/>
    </row>
    <row r="27" spans="1:131" ht="26.25" customHeight="1" thickBot="1" x14ac:dyDescent="0.25">
      <c r="A27" s="999"/>
      <c r="B27" s="1000"/>
      <c r="C27" s="1000"/>
      <c r="D27" s="1000"/>
      <c r="E27" s="1000"/>
      <c r="F27" s="1000"/>
      <c r="G27" s="1000"/>
      <c r="H27" s="1000"/>
      <c r="I27" s="1000"/>
      <c r="J27" s="1000"/>
      <c r="K27" s="1000"/>
      <c r="L27" s="1000"/>
      <c r="M27" s="1000"/>
      <c r="N27" s="1000"/>
      <c r="O27" s="1000"/>
      <c r="P27" s="1001"/>
      <c r="Q27" s="1005"/>
      <c r="R27" s="1006"/>
      <c r="S27" s="1006"/>
      <c r="T27" s="1006"/>
      <c r="U27" s="1007"/>
      <c r="V27" s="1005"/>
      <c r="W27" s="1006"/>
      <c r="X27" s="1006"/>
      <c r="Y27" s="1006"/>
      <c r="Z27" s="1007"/>
      <c r="AA27" s="1005"/>
      <c r="AB27" s="1006"/>
      <c r="AC27" s="1006"/>
      <c r="AD27" s="1006"/>
      <c r="AE27" s="1006"/>
      <c r="AF27" s="1058"/>
      <c r="AG27" s="1012"/>
      <c r="AH27" s="1012"/>
      <c r="AI27" s="1012"/>
      <c r="AJ27" s="1059"/>
      <c r="AK27" s="1006"/>
      <c r="AL27" s="1006"/>
      <c r="AM27" s="1006"/>
      <c r="AN27" s="1006"/>
      <c r="AO27" s="1007"/>
      <c r="AP27" s="1005"/>
      <c r="AQ27" s="1006"/>
      <c r="AR27" s="1006"/>
      <c r="AS27" s="1006"/>
      <c r="AT27" s="1007"/>
      <c r="AU27" s="1005"/>
      <c r="AV27" s="1006"/>
      <c r="AW27" s="1006"/>
      <c r="AX27" s="1006"/>
      <c r="AY27" s="1007"/>
      <c r="AZ27" s="1005"/>
      <c r="BA27" s="1006"/>
      <c r="BB27" s="1006"/>
      <c r="BC27" s="1006"/>
      <c r="BD27" s="1007"/>
      <c r="BE27" s="1005"/>
      <c r="BF27" s="1006"/>
      <c r="BG27" s="1006"/>
      <c r="BH27" s="1006"/>
      <c r="BI27" s="1017"/>
      <c r="BJ27" s="231"/>
      <c r="BK27" s="231"/>
      <c r="BL27" s="231"/>
      <c r="BM27" s="231"/>
      <c r="BN27" s="231"/>
      <c r="BO27" s="240"/>
      <c r="BP27" s="240"/>
      <c r="BQ27" s="237">
        <v>21</v>
      </c>
      <c r="BR27" s="238"/>
      <c r="BS27" s="993"/>
      <c r="BT27" s="994"/>
      <c r="BU27" s="994"/>
      <c r="BV27" s="994"/>
      <c r="BW27" s="994"/>
      <c r="BX27" s="994"/>
      <c r="BY27" s="994"/>
      <c r="BZ27" s="994"/>
      <c r="CA27" s="994"/>
      <c r="CB27" s="994"/>
      <c r="CC27" s="994"/>
      <c r="CD27" s="994"/>
      <c r="CE27" s="994"/>
      <c r="CF27" s="994"/>
      <c r="CG27" s="1015"/>
      <c r="CH27" s="990"/>
      <c r="CI27" s="991"/>
      <c r="CJ27" s="991"/>
      <c r="CK27" s="991"/>
      <c r="CL27" s="992"/>
      <c r="CM27" s="990"/>
      <c r="CN27" s="991"/>
      <c r="CO27" s="991"/>
      <c r="CP27" s="991"/>
      <c r="CQ27" s="992"/>
      <c r="CR27" s="990"/>
      <c r="CS27" s="991"/>
      <c r="CT27" s="991"/>
      <c r="CU27" s="991"/>
      <c r="CV27" s="992"/>
      <c r="CW27" s="990"/>
      <c r="CX27" s="991"/>
      <c r="CY27" s="991"/>
      <c r="CZ27" s="991"/>
      <c r="DA27" s="992"/>
      <c r="DB27" s="990"/>
      <c r="DC27" s="991"/>
      <c r="DD27" s="991"/>
      <c r="DE27" s="991"/>
      <c r="DF27" s="992"/>
      <c r="DG27" s="990"/>
      <c r="DH27" s="991"/>
      <c r="DI27" s="991"/>
      <c r="DJ27" s="991"/>
      <c r="DK27" s="992"/>
      <c r="DL27" s="990"/>
      <c r="DM27" s="991"/>
      <c r="DN27" s="991"/>
      <c r="DO27" s="991"/>
      <c r="DP27" s="992"/>
      <c r="DQ27" s="990"/>
      <c r="DR27" s="991"/>
      <c r="DS27" s="991"/>
      <c r="DT27" s="991"/>
      <c r="DU27" s="992"/>
      <c r="DV27" s="993"/>
      <c r="DW27" s="994"/>
      <c r="DX27" s="994"/>
      <c r="DY27" s="994"/>
      <c r="DZ27" s="995"/>
      <c r="EA27" s="229"/>
    </row>
    <row r="28" spans="1:131" ht="26.25" customHeight="1" thickTop="1" x14ac:dyDescent="0.2">
      <c r="A28" s="241">
        <v>1</v>
      </c>
      <c r="B28" s="1048" t="s">
        <v>388</v>
      </c>
      <c r="C28" s="1049"/>
      <c r="D28" s="1049"/>
      <c r="E28" s="1049"/>
      <c r="F28" s="1049"/>
      <c r="G28" s="1049"/>
      <c r="H28" s="1049"/>
      <c r="I28" s="1049"/>
      <c r="J28" s="1049"/>
      <c r="K28" s="1049"/>
      <c r="L28" s="1049"/>
      <c r="M28" s="1049"/>
      <c r="N28" s="1049"/>
      <c r="O28" s="1049"/>
      <c r="P28" s="1050"/>
      <c r="Q28" s="1051">
        <v>6527</v>
      </c>
      <c r="R28" s="1052"/>
      <c r="S28" s="1052"/>
      <c r="T28" s="1052"/>
      <c r="U28" s="1052"/>
      <c r="V28" s="1052">
        <v>6383</v>
      </c>
      <c r="W28" s="1052"/>
      <c r="X28" s="1052"/>
      <c r="Y28" s="1052"/>
      <c r="Z28" s="1052"/>
      <c r="AA28" s="1052">
        <v>143</v>
      </c>
      <c r="AB28" s="1052"/>
      <c r="AC28" s="1052"/>
      <c r="AD28" s="1052"/>
      <c r="AE28" s="1053"/>
      <c r="AF28" s="1054">
        <v>143</v>
      </c>
      <c r="AG28" s="1052"/>
      <c r="AH28" s="1052"/>
      <c r="AI28" s="1052"/>
      <c r="AJ28" s="1055"/>
      <c r="AK28" s="1043">
        <v>682</v>
      </c>
      <c r="AL28" s="1044"/>
      <c r="AM28" s="1044"/>
      <c r="AN28" s="1044"/>
      <c r="AO28" s="1044"/>
      <c r="AP28" s="1044" t="s">
        <v>550</v>
      </c>
      <c r="AQ28" s="1044"/>
      <c r="AR28" s="1044"/>
      <c r="AS28" s="1044"/>
      <c r="AT28" s="1044"/>
      <c r="AU28" s="1044" t="s">
        <v>550</v>
      </c>
      <c r="AV28" s="1044"/>
      <c r="AW28" s="1044"/>
      <c r="AX28" s="1044"/>
      <c r="AY28" s="1044"/>
      <c r="AZ28" s="1045" t="s">
        <v>550</v>
      </c>
      <c r="BA28" s="1045"/>
      <c r="BB28" s="1045"/>
      <c r="BC28" s="1045"/>
      <c r="BD28" s="1045"/>
      <c r="BE28" s="1046"/>
      <c r="BF28" s="1046"/>
      <c r="BG28" s="1046"/>
      <c r="BH28" s="1046"/>
      <c r="BI28" s="1047"/>
      <c r="BJ28" s="231"/>
      <c r="BK28" s="231"/>
      <c r="BL28" s="231"/>
      <c r="BM28" s="231"/>
      <c r="BN28" s="231"/>
      <c r="BO28" s="240"/>
      <c r="BP28" s="240"/>
      <c r="BQ28" s="237">
        <v>22</v>
      </c>
      <c r="BR28" s="238"/>
      <c r="BS28" s="993"/>
      <c r="BT28" s="994"/>
      <c r="BU28" s="994"/>
      <c r="BV28" s="994"/>
      <c r="BW28" s="994"/>
      <c r="BX28" s="994"/>
      <c r="BY28" s="994"/>
      <c r="BZ28" s="994"/>
      <c r="CA28" s="994"/>
      <c r="CB28" s="994"/>
      <c r="CC28" s="994"/>
      <c r="CD28" s="994"/>
      <c r="CE28" s="994"/>
      <c r="CF28" s="994"/>
      <c r="CG28" s="1015"/>
      <c r="CH28" s="990"/>
      <c r="CI28" s="991"/>
      <c r="CJ28" s="991"/>
      <c r="CK28" s="991"/>
      <c r="CL28" s="992"/>
      <c r="CM28" s="990"/>
      <c r="CN28" s="991"/>
      <c r="CO28" s="991"/>
      <c r="CP28" s="991"/>
      <c r="CQ28" s="992"/>
      <c r="CR28" s="990"/>
      <c r="CS28" s="991"/>
      <c r="CT28" s="991"/>
      <c r="CU28" s="991"/>
      <c r="CV28" s="992"/>
      <c r="CW28" s="990"/>
      <c r="CX28" s="991"/>
      <c r="CY28" s="991"/>
      <c r="CZ28" s="991"/>
      <c r="DA28" s="992"/>
      <c r="DB28" s="990"/>
      <c r="DC28" s="991"/>
      <c r="DD28" s="991"/>
      <c r="DE28" s="991"/>
      <c r="DF28" s="992"/>
      <c r="DG28" s="990"/>
      <c r="DH28" s="991"/>
      <c r="DI28" s="991"/>
      <c r="DJ28" s="991"/>
      <c r="DK28" s="992"/>
      <c r="DL28" s="990"/>
      <c r="DM28" s="991"/>
      <c r="DN28" s="991"/>
      <c r="DO28" s="991"/>
      <c r="DP28" s="992"/>
      <c r="DQ28" s="990"/>
      <c r="DR28" s="991"/>
      <c r="DS28" s="991"/>
      <c r="DT28" s="991"/>
      <c r="DU28" s="992"/>
      <c r="DV28" s="993"/>
      <c r="DW28" s="994"/>
      <c r="DX28" s="994"/>
      <c r="DY28" s="994"/>
      <c r="DZ28" s="995"/>
      <c r="EA28" s="229"/>
    </row>
    <row r="29" spans="1:131" ht="26.25" customHeight="1" x14ac:dyDescent="0.2">
      <c r="A29" s="241">
        <v>2</v>
      </c>
      <c r="B29" s="1031" t="s">
        <v>389</v>
      </c>
      <c r="C29" s="1032"/>
      <c r="D29" s="1032"/>
      <c r="E29" s="1032"/>
      <c r="F29" s="1032"/>
      <c r="G29" s="1032"/>
      <c r="H29" s="1032"/>
      <c r="I29" s="1032"/>
      <c r="J29" s="1032"/>
      <c r="K29" s="1032"/>
      <c r="L29" s="1032"/>
      <c r="M29" s="1032"/>
      <c r="N29" s="1032"/>
      <c r="O29" s="1032"/>
      <c r="P29" s="1033"/>
      <c r="Q29" s="1039">
        <v>5482</v>
      </c>
      <c r="R29" s="1040"/>
      <c r="S29" s="1040"/>
      <c r="T29" s="1040"/>
      <c r="U29" s="1040"/>
      <c r="V29" s="1040">
        <v>5365</v>
      </c>
      <c r="W29" s="1040"/>
      <c r="X29" s="1040"/>
      <c r="Y29" s="1040"/>
      <c r="Z29" s="1040"/>
      <c r="AA29" s="1040">
        <v>117</v>
      </c>
      <c r="AB29" s="1040"/>
      <c r="AC29" s="1040"/>
      <c r="AD29" s="1040"/>
      <c r="AE29" s="1041"/>
      <c r="AF29" s="1036">
        <v>117</v>
      </c>
      <c r="AG29" s="1037"/>
      <c r="AH29" s="1037"/>
      <c r="AI29" s="1037"/>
      <c r="AJ29" s="1038"/>
      <c r="AK29" s="980">
        <v>913</v>
      </c>
      <c r="AL29" s="971"/>
      <c r="AM29" s="971"/>
      <c r="AN29" s="971"/>
      <c r="AO29" s="971"/>
      <c r="AP29" s="971" t="s">
        <v>550</v>
      </c>
      <c r="AQ29" s="971"/>
      <c r="AR29" s="971"/>
      <c r="AS29" s="971"/>
      <c r="AT29" s="971"/>
      <c r="AU29" s="971" t="s">
        <v>550</v>
      </c>
      <c r="AV29" s="971"/>
      <c r="AW29" s="971"/>
      <c r="AX29" s="971"/>
      <c r="AY29" s="971"/>
      <c r="AZ29" s="1042" t="s">
        <v>550</v>
      </c>
      <c r="BA29" s="1042"/>
      <c r="BB29" s="1042"/>
      <c r="BC29" s="1042"/>
      <c r="BD29" s="1042"/>
      <c r="BE29" s="972"/>
      <c r="BF29" s="972"/>
      <c r="BG29" s="972"/>
      <c r="BH29" s="972"/>
      <c r="BI29" s="973"/>
      <c r="BJ29" s="231"/>
      <c r="BK29" s="231"/>
      <c r="BL29" s="231"/>
      <c r="BM29" s="231"/>
      <c r="BN29" s="231"/>
      <c r="BO29" s="240"/>
      <c r="BP29" s="240"/>
      <c r="BQ29" s="237">
        <v>23</v>
      </c>
      <c r="BR29" s="238"/>
      <c r="BS29" s="993"/>
      <c r="BT29" s="994"/>
      <c r="BU29" s="994"/>
      <c r="BV29" s="994"/>
      <c r="BW29" s="994"/>
      <c r="BX29" s="994"/>
      <c r="BY29" s="994"/>
      <c r="BZ29" s="994"/>
      <c r="CA29" s="994"/>
      <c r="CB29" s="994"/>
      <c r="CC29" s="994"/>
      <c r="CD29" s="994"/>
      <c r="CE29" s="994"/>
      <c r="CF29" s="994"/>
      <c r="CG29" s="1015"/>
      <c r="CH29" s="990"/>
      <c r="CI29" s="991"/>
      <c r="CJ29" s="991"/>
      <c r="CK29" s="991"/>
      <c r="CL29" s="992"/>
      <c r="CM29" s="990"/>
      <c r="CN29" s="991"/>
      <c r="CO29" s="991"/>
      <c r="CP29" s="991"/>
      <c r="CQ29" s="992"/>
      <c r="CR29" s="990"/>
      <c r="CS29" s="991"/>
      <c r="CT29" s="991"/>
      <c r="CU29" s="991"/>
      <c r="CV29" s="992"/>
      <c r="CW29" s="990"/>
      <c r="CX29" s="991"/>
      <c r="CY29" s="991"/>
      <c r="CZ29" s="991"/>
      <c r="DA29" s="992"/>
      <c r="DB29" s="990"/>
      <c r="DC29" s="991"/>
      <c r="DD29" s="991"/>
      <c r="DE29" s="991"/>
      <c r="DF29" s="992"/>
      <c r="DG29" s="990"/>
      <c r="DH29" s="991"/>
      <c r="DI29" s="991"/>
      <c r="DJ29" s="991"/>
      <c r="DK29" s="992"/>
      <c r="DL29" s="990"/>
      <c r="DM29" s="991"/>
      <c r="DN29" s="991"/>
      <c r="DO29" s="991"/>
      <c r="DP29" s="992"/>
      <c r="DQ29" s="990"/>
      <c r="DR29" s="991"/>
      <c r="DS29" s="991"/>
      <c r="DT29" s="991"/>
      <c r="DU29" s="992"/>
      <c r="DV29" s="993"/>
      <c r="DW29" s="994"/>
      <c r="DX29" s="994"/>
      <c r="DY29" s="994"/>
      <c r="DZ29" s="995"/>
      <c r="EA29" s="229"/>
    </row>
    <row r="30" spans="1:131" ht="26.25" customHeight="1" x14ac:dyDescent="0.2">
      <c r="A30" s="241">
        <v>3</v>
      </c>
      <c r="B30" s="1031" t="s">
        <v>390</v>
      </c>
      <c r="C30" s="1032"/>
      <c r="D30" s="1032"/>
      <c r="E30" s="1032"/>
      <c r="F30" s="1032"/>
      <c r="G30" s="1032"/>
      <c r="H30" s="1032"/>
      <c r="I30" s="1032"/>
      <c r="J30" s="1032"/>
      <c r="K30" s="1032"/>
      <c r="L30" s="1032"/>
      <c r="M30" s="1032"/>
      <c r="N30" s="1032"/>
      <c r="O30" s="1032"/>
      <c r="P30" s="1033"/>
      <c r="Q30" s="1039">
        <v>1950</v>
      </c>
      <c r="R30" s="1040"/>
      <c r="S30" s="1040"/>
      <c r="T30" s="1040"/>
      <c r="U30" s="1040"/>
      <c r="V30" s="1040">
        <v>1919</v>
      </c>
      <c r="W30" s="1040"/>
      <c r="X30" s="1040"/>
      <c r="Y30" s="1040"/>
      <c r="Z30" s="1040"/>
      <c r="AA30" s="1040">
        <v>30</v>
      </c>
      <c r="AB30" s="1040"/>
      <c r="AC30" s="1040"/>
      <c r="AD30" s="1040"/>
      <c r="AE30" s="1041"/>
      <c r="AF30" s="1036">
        <v>30</v>
      </c>
      <c r="AG30" s="1037"/>
      <c r="AH30" s="1037"/>
      <c r="AI30" s="1037"/>
      <c r="AJ30" s="1038"/>
      <c r="AK30" s="980">
        <v>1070</v>
      </c>
      <c r="AL30" s="971"/>
      <c r="AM30" s="971"/>
      <c r="AN30" s="971"/>
      <c r="AO30" s="971"/>
      <c r="AP30" s="971" t="s">
        <v>550</v>
      </c>
      <c r="AQ30" s="971"/>
      <c r="AR30" s="971"/>
      <c r="AS30" s="971"/>
      <c r="AT30" s="971"/>
      <c r="AU30" s="971" t="s">
        <v>550</v>
      </c>
      <c r="AV30" s="971"/>
      <c r="AW30" s="971"/>
      <c r="AX30" s="971"/>
      <c r="AY30" s="971"/>
      <c r="AZ30" s="1042" t="s">
        <v>550</v>
      </c>
      <c r="BA30" s="1042"/>
      <c r="BB30" s="1042"/>
      <c r="BC30" s="1042"/>
      <c r="BD30" s="1042"/>
      <c r="BE30" s="972"/>
      <c r="BF30" s="972"/>
      <c r="BG30" s="972"/>
      <c r="BH30" s="972"/>
      <c r="BI30" s="973"/>
      <c r="BJ30" s="231"/>
      <c r="BK30" s="231"/>
      <c r="BL30" s="231"/>
      <c r="BM30" s="231"/>
      <c r="BN30" s="231"/>
      <c r="BO30" s="240"/>
      <c r="BP30" s="240"/>
      <c r="BQ30" s="237">
        <v>24</v>
      </c>
      <c r="BR30" s="238"/>
      <c r="BS30" s="993"/>
      <c r="BT30" s="994"/>
      <c r="BU30" s="994"/>
      <c r="BV30" s="994"/>
      <c r="BW30" s="994"/>
      <c r="BX30" s="994"/>
      <c r="BY30" s="994"/>
      <c r="BZ30" s="994"/>
      <c r="CA30" s="994"/>
      <c r="CB30" s="994"/>
      <c r="CC30" s="994"/>
      <c r="CD30" s="994"/>
      <c r="CE30" s="994"/>
      <c r="CF30" s="994"/>
      <c r="CG30" s="1015"/>
      <c r="CH30" s="990"/>
      <c r="CI30" s="991"/>
      <c r="CJ30" s="991"/>
      <c r="CK30" s="991"/>
      <c r="CL30" s="992"/>
      <c r="CM30" s="990"/>
      <c r="CN30" s="991"/>
      <c r="CO30" s="991"/>
      <c r="CP30" s="991"/>
      <c r="CQ30" s="992"/>
      <c r="CR30" s="990"/>
      <c r="CS30" s="991"/>
      <c r="CT30" s="991"/>
      <c r="CU30" s="991"/>
      <c r="CV30" s="992"/>
      <c r="CW30" s="990"/>
      <c r="CX30" s="991"/>
      <c r="CY30" s="991"/>
      <c r="CZ30" s="991"/>
      <c r="DA30" s="992"/>
      <c r="DB30" s="990"/>
      <c r="DC30" s="991"/>
      <c r="DD30" s="991"/>
      <c r="DE30" s="991"/>
      <c r="DF30" s="992"/>
      <c r="DG30" s="990"/>
      <c r="DH30" s="991"/>
      <c r="DI30" s="991"/>
      <c r="DJ30" s="991"/>
      <c r="DK30" s="992"/>
      <c r="DL30" s="990"/>
      <c r="DM30" s="991"/>
      <c r="DN30" s="991"/>
      <c r="DO30" s="991"/>
      <c r="DP30" s="992"/>
      <c r="DQ30" s="990"/>
      <c r="DR30" s="991"/>
      <c r="DS30" s="991"/>
      <c r="DT30" s="991"/>
      <c r="DU30" s="992"/>
      <c r="DV30" s="993"/>
      <c r="DW30" s="994"/>
      <c r="DX30" s="994"/>
      <c r="DY30" s="994"/>
      <c r="DZ30" s="995"/>
      <c r="EA30" s="229"/>
    </row>
    <row r="31" spans="1:131" ht="26.25" customHeight="1" x14ac:dyDescent="0.2">
      <c r="A31" s="241">
        <v>4</v>
      </c>
      <c r="B31" s="1031" t="s">
        <v>391</v>
      </c>
      <c r="C31" s="1032"/>
      <c r="D31" s="1032"/>
      <c r="E31" s="1032"/>
      <c r="F31" s="1032"/>
      <c r="G31" s="1032"/>
      <c r="H31" s="1032"/>
      <c r="I31" s="1032"/>
      <c r="J31" s="1032"/>
      <c r="K31" s="1032"/>
      <c r="L31" s="1032"/>
      <c r="M31" s="1032"/>
      <c r="N31" s="1032"/>
      <c r="O31" s="1032"/>
      <c r="P31" s="1033"/>
      <c r="Q31" s="1039">
        <v>325</v>
      </c>
      <c r="R31" s="1040"/>
      <c r="S31" s="1040"/>
      <c r="T31" s="1040"/>
      <c r="U31" s="1040"/>
      <c r="V31" s="1040">
        <v>343</v>
      </c>
      <c r="W31" s="1040"/>
      <c r="X31" s="1040"/>
      <c r="Y31" s="1040"/>
      <c r="Z31" s="1040"/>
      <c r="AA31" s="1040">
        <v>-25</v>
      </c>
      <c r="AB31" s="1040"/>
      <c r="AC31" s="1040"/>
      <c r="AD31" s="1040"/>
      <c r="AE31" s="1041"/>
      <c r="AF31" s="1036">
        <v>170</v>
      </c>
      <c r="AG31" s="1037"/>
      <c r="AH31" s="1037"/>
      <c r="AI31" s="1037"/>
      <c r="AJ31" s="1038"/>
      <c r="AK31" s="980">
        <v>285</v>
      </c>
      <c r="AL31" s="971"/>
      <c r="AM31" s="971"/>
      <c r="AN31" s="971"/>
      <c r="AO31" s="971"/>
      <c r="AP31" s="971">
        <v>2127</v>
      </c>
      <c r="AQ31" s="971"/>
      <c r="AR31" s="971"/>
      <c r="AS31" s="971"/>
      <c r="AT31" s="971"/>
      <c r="AU31" s="971">
        <v>1750</v>
      </c>
      <c r="AV31" s="971"/>
      <c r="AW31" s="971"/>
      <c r="AX31" s="971"/>
      <c r="AY31" s="971"/>
      <c r="AZ31" s="1042" t="s">
        <v>550</v>
      </c>
      <c r="BA31" s="1042"/>
      <c r="BB31" s="1042"/>
      <c r="BC31" s="1042"/>
      <c r="BD31" s="1042"/>
      <c r="BE31" s="972" t="s">
        <v>392</v>
      </c>
      <c r="BF31" s="972"/>
      <c r="BG31" s="972"/>
      <c r="BH31" s="972"/>
      <c r="BI31" s="973"/>
      <c r="BJ31" s="231"/>
      <c r="BK31" s="231"/>
      <c r="BL31" s="231"/>
      <c r="BM31" s="231"/>
      <c r="BN31" s="231"/>
      <c r="BO31" s="240"/>
      <c r="BP31" s="240"/>
      <c r="BQ31" s="237">
        <v>25</v>
      </c>
      <c r="BR31" s="238"/>
      <c r="BS31" s="993"/>
      <c r="BT31" s="994"/>
      <c r="BU31" s="994"/>
      <c r="BV31" s="994"/>
      <c r="BW31" s="994"/>
      <c r="BX31" s="994"/>
      <c r="BY31" s="994"/>
      <c r="BZ31" s="994"/>
      <c r="CA31" s="994"/>
      <c r="CB31" s="994"/>
      <c r="CC31" s="994"/>
      <c r="CD31" s="994"/>
      <c r="CE31" s="994"/>
      <c r="CF31" s="994"/>
      <c r="CG31" s="1015"/>
      <c r="CH31" s="990"/>
      <c r="CI31" s="991"/>
      <c r="CJ31" s="991"/>
      <c r="CK31" s="991"/>
      <c r="CL31" s="992"/>
      <c r="CM31" s="990"/>
      <c r="CN31" s="991"/>
      <c r="CO31" s="991"/>
      <c r="CP31" s="991"/>
      <c r="CQ31" s="992"/>
      <c r="CR31" s="990"/>
      <c r="CS31" s="991"/>
      <c r="CT31" s="991"/>
      <c r="CU31" s="991"/>
      <c r="CV31" s="992"/>
      <c r="CW31" s="990"/>
      <c r="CX31" s="991"/>
      <c r="CY31" s="991"/>
      <c r="CZ31" s="991"/>
      <c r="DA31" s="992"/>
      <c r="DB31" s="990"/>
      <c r="DC31" s="991"/>
      <c r="DD31" s="991"/>
      <c r="DE31" s="991"/>
      <c r="DF31" s="992"/>
      <c r="DG31" s="990"/>
      <c r="DH31" s="991"/>
      <c r="DI31" s="991"/>
      <c r="DJ31" s="991"/>
      <c r="DK31" s="992"/>
      <c r="DL31" s="990"/>
      <c r="DM31" s="991"/>
      <c r="DN31" s="991"/>
      <c r="DO31" s="991"/>
      <c r="DP31" s="992"/>
      <c r="DQ31" s="990"/>
      <c r="DR31" s="991"/>
      <c r="DS31" s="991"/>
      <c r="DT31" s="991"/>
      <c r="DU31" s="992"/>
      <c r="DV31" s="993"/>
      <c r="DW31" s="994"/>
      <c r="DX31" s="994"/>
      <c r="DY31" s="994"/>
      <c r="DZ31" s="995"/>
      <c r="EA31" s="229"/>
    </row>
    <row r="32" spans="1:131" ht="26.25" customHeight="1" x14ac:dyDescent="0.2">
      <c r="A32" s="241">
        <v>5</v>
      </c>
      <c r="B32" s="1031" t="s">
        <v>393</v>
      </c>
      <c r="C32" s="1032"/>
      <c r="D32" s="1032"/>
      <c r="E32" s="1032"/>
      <c r="F32" s="1032"/>
      <c r="G32" s="1032"/>
      <c r="H32" s="1032"/>
      <c r="I32" s="1032"/>
      <c r="J32" s="1032"/>
      <c r="K32" s="1032"/>
      <c r="L32" s="1032"/>
      <c r="M32" s="1032"/>
      <c r="N32" s="1032"/>
      <c r="O32" s="1032"/>
      <c r="P32" s="1033"/>
      <c r="Q32" s="1039">
        <v>1018</v>
      </c>
      <c r="R32" s="1040"/>
      <c r="S32" s="1040"/>
      <c r="T32" s="1040"/>
      <c r="U32" s="1040"/>
      <c r="V32" s="1040">
        <v>1018</v>
      </c>
      <c r="W32" s="1040"/>
      <c r="X32" s="1040"/>
      <c r="Y32" s="1040"/>
      <c r="Z32" s="1040"/>
      <c r="AA32" s="1040">
        <v>0</v>
      </c>
      <c r="AB32" s="1040"/>
      <c r="AC32" s="1040"/>
      <c r="AD32" s="1040"/>
      <c r="AE32" s="1041"/>
      <c r="AF32" s="1036">
        <v>47</v>
      </c>
      <c r="AG32" s="1037"/>
      <c r="AH32" s="1037"/>
      <c r="AI32" s="1037"/>
      <c r="AJ32" s="1038"/>
      <c r="AK32" s="980">
        <v>507</v>
      </c>
      <c r="AL32" s="971"/>
      <c r="AM32" s="971"/>
      <c r="AN32" s="971"/>
      <c r="AO32" s="971"/>
      <c r="AP32" s="971">
        <v>4766</v>
      </c>
      <c r="AQ32" s="971"/>
      <c r="AR32" s="971"/>
      <c r="AS32" s="971"/>
      <c r="AT32" s="971"/>
      <c r="AU32" s="971">
        <v>2740</v>
      </c>
      <c r="AV32" s="971"/>
      <c r="AW32" s="971"/>
      <c r="AX32" s="971"/>
      <c r="AY32" s="971"/>
      <c r="AZ32" s="1042" t="s">
        <v>550</v>
      </c>
      <c r="BA32" s="1042"/>
      <c r="BB32" s="1042"/>
      <c r="BC32" s="1042"/>
      <c r="BD32" s="1042"/>
      <c r="BE32" s="972" t="s">
        <v>392</v>
      </c>
      <c r="BF32" s="972"/>
      <c r="BG32" s="972"/>
      <c r="BH32" s="972"/>
      <c r="BI32" s="973"/>
      <c r="BJ32" s="231"/>
      <c r="BK32" s="231"/>
      <c r="BL32" s="231"/>
      <c r="BM32" s="231"/>
      <c r="BN32" s="231"/>
      <c r="BO32" s="240"/>
      <c r="BP32" s="240"/>
      <c r="BQ32" s="237">
        <v>26</v>
      </c>
      <c r="BR32" s="238"/>
      <c r="BS32" s="993"/>
      <c r="BT32" s="994"/>
      <c r="BU32" s="994"/>
      <c r="BV32" s="994"/>
      <c r="BW32" s="994"/>
      <c r="BX32" s="994"/>
      <c r="BY32" s="994"/>
      <c r="BZ32" s="994"/>
      <c r="CA32" s="994"/>
      <c r="CB32" s="994"/>
      <c r="CC32" s="994"/>
      <c r="CD32" s="994"/>
      <c r="CE32" s="994"/>
      <c r="CF32" s="994"/>
      <c r="CG32" s="1015"/>
      <c r="CH32" s="990"/>
      <c r="CI32" s="991"/>
      <c r="CJ32" s="991"/>
      <c r="CK32" s="991"/>
      <c r="CL32" s="992"/>
      <c r="CM32" s="990"/>
      <c r="CN32" s="991"/>
      <c r="CO32" s="991"/>
      <c r="CP32" s="991"/>
      <c r="CQ32" s="992"/>
      <c r="CR32" s="990"/>
      <c r="CS32" s="991"/>
      <c r="CT32" s="991"/>
      <c r="CU32" s="991"/>
      <c r="CV32" s="992"/>
      <c r="CW32" s="990"/>
      <c r="CX32" s="991"/>
      <c r="CY32" s="991"/>
      <c r="CZ32" s="991"/>
      <c r="DA32" s="992"/>
      <c r="DB32" s="990"/>
      <c r="DC32" s="991"/>
      <c r="DD32" s="991"/>
      <c r="DE32" s="991"/>
      <c r="DF32" s="992"/>
      <c r="DG32" s="990"/>
      <c r="DH32" s="991"/>
      <c r="DI32" s="991"/>
      <c r="DJ32" s="991"/>
      <c r="DK32" s="992"/>
      <c r="DL32" s="990"/>
      <c r="DM32" s="991"/>
      <c r="DN32" s="991"/>
      <c r="DO32" s="991"/>
      <c r="DP32" s="992"/>
      <c r="DQ32" s="990"/>
      <c r="DR32" s="991"/>
      <c r="DS32" s="991"/>
      <c r="DT32" s="991"/>
      <c r="DU32" s="992"/>
      <c r="DV32" s="993"/>
      <c r="DW32" s="994"/>
      <c r="DX32" s="994"/>
      <c r="DY32" s="994"/>
      <c r="DZ32" s="995"/>
      <c r="EA32" s="229"/>
    </row>
    <row r="33" spans="1:131" ht="26.25" customHeight="1" x14ac:dyDescent="0.2">
      <c r="A33" s="241">
        <v>6</v>
      </c>
      <c r="B33" s="1031"/>
      <c r="C33" s="1032"/>
      <c r="D33" s="1032"/>
      <c r="E33" s="1032"/>
      <c r="F33" s="1032"/>
      <c r="G33" s="1032"/>
      <c r="H33" s="1032"/>
      <c r="I33" s="1032"/>
      <c r="J33" s="1032"/>
      <c r="K33" s="1032"/>
      <c r="L33" s="1032"/>
      <c r="M33" s="1032"/>
      <c r="N33" s="1032"/>
      <c r="O33" s="1032"/>
      <c r="P33" s="1033"/>
      <c r="Q33" s="1039"/>
      <c r="R33" s="1040"/>
      <c r="S33" s="1040"/>
      <c r="T33" s="1040"/>
      <c r="U33" s="1040"/>
      <c r="V33" s="1040"/>
      <c r="W33" s="1040"/>
      <c r="X33" s="1040"/>
      <c r="Y33" s="1040"/>
      <c r="Z33" s="1040"/>
      <c r="AA33" s="1040"/>
      <c r="AB33" s="1040"/>
      <c r="AC33" s="1040"/>
      <c r="AD33" s="1040"/>
      <c r="AE33" s="1041"/>
      <c r="AF33" s="1036"/>
      <c r="AG33" s="1037"/>
      <c r="AH33" s="1037"/>
      <c r="AI33" s="1037"/>
      <c r="AJ33" s="1038"/>
      <c r="AK33" s="980"/>
      <c r="AL33" s="971"/>
      <c r="AM33" s="971"/>
      <c r="AN33" s="971"/>
      <c r="AO33" s="971"/>
      <c r="AP33" s="971"/>
      <c r="AQ33" s="971"/>
      <c r="AR33" s="971"/>
      <c r="AS33" s="971"/>
      <c r="AT33" s="971"/>
      <c r="AU33" s="971"/>
      <c r="AV33" s="971"/>
      <c r="AW33" s="971"/>
      <c r="AX33" s="971"/>
      <c r="AY33" s="971"/>
      <c r="AZ33" s="1042"/>
      <c r="BA33" s="1042"/>
      <c r="BB33" s="1042"/>
      <c r="BC33" s="1042"/>
      <c r="BD33" s="1042"/>
      <c r="BE33" s="972"/>
      <c r="BF33" s="972"/>
      <c r="BG33" s="972"/>
      <c r="BH33" s="972"/>
      <c r="BI33" s="973"/>
      <c r="BJ33" s="231"/>
      <c r="BK33" s="231"/>
      <c r="BL33" s="231"/>
      <c r="BM33" s="231"/>
      <c r="BN33" s="231"/>
      <c r="BO33" s="240"/>
      <c r="BP33" s="240"/>
      <c r="BQ33" s="237">
        <v>27</v>
      </c>
      <c r="BR33" s="238"/>
      <c r="BS33" s="993"/>
      <c r="BT33" s="994"/>
      <c r="BU33" s="994"/>
      <c r="BV33" s="994"/>
      <c r="BW33" s="994"/>
      <c r="BX33" s="994"/>
      <c r="BY33" s="994"/>
      <c r="BZ33" s="994"/>
      <c r="CA33" s="994"/>
      <c r="CB33" s="994"/>
      <c r="CC33" s="994"/>
      <c r="CD33" s="994"/>
      <c r="CE33" s="994"/>
      <c r="CF33" s="994"/>
      <c r="CG33" s="1015"/>
      <c r="CH33" s="990"/>
      <c r="CI33" s="991"/>
      <c r="CJ33" s="991"/>
      <c r="CK33" s="991"/>
      <c r="CL33" s="992"/>
      <c r="CM33" s="990"/>
      <c r="CN33" s="991"/>
      <c r="CO33" s="991"/>
      <c r="CP33" s="991"/>
      <c r="CQ33" s="992"/>
      <c r="CR33" s="990"/>
      <c r="CS33" s="991"/>
      <c r="CT33" s="991"/>
      <c r="CU33" s="991"/>
      <c r="CV33" s="992"/>
      <c r="CW33" s="990"/>
      <c r="CX33" s="991"/>
      <c r="CY33" s="991"/>
      <c r="CZ33" s="991"/>
      <c r="DA33" s="992"/>
      <c r="DB33" s="990"/>
      <c r="DC33" s="991"/>
      <c r="DD33" s="991"/>
      <c r="DE33" s="991"/>
      <c r="DF33" s="992"/>
      <c r="DG33" s="990"/>
      <c r="DH33" s="991"/>
      <c r="DI33" s="991"/>
      <c r="DJ33" s="991"/>
      <c r="DK33" s="992"/>
      <c r="DL33" s="990"/>
      <c r="DM33" s="991"/>
      <c r="DN33" s="991"/>
      <c r="DO33" s="991"/>
      <c r="DP33" s="992"/>
      <c r="DQ33" s="990"/>
      <c r="DR33" s="991"/>
      <c r="DS33" s="991"/>
      <c r="DT33" s="991"/>
      <c r="DU33" s="992"/>
      <c r="DV33" s="993"/>
      <c r="DW33" s="994"/>
      <c r="DX33" s="994"/>
      <c r="DY33" s="994"/>
      <c r="DZ33" s="995"/>
      <c r="EA33" s="229"/>
    </row>
    <row r="34" spans="1:131" ht="26.25" customHeight="1" x14ac:dyDescent="0.2">
      <c r="A34" s="241">
        <v>7</v>
      </c>
      <c r="B34" s="1031"/>
      <c r="C34" s="1032"/>
      <c r="D34" s="1032"/>
      <c r="E34" s="1032"/>
      <c r="F34" s="1032"/>
      <c r="G34" s="1032"/>
      <c r="H34" s="1032"/>
      <c r="I34" s="1032"/>
      <c r="J34" s="1032"/>
      <c r="K34" s="1032"/>
      <c r="L34" s="1032"/>
      <c r="M34" s="1032"/>
      <c r="N34" s="1032"/>
      <c r="O34" s="1032"/>
      <c r="P34" s="1033"/>
      <c r="Q34" s="1039"/>
      <c r="R34" s="1040"/>
      <c r="S34" s="1040"/>
      <c r="T34" s="1040"/>
      <c r="U34" s="1040"/>
      <c r="V34" s="1040"/>
      <c r="W34" s="1040"/>
      <c r="X34" s="1040"/>
      <c r="Y34" s="1040"/>
      <c r="Z34" s="1040"/>
      <c r="AA34" s="1040"/>
      <c r="AB34" s="1040"/>
      <c r="AC34" s="1040"/>
      <c r="AD34" s="1040"/>
      <c r="AE34" s="1041"/>
      <c r="AF34" s="1036"/>
      <c r="AG34" s="1037"/>
      <c r="AH34" s="1037"/>
      <c r="AI34" s="1037"/>
      <c r="AJ34" s="1038"/>
      <c r="AK34" s="980"/>
      <c r="AL34" s="971"/>
      <c r="AM34" s="971"/>
      <c r="AN34" s="971"/>
      <c r="AO34" s="971"/>
      <c r="AP34" s="971"/>
      <c r="AQ34" s="971"/>
      <c r="AR34" s="971"/>
      <c r="AS34" s="971"/>
      <c r="AT34" s="971"/>
      <c r="AU34" s="971"/>
      <c r="AV34" s="971"/>
      <c r="AW34" s="971"/>
      <c r="AX34" s="971"/>
      <c r="AY34" s="971"/>
      <c r="AZ34" s="1042"/>
      <c r="BA34" s="1042"/>
      <c r="BB34" s="1042"/>
      <c r="BC34" s="1042"/>
      <c r="BD34" s="1042"/>
      <c r="BE34" s="972"/>
      <c r="BF34" s="972"/>
      <c r="BG34" s="972"/>
      <c r="BH34" s="972"/>
      <c r="BI34" s="973"/>
      <c r="BJ34" s="231"/>
      <c r="BK34" s="231"/>
      <c r="BL34" s="231"/>
      <c r="BM34" s="231"/>
      <c r="BN34" s="231"/>
      <c r="BO34" s="240"/>
      <c r="BP34" s="240"/>
      <c r="BQ34" s="237">
        <v>28</v>
      </c>
      <c r="BR34" s="238"/>
      <c r="BS34" s="993"/>
      <c r="BT34" s="994"/>
      <c r="BU34" s="994"/>
      <c r="BV34" s="994"/>
      <c r="BW34" s="994"/>
      <c r="BX34" s="994"/>
      <c r="BY34" s="994"/>
      <c r="BZ34" s="994"/>
      <c r="CA34" s="994"/>
      <c r="CB34" s="994"/>
      <c r="CC34" s="994"/>
      <c r="CD34" s="994"/>
      <c r="CE34" s="994"/>
      <c r="CF34" s="994"/>
      <c r="CG34" s="1015"/>
      <c r="CH34" s="990"/>
      <c r="CI34" s="991"/>
      <c r="CJ34" s="991"/>
      <c r="CK34" s="991"/>
      <c r="CL34" s="992"/>
      <c r="CM34" s="990"/>
      <c r="CN34" s="991"/>
      <c r="CO34" s="991"/>
      <c r="CP34" s="991"/>
      <c r="CQ34" s="992"/>
      <c r="CR34" s="990"/>
      <c r="CS34" s="991"/>
      <c r="CT34" s="991"/>
      <c r="CU34" s="991"/>
      <c r="CV34" s="992"/>
      <c r="CW34" s="990"/>
      <c r="CX34" s="991"/>
      <c r="CY34" s="991"/>
      <c r="CZ34" s="991"/>
      <c r="DA34" s="992"/>
      <c r="DB34" s="990"/>
      <c r="DC34" s="991"/>
      <c r="DD34" s="991"/>
      <c r="DE34" s="991"/>
      <c r="DF34" s="992"/>
      <c r="DG34" s="990"/>
      <c r="DH34" s="991"/>
      <c r="DI34" s="991"/>
      <c r="DJ34" s="991"/>
      <c r="DK34" s="992"/>
      <c r="DL34" s="990"/>
      <c r="DM34" s="991"/>
      <c r="DN34" s="991"/>
      <c r="DO34" s="991"/>
      <c r="DP34" s="992"/>
      <c r="DQ34" s="990"/>
      <c r="DR34" s="991"/>
      <c r="DS34" s="991"/>
      <c r="DT34" s="991"/>
      <c r="DU34" s="992"/>
      <c r="DV34" s="993"/>
      <c r="DW34" s="994"/>
      <c r="DX34" s="994"/>
      <c r="DY34" s="994"/>
      <c r="DZ34" s="995"/>
      <c r="EA34" s="229"/>
    </row>
    <row r="35" spans="1:131" ht="26.25" customHeight="1" x14ac:dyDescent="0.2">
      <c r="A35" s="241">
        <v>8</v>
      </c>
      <c r="B35" s="1031"/>
      <c r="C35" s="1032"/>
      <c r="D35" s="1032"/>
      <c r="E35" s="1032"/>
      <c r="F35" s="1032"/>
      <c r="G35" s="1032"/>
      <c r="H35" s="1032"/>
      <c r="I35" s="1032"/>
      <c r="J35" s="1032"/>
      <c r="K35" s="1032"/>
      <c r="L35" s="1032"/>
      <c r="M35" s="1032"/>
      <c r="N35" s="1032"/>
      <c r="O35" s="1032"/>
      <c r="P35" s="1033"/>
      <c r="Q35" s="1039"/>
      <c r="R35" s="1040"/>
      <c r="S35" s="1040"/>
      <c r="T35" s="1040"/>
      <c r="U35" s="1040"/>
      <c r="V35" s="1040"/>
      <c r="W35" s="1040"/>
      <c r="X35" s="1040"/>
      <c r="Y35" s="1040"/>
      <c r="Z35" s="1040"/>
      <c r="AA35" s="1040"/>
      <c r="AB35" s="1040"/>
      <c r="AC35" s="1040"/>
      <c r="AD35" s="1040"/>
      <c r="AE35" s="1041"/>
      <c r="AF35" s="1036"/>
      <c r="AG35" s="1037"/>
      <c r="AH35" s="1037"/>
      <c r="AI35" s="1037"/>
      <c r="AJ35" s="1038"/>
      <c r="AK35" s="980"/>
      <c r="AL35" s="971"/>
      <c r="AM35" s="971"/>
      <c r="AN35" s="971"/>
      <c r="AO35" s="971"/>
      <c r="AP35" s="971"/>
      <c r="AQ35" s="971"/>
      <c r="AR35" s="971"/>
      <c r="AS35" s="971"/>
      <c r="AT35" s="971"/>
      <c r="AU35" s="971"/>
      <c r="AV35" s="971"/>
      <c r="AW35" s="971"/>
      <c r="AX35" s="971"/>
      <c r="AY35" s="971"/>
      <c r="AZ35" s="1042"/>
      <c r="BA35" s="1042"/>
      <c r="BB35" s="1042"/>
      <c r="BC35" s="1042"/>
      <c r="BD35" s="1042"/>
      <c r="BE35" s="972"/>
      <c r="BF35" s="972"/>
      <c r="BG35" s="972"/>
      <c r="BH35" s="972"/>
      <c r="BI35" s="973"/>
      <c r="BJ35" s="231"/>
      <c r="BK35" s="231"/>
      <c r="BL35" s="231"/>
      <c r="BM35" s="231"/>
      <c r="BN35" s="231"/>
      <c r="BO35" s="240"/>
      <c r="BP35" s="240"/>
      <c r="BQ35" s="237">
        <v>29</v>
      </c>
      <c r="BR35" s="238"/>
      <c r="BS35" s="993"/>
      <c r="BT35" s="994"/>
      <c r="BU35" s="994"/>
      <c r="BV35" s="994"/>
      <c r="BW35" s="994"/>
      <c r="BX35" s="994"/>
      <c r="BY35" s="994"/>
      <c r="BZ35" s="994"/>
      <c r="CA35" s="994"/>
      <c r="CB35" s="994"/>
      <c r="CC35" s="994"/>
      <c r="CD35" s="994"/>
      <c r="CE35" s="994"/>
      <c r="CF35" s="994"/>
      <c r="CG35" s="1015"/>
      <c r="CH35" s="990"/>
      <c r="CI35" s="991"/>
      <c r="CJ35" s="991"/>
      <c r="CK35" s="991"/>
      <c r="CL35" s="992"/>
      <c r="CM35" s="990"/>
      <c r="CN35" s="991"/>
      <c r="CO35" s="991"/>
      <c r="CP35" s="991"/>
      <c r="CQ35" s="992"/>
      <c r="CR35" s="990"/>
      <c r="CS35" s="991"/>
      <c r="CT35" s="991"/>
      <c r="CU35" s="991"/>
      <c r="CV35" s="992"/>
      <c r="CW35" s="990"/>
      <c r="CX35" s="991"/>
      <c r="CY35" s="991"/>
      <c r="CZ35" s="991"/>
      <c r="DA35" s="992"/>
      <c r="DB35" s="990"/>
      <c r="DC35" s="991"/>
      <c r="DD35" s="991"/>
      <c r="DE35" s="991"/>
      <c r="DF35" s="992"/>
      <c r="DG35" s="990"/>
      <c r="DH35" s="991"/>
      <c r="DI35" s="991"/>
      <c r="DJ35" s="991"/>
      <c r="DK35" s="992"/>
      <c r="DL35" s="990"/>
      <c r="DM35" s="991"/>
      <c r="DN35" s="991"/>
      <c r="DO35" s="991"/>
      <c r="DP35" s="992"/>
      <c r="DQ35" s="990"/>
      <c r="DR35" s="991"/>
      <c r="DS35" s="991"/>
      <c r="DT35" s="991"/>
      <c r="DU35" s="992"/>
      <c r="DV35" s="993"/>
      <c r="DW35" s="994"/>
      <c r="DX35" s="994"/>
      <c r="DY35" s="994"/>
      <c r="DZ35" s="995"/>
      <c r="EA35" s="229"/>
    </row>
    <row r="36" spans="1:131" ht="26.25" customHeight="1" x14ac:dyDescent="0.2">
      <c r="A36" s="241">
        <v>9</v>
      </c>
      <c r="B36" s="1031"/>
      <c r="C36" s="1032"/>
      <c r="D36" s="1032"/>
      <c r="E36" s="1032"/>
      <c r="F36" s="1032"/>
      <c r="G36" s="1032"/>
      <c r="H36" s="1032"/>
      <c r="I36" s="1032"/>
      <c r="J36" s="1032"/>
      <c r="K36" s="1032"/>
      <c r="L36" s="1032"/>
      <c r="M36" s="1032"/>
      <c r="N36" s="1032"/>
      <c r="O36" s="1032"/>
      <c r="P36" s="1033"/>
      <c r="Q36" s="1039"/>
      <c r="R36" s="1040"/>
      <c r="S36" s="1040"/>
      <c r="T36" s="1040"/>
      <c r="U36" s="1040"/>
      <c r="V36" s="1040"/>
      <c r="W36" s="1040"/>
      <c r="X36" s="1040"/>
      <c r="Y36" s="1040"/>
      <c r="Z36" s="1040"/>
      <c r="AA36" s="1040"/>
      <c r="AB36" s="1040"/>
      <c r="AC36" s="1040"/>
      <c r="AD36" s="1040"/>
      <c r="AE36" s="1041"/>
      <c r="AF36" s="1036"/>
      <c r="AG36" s="1037"/>
      <c r="AH36" s="1037"/>
      <c r="AI36" s="1037"/>
      <c r="AJ36" s="1038"/>
      <c r="AK36" s="980"/>
      <c r="AL36" s="971"/>
      <c r="AM36" s="971"/>
      <c r="AN36" s="971"/>
      <c r="AO36" s="971"/>
      <c r="AP36" s="971"/>
      <c r="AQ36" s="971"/>
      <c r="AR36" s="971"/>
      <c r="AS36" s="971"/>
      <c r="AT36" s="971"/>
      <c r="AU36" s="971"/>
      <c r="AV36" s="971"/>
      <c r="AW36" s="971"/>
      <c r="AX36" s="971"/>
      <c r="AY36" s="971"/>
      <c r="AZ36" s="1042"/>
      <c r="BA36" s="1042"/>
      <c r="BB36" s="1042"/>
      <c r="BC36" s="1042"/>
      <c r="BD36" s="1042"/>
      <c r="BE36" s="972"/>
      <c r="BF36" s="972"/>
      <c r="BG36" s="972"/>
      <c r="BH36" s="972"/>
      <c r="BI36" s="973"/>
      <c r="BJ36" s="231"/>
      <c r="BK36" s="231"/>
      <c r="BL36" s="231"/>
      <c r="BM36" s="231"/>
      <c r="BN36" s="231"/>
      <c r="BO36" s="240"/>
      <c r="BP36" s="240"/>
      <c r="BQ36" s="237">
        <v>30</v>
      </c>
      <c r="BR36" s="238"/>
      <c r="BS36" s="993"/>
      <c r="BT36" s="994"/>
      <c r="BU36" s="994"/>
      <c r="BV36" s="994"/>
      <c r="BW36" s="994"/>
      <c r="BX36" s="994"/>
      <c r="BY36" s="994"/>
      <c r="BZ36" s="994"/>
      <c r="CA36" s="994"/>
      <c r="CB36" s="994"/>
      <c r="CC36" s="994"/>
      <c r="CD36" s="994"/>
      <c r="CE36" s="994"/>
      <c r="CF36" s="994"/>
      <c r="CG36" s="1015"/>
      <c r="CH36" s="990"/>
      <c r="CI36" s="991"/>
      <c r="CJ36" s="991"/>
      <c r="CK36" s="991"/>
      <c r="CL36" s="992"/>
      <c r="CM36" s="990"/>
      <c r="CN36" s="991"/>
      <c r="CO36" s="991"/>
      <c r="CP36" s="991"/>
      <c r="CQ36" s="992"/>
      <c r="CR36" s="990"/>
      <c r="CS36" s="991"/>
      <c r="CT36" s="991"/>
      <c r="CU36" s="991"/>
      <c r="CV36" s="992"/>
      <c r="CW36" s="990"/>
      <c r="CX36" s="991"/>
      <c r="CY36" s="991"/>
      <c r="CZ36" s="991"/>
      <c r="DA36" s="992"/>
      <c r="DB36" s="990"/>
      <c r="DC36" s="991"/>
      <c r="DD36" s="991"/>
      <c r="DE36" s="991"/>
      <c r="DF36" s="992"/>
      <c r="DG36" s="990"/>
      <c r="DH36" s="991"/>
      <c r="DI36" s="991"/>
      <c r="DJ36" s="991"/>
      <c r="DK36" s="992"/>
      <c r="DL36" s="990"/>
      <c r="DM36" s="991"/>
      <c r="DN36" s="991"/>
      <c r="DO36" s="991"/>
      <c r="DP36" s="992"/>
      <c r="DQ36" s="990"/>
      <c r="DR36" s="991"/>
      <c r="DS36" s="991"/>
      <c r="DT36" s="991"/>
      <c r="DU36" s="992"/>
      <c r="DV36" s="993"/>
      <c r="DW36" s="994"/>
      <c r="DX36" s="994"/>
      <c r="DY36" s="994"/>
      <c r="DZ36" s="995"/>
      <c r="EA36" s="229"/>
    </row>
    <row r="37" spans="1:131" ht="26.25" customHeight="1" x14ac:dyDescent="0.2">
      <c r="A37" s="241">
        <v>10</v>
      </c>
      <c r="B37" s="1031"/>
      <c r="C37" s="1032"/>
      <c r="D37" s="1032"/>
      <c r="E37" s="1032"/>
      <c r="F37" s="1032"/>
      <c r="G37" s="1032"/>
      <c r="H37" s="1032"/>
      <c r="I37" s="1032"/>
      <c r="J37" s="1032"/>
      <c r="K37" s="1032"/>
      <c r="L37" s="1032"/>
      <c r="M37" s="1032"/>
      <c r="N37" s="1032"/>
      <c r="O37" s="1032"/>
      <c r="P37" s="1033"/>
      <c r="Q37" s="1039"/>
      <c r="R37" s="1040"/>
      <c r="S37" s="1040"/>
      <c r="T37" s="1040"/>
      <c r="U37" s="1040"/>
      <c r="V37" s="1040"/>
      <c r="W37" s="1040"/>
      <c r="X37" s="1040"/>
      <c r="Y37" s="1040"/>
      <c r="Z37" s="1040"/>
      <c r="AA37" s="1040"/>
      <c r="AB37" s="1040"/>
      <c r="AC37" s="1040"/>
      <c r="AD37" s="1040"/>
      <c r="AE37" s="1041"/>
      <c r="AF37" s="1036"/>
      <c r="AG37" s="1037"/>
      <c r="AH37" s="1037"/>
      <c r="AI37" s="1037"/>
      <c r="AJ37" s="1038"/>
      <c r="AK37" s="980"/>
      <c r="AL37" s="971"/>
      <c r="AM37" s="971"/>
      <c r="AN37" s="971"/>
      <c r="AO37" s="971"/>
      <c r="AP37" s="971"/>
      <c r="AQ37" s="971"/>
      <c r="AR37" s="971"/>
      <c r="AS37" s="971"/>
      <c r="AT37" s="971"/>
      <c r="AU37" s="971"/>
      <c r="AV37" s="971"/>
      <c r="AW37" s="971"/>
      <c r="AX37" s="971"/>
      <c r="AY37" s="971"/>
      <c r="AZ37" s="1042"/>
      <c r="BA37" s="1042"/>
      <c r="BB37" s="1042"/>
      <c r="BC37" s="1042"/>
      <c r="BD37" s="1042"/>
      <c r="BE37" s="972"/>
      <c r="BF37" s="972"/>
      <c r="BG37" s="972"/>
      <c r="BH37" s="972"/>
      <c r="BI37" s="973"/>
      <c r="BJ37" s="231"/>
      <c r="BK37" s="231"/>
      <c r="BL37" s="231"/>
      <c r="BM37" s="231"/>
      <c r="BN37" s="231"/>
      <c r="BO37" s="240"/>
      <c r="BP37" s="240"/>
      <c r="BQ37" s="237">
        <v>31</v>
      </c>
      <c r="BR37" s="238"/>
      <c r="BS37" s="993"/>
      <c r="BT37" s="994"/>
      <c r="BU37" s="994"/>
      <c r="BV37" s="994"/>
      <c r="BW37" s="994"/>
      <c r="BX37" s="994"/>
      <c r="BY37" s="994"/>
      <c r="BZ37" s="994"/>
      <c r="CA37" s="994"/>
      <c r="CB37" s="994"/>
      <c r="CC37" s="994"/>
      <c r="CD37" s="994"/>
      <c r="CE37" s="994"/>
      <c r="CF37" s="994"/>
      <c r="CG37" s="1015"/>
      <c r="CH37" s="990"/>
      <c r="CI37" s="991"/>
      <c r="CJ37" s="991"/>
      <c r="CK37" s="991"/>
      <c r="CL37" s="992"/>
      <c r="CM37" s="990"/>
      <c r="CN37" s="991"/>
      <c r="CO37" s="991"/>
      <c r="CP37" s="991"/>
      <c r="CQ37" s="992"/>
      <c r="CR37" s="990"/>
      <c r="CS37" s="991"/>
      <c r="CT37" s="991"/>
      <c r="CU37" s="991"/>
      <c r="CV37" s="992"/>
      <c r="CW37" s="990"/>
      <c r="CX37" s="991"/>
      <c r="CY37" s="991"/>
      <c r="CZ37" s="991"/>
      <c r="DA37" s="992"/>
      <c r="DB37" s="990"/>
      <c r="DC37" s="991"/>
      <c r="DD37" s="991"/>
      <c r="DE37" s="991"/>
      <c r="DF37" s="992"/>
      <c r="DG37" s="990"/>
      <c r="DH37" s="991"/>
      <c r="DI37" s="991"/>
      <c r="DJ37" s="991"/>
      <c r="DK37" s="992"/>
      <c r="DL37" s="990"/>
      <c r="DM37" s="991"/>
      <c r="DN37" s="991"/>
      <c r="DO37" s="991"/>
      <c r="DP37" s="992"/>
      <c r="DQ37" s="990"/>
      <c r="DR37" s="991"/>
      <c r="DS37" s="991"/>
      <c r="DT37" s="991"/>
      <c r="DU37" s="992"/>
      <c r="DV37" s="993"/>
      <c r="DW37" s="994"/>
      <c r="DX37" s="994"/>
      <c r="DY37" s="994"/>
      <c r="DZ37" s="995"/>
      <c r="EA37" s="229"/>
    </row>
    <row r="38" spans="1:131" ht="26.25" customHeight="1" x14ac:dyDescent="0.2">
      <c r="A38" s="241">
        <v>11</v>
      </c>
      <c r="B38" s="1031"/>
      <c r="C38" s="1032"/>
      <c r="D38" s="1032"/>
      <c r="E38" s="1032"/>
      <c r="F38" s="1032"/>
      <c r="G38" s="1032"/>
      <c r="H38" s="1032"/>
      <c r="I38" s="1032"/>
      <c r="J38" s="1032"/>
      <c r="K38" s="1032"/>
      <c r="L38" s="1032"/>
      <c r="M38" s="1032"/>
      <c r="N38" s="1032"/>
      <c r="O38" s="1032"/>
      <c r="P38" s="1033"/>
      <c r="Q38" s="1039"/>
      <c r="R38" s="1040"/>
      <c r="S38" s="1040"/>
      <c r="T38" s="1040"/>
      <c r="U38" s="1040"/>
      <c r="V38" s="1040"/>
      <c r="W38" s="1040"/>
      <c r="X38" s="1040"/>
      <c r="Y38" s="1040"/>
      <c r="Z38" s="1040"/>
      <c r="AA38" s="1040"/>
      <c r="AB38" s="1040"/>
      <c r="AC38" s="1040"/>
      <c r="AD38" s="1040"/>
      <c r="AE38" s="1041"/>
      <c r="AF38" s="1036"/>
      <c r="AG38" s="1037"/>
      <c r="AH38" s="1037"/>
      <c r="AI38" s="1037"/>
      <c r="AJ38" s="1038"/>
      <c r="AK38" s="980"/>
      <c r="AL38" s="971"/>
      <c r="AM38" s="971"/>
      <c r="AN38" s="971"/>
      <c r="AO38" s="971"/>
      <c r="AP38" s="971"/>
      <c r="AQ38" s="971"/>
      <c r="AR38" s="971"/>
      <c r="AS38" s="971"/>
      <c r="AT38" s="971"/>
      <c r="AU38" s="971"/>
      <c r="AV38" s="971"/>
      <c r="AW38" s="971"/>
      <c r="AX38" s="971"/>
      <c r="AY38" s="971"/>
      <c r="AZ38" s="1042"/>
      <c r="BA38" s="1042"/>
      <c r="BB38" s="1042"/>
      <c r="BC38" s="1042"/>
      <c r="BD38" s="1042"/>
      <c r="BE38" s="972"/>
      <c r="BF38" s="972"/>
      <c r="BG38" s="972"/>
      <c r="BH38" s="972"/>
      <c r="BI38" s="973"/>
      <c r="BJ38" s="231"/>
      <c r="BK38" s="231"/>
      <c r="BL38" s="231"/>
      <c r="BM38" s="231"/>
      <c r="BN38" s="231"/>
      <c r="BO38" s="240"/>
      <c r="BP38" s="240"/>
      <c r="BQ38" s="237">
        <v>32</v>
      </c>
      <c r="BR38" s="238"/>
      <c r="BS38" s="993"/>
      <c r="BT38" s="994"/>
      <c r="BU38" s="994"/>
      <c r="BV38" s="994"/>
      <c r="BW38" s="994"/>
      <c r="BX38" s="994"/>
      <c r="BY38" s="994"/>
      <c r="BZ38" s="994"/>
      <c r="CA38" s="994"/>
      <c r="CB38" s="994"/>
      <c r="CC38" s="994"/>
      <c r="CD38" s="994"/>
      <c r="CE38" s="994"/>
      <c r="CF38" s="994"/>
      <c r="CG38" s="1015"/>
      <c r="CH38" s="990"/>
      <c r="CI38" s="991"/>
      <c r="CJ38" s="991"/>
      <c r="CK38" s="991"/>
      <c r="CL38" s="992"/>
      <c r="CM38" s="990"/>
      <c r="CN38" s="991"/>
      <c r="CO38" s="991"/>
      <c r="CP38" s="991"/>
      <c r="CQ38" s="992"/>
      <c r="CR38" s="990"/>
      <c r="CS38" s="991"/>
      <c r="CT38" s="991"/>
      <c r="CU38" s="991"/>
      <c r="CV38" s="992"/>
      <c r="CW38" s="990"/>
      <c r="CX38" s="991"/>
      <c r="CY38" s="991"/>
      <c r="CZ38" s="991"/>
      <c r="DA38" s="992"/>
      <c r="DB38" s="990"/>
      <c r="DC38" s="991"/>
      <c r="DD38" s="991"/>
      <c r="DE38" s="991"/>
      <c r="DF38" s="992"/>
      <c r="DG38" s="990"/>
      <c r="DH38" s="991"/>
      <c r="DI38" s="991"/>
      <c r="DJ38" s="991"/>
      <c r="DK38" s="992"/>
      <c r="DL38" s="990"/>
      <c r="DM38" s="991"/>
      <c r="DN38" s="991"/>
      <c r="DO38" s="991"/>
      <c r="DP38" s="992"/>
      <c r="DQ38" s="990"/>
      <c r="DR38" s="991"/>
      <c r="DS38" s="991"/>
      <c r="DT38" s="991"/>
      <c r="DU38" s="992"/>
      <c r="DV38" s="993"/>
      <c r="DW38" s="994"/>
      <c r="DX38" s="994"/>
      <c r="DY38" s="994"/>
      <c r="DZ38" s="995"/>
      <c r="EA38" s="229"/>
    </row>
    <row r="39" spans="1:131" ht="26.25" customHeight="1" x14ac:dyDescent="0.2">
      <c r="A39" s="241">
        <v>12</v>
      </c>
      <c r="B39" s="1031"/>
      <c r="C39" s="1032"/>
      <c r="D39" s="1032"/>
      <c r="E39" s="1032"/>
      <c r="F39" s="1032"/>
      <c r="G39" s="1032"/>
      <c r="H39" s="1032"/>
      <c r="I39" s="1032"/>
      <c r="J39" s="1032"/>
      <c r="K39" s="1032"/>
      <c r="L39" s="1032"/>
      <c r="M39" s="1032"/>
      <c r="N39" s="1032"/>
      <c r="O39" s="1032"/>
      <c r="P39" s="1033"/>
      <c r="Q39" s="1039"/>
      <c r="R39" s="1040"/>
      <c r="S39" s="1040"/>
      <c r="T39" s="1040"/>
      <c r="U39" s="1040"/>
      <c r="V39" s="1040"/>
      <c r="W39" s="1040"/>
      <c r="X39" s="1040"/>
      <c r="Y39" s="1040"/>
      <c r="Z39" s="1040"/>
      <c r="AA39" s="1040"/>
      <c r="AB39" s="1040"/>
      <c r="AC39" s="1040"/>
      <c r="AD39" s="1040"/>
      <c r="AE39" s="1041"/>
      <c r="AF39" s="1036"/>
      <c r="AG39" s="1037"/>
      <c r="AH39" s="1037"/>
      <c r="AI39" s="1037"/>
      <c r="AJ39" s="1038"/>
      <c r="AK39" s="980"/>
      <c r="AL39" s="971"/>
      <c r="AM39" s="971"/>
      <c r="AN39" s="971"/>
      <c r="AO39" s="971"/>
      <c r="AP39" s="971"/>
      <c r="AQ39" s="971"/>
      <c r="AR39" s="971"/>
      <c r="AS39" s="971"/>
      <c r="AT39" s="971"/>
      <c r="AU39" s="971"/>
      <c r="AV39" s="971"/>
      <c r="AW39" s="971"/>
      <c r="AX39" s="971"/>
      <c r="AY39" s="971"/>
      <c r="AZ39" s="1042"/>
      <c r="BA39" s="1042"/>
      <c r="BB39" s="1042"/>
      <c r="BC39" s="1042"/>
      <c r="BD39" s="1042"/>
      <c r="BE39" s="972"/>
      <c r="BF39" s="972"/>
      <c r="BG39" s="972"/>
      <c r="BH39" s="972"/>
      <c r="BI39" s="973"/>
      <c r="BJ39" s="231"/>
      <c r="BK39" s="231"/>
      <c r="BL39" s="231"/>
      <c r="BM39" s="231"/>
      <c r="BN39" s="231"/>
      <c r="BO39" s="240"/>
      <c r="BP39" s="240"/>
      <c r="BQ39" s="237">
        <v>33</v>
      </c>
      <c r="BR39" s="238"/>
      <c r="BS39" s="993"/>
      <c r="BT39" s="994"/>
      <c r="BU39" s="994"/>
      <c r="BV39" s="994"/>
      <c r="BW39" s="994"/>
      <c r="BX39" s="994"/>
      <c r="BY39" s="994"/>
      <c r="BZ39" s="994"/>
      <c r="CA39" s="994"/>
      <c r="CB39" s="994"/>
      <c r="CC39" s="994"/>
      <c r="CD39" s="994"/>
      <c r="CE39" s="994"/>
      <c r="CF39" s="994"/>
      <c r="CG39" s="1015"/>
      <c r="CH39" s="990"/>
      <c r="CI39" s="991"/>
      <c r="CJ39" s="991"/>
      <c r="CK39" s="991"/>
      <c r="CL39" s="992"/>
      <c r="CM39" s="990"/>
      <c r="CN39" s="991"/>
      <c r="CO39" s="991"/>
      <c r="CP39" s="991"/>
      <c r="CQ39" s="992"/>
      <c r="CR39" s="990"/>
      <c r="CS39" s="991"/>
      <c r="CT39" s="991"/>
      <c r="CU39" s="991"/>
      <c r="CV39" s="992"/>
      <c r="CW39" s="990"/>
      <c r="CX39" s="991"/>
      <c r="CY39" s="991"/>
      <c r="CZ39" s="991"/>
      <c r="DA39" s="992"/>
      <c r="DB39" s="990"/>
      <c r="DC39" s="991"/>
      <c r="DD39" s="991"/>
      <c r="DE39" s="991"/>
      <c r="DF39" s="992"/>
      <c r="DG39" s="990"/>
      <c r="DH39" s="991"/>
      <c r="DI39" s="991"/>
      <c r="DJ39" s="991"/>
      <c r="DK39" s="992"/>
      <c r="DL39" s="990"/>
      <c r="DM39" s="991"/>
      <c r="DN39" s="991"/>
      <c r="DO39" s="991"/>
      <c r="DP39" s="992"/>
      <c r="DQ39" s="990"/>
      <c r="DR39" s="991"/>
      <c r="DS39" s="991"/>
      <c r="DT39" s="991"/>
      <c r="DU39" s="992"/>
      <c r="DV39" s="993"/>
      <c r="DW39" s="994"/>
      <c r="DX39" s="994"/>
      <c r="DY39" s="994"/>
      <c r="DZ39" s="995"/>
      <c r="EA39" s="229"/>
    </row>
    <row r="40" spans="1:131" ht="26.25" customHeight="1" x14ac:dyDescent="0.2">
      <c r="A40" s="237">
        <v>13</v>
      </c>
      <c r="B40" s="1031"/>
      <c r="C40" s="1032"/>
      <c r="D40" s="1032"/>
      <c r="E40" s="1032"/>
      <c r="F40" s="1032"/>
      <c r="G40" s="1032"/>
      <c r="H40" s="1032"/>
      <c r="I40" s="1032"/>
      <c r="J40" s="1032"/>
      <c r="K40" s="1032"/>
      <c r="L40" s="1032"/>
      <c r="M40" s="1032"/>
      <c r="N40" s="1032"/>
      <c r="O40" s="1032"/>
      <c r="P40" s="1033"/>
      <c r="Q40" s="1039"/>
      <c r="R40" s="1040"/>
      <c r="S40" s="1040"/>
      <c r="T40" s="1040"/>
      <c r="U40" s="1040"/>
      <c r="V40" s="1040"/>
      <c r="W40" s="1040"/>
      <c r="X40" s="1040"/>
      <c r="Y40" s="1040"/>
      <c r="Z40" s="1040"/>
      <c r="AA40" s="1040"/>
      <c r="AB40" s="1040"/>
      <c r="AC40" s="1040"/>
      <c r="AD40" s="1040"/>
      <c r="AE40" s="1041"/>
      <c r="AF40" s="1036"/>
      <c r="AG40" s="1037"/>
      <c r="AH40" s="1037"/>
      <c r="AI40" s="1037"/>
      <c r="AJ40" s="1038"/>
      <c r="AK40" s="980"/>
      <c r="AL40" s="971"/>
      <c r="AM40" s="971"/>
      <c r="AN40" s="971"/>
      <c r="AO40" s="971"/>
      <c r="AP40" s="971"/>
      <c r="AQ40" s="971"/>
      <c r="AR40" s="971"/>
      <c r="AS40" s="971"/>
      <c r="AT40" s="971"/>
      <c r="AU40" s="971"/>
      <c r="AV40" s="971"/>
      <c r="AW40" s="971"/>
      <c r="AX40" s="971"/>
      <c r="AY40" s="971"/>
      <c r="AZ40" s="1042"/>
      <c r="BA40" s="1042"/>
      <c r="BB40" s="1042"/>
      <c r="BC40" s="1042"/>
      <c r="BD40" s="1042"/>
      <c r="BE40" s="972"/>
      <c r="BF40" s="972"/>
      <c r="BG40" s="972"/>
      <c r="BH40" s="972"/>
      <c r="BI40" s="973"/>
      <c r="BJ40" s="231"/>
      <c r="BK40" s="231"/>
      <c r="BL40" s="231"/>
      <c r="BM40" s="231"/>
      <c r="BN40" s="231"/>
      <c r="BO40" s="240"/>
      <c r="BP40" s="240"/>
      <c r="BQ40" s="237">
        <v>34</v>
      </c>
      <c r="BR40" s="238"/>
      <c r="BS40" s="993"/>
      <c r="BT40" s="994"/>
      <c r="BU40" s="994"/>
      <c r="BV40" s="994"/>
      <c r="BW40" s="994"/>
      <c r="BX40" s="994"/>
      <c r="BY40" s="994"/>
      <c r="BZ40" s="994"/>
      <c r="CA40" s="994"/>
      <c r="CB40" s="994"/>
      <c r="CC40" s="994"/>
      <c r="CD40" s="994"/>
      <c r="CE40" s="994"/>
      <c r="CF40" s="994"/>
      <c r="CG40" s="1015"/>
      <c r="CH40" s="990"/>
      <c r="CI40" s="991"/>
      <c r="CJ40" s="991"/>
      <c r="CK40" s="991"/>
      <c r="CL40" s="992"/>
      <c r="CM40" s="990"/>
      <c r="CN40" s="991"/>
      <c r="CO40" s="991"/>
      <c r="CP40" s="991"/>
      <c r="CQ40" s="992"/>
      <c r="CR40" s="990"/>
      <c r="CS40" s="991"/>
      <c r="CT40" s="991"/>
      <c r="CU40" s="991"/>
      <c r="CV40" s="992"/>
      <c r="CW40" s="990"/>
      <c r="CX40" s="991"/>
      <c r="CY40" s="991"/>
      <c r="CZ40" s="991"/>
      <c r="DA40" s="992"/>
      <c r="DB40" s="990"/>
      <c r="DC40" s="991"/>
      <c r="DD40" s="991"/>
      <c r="DE40" s="991"/>
      <c r="DF40" s="992"/>
      <c r="DG40" s="990"/>
      <c r="DH40" s="991"/>
      <c r="DI40" s="991"/>
      <c r="DJ40" s="991"/>
      <c r="DK40" s="992"/>
      <c r="DL40" s="990"/>
      <c r="DM40" s="991"/>
      <c r="DN40" s="991"/>
      <c r="DO40" s="991"/>
      <c r="DP40" s="992"/>
      <c r="DQ40" s="990"/>
      <c r="DR40" s="991"/>
      <c r="DS40" s="991"/>
      <c r="DT40" s="991"/>
      <c r="DU40" s="992"/>
      <c r="DV40" s="993"/>
      <c r="DW40" s="994"/>
      <c r="DX40" s="994"/>
      <c r="DY40" s="994"/>
      <c r="DZ40" s="995"/>
      <c r="EA40" s="229"/>
    </row>
    <row r="41" spans="1:131" ht="26.25" customHeight="1" x14ac:dyDescent="0.2">
      <c r="A41" s="237">
        <v>14</v>
      </c>
      <c r="B41" s="1031"/>
      <c r="C41" s="1032"/>
      <c r="D41" s="1032"/>
      <c r="E41" s="1032"/>
      <c r="F41" s="1032"/>
      <c r="G41" s="1032"/>
      <c r="H41" s="1032"/>
      <c r="I41" s="1032"/>
      <c r="J41" s="1032"/>
      <c r="K41" s="1032"/>
      <c r="L41" s="1032"/>
      <c r="M41" s="1032"/>
      <c r="N41" s="1032"/>
      <c r="O41" s="1032"/>
      <c r="P41" s="1033"/>
      <c r="Q41" s="1039"/>
      <c r="R41" s="1040"/>
      <c r="S41" s="1040"/>
      <c r="T41" s="1040"/>
      <c r="U41" s="1040"/>
      <c r="V41" s="1040"/>
      <c r="W41" s="1040"/>
      <c r="X41" s="1040"/>
      <c r="Y41" s="1040"/>
      <c r="Z41" s="1040"/>
      <c r="AA41" s="1040"/>
      <c r="AB41" s="1040"/>
      <c r="AC41" s="1040"/>
      <c r="AD41" s="1040"/>
      <c r="AE41" s="1041"/>
      <c r="AF41" s="1036"/>
      <c r="AG41" s="1037"/>
      <c r="AH41" s="1037"/>
      <c r="AI41" s="1037"/>
      <c r="AJ41" s="1038"/>
      <c r="AK41" s="980"/>
      <c r="AL41" s="971"/>
      <c r="AM41" s="971"/>
      <c r="AN41" s="971"/>
      <c r="AO41" s="971"/>
      <c r="AP41" s="971"/>
      <c r="AQ41" s="971"/>
      <c r="AR41" s="971"/>
      <c r="AS41" s="971"/>
      <c r="AT41" s="971"/>
      <c r="AU41" s="971"/>
      <c r="AV41" s="971"/>
      <c r="AW41" s="971"/>
      <c r="AX41" s="971"/>
      <c r="AY41" s="971"/>
      <c r="AZ41" s="1042"/>
      <c r="BA41" s="1042"/>
      <c r="BB41" s="1042"/>
      <c r="BC41" s="1042"/>
      <c r="BD41" s="1042"/>
      <c r="BE41" s="972"/>
      <c r="BF41" s="972"/>
      <c r="BG41" s="972"/>
      <c r="BH41" s="972"/>
      <c r="BI41" s="973"/>
      <c r="BJ41" s="231"/>
      <c r="BK41" s="231"/>
      <c r="BL41" s="231"/>
      <c r="BM41" s="231"/>
      <c r="BN41" s="231"/>
      <c r="BO41" s="240"/>
      <c r="BP41" s="240"/>
      <c r="BQ41" s="237">
        <v>35</v>
      </c>
      <c r="BR41" s="238"/>
      <c r="BS41" s="993"/>
      <c r="BT41" s="994"/>
      <c r="BU41" s="994"/>
      <c r="BV41" s="994"/>
      <c r="BW41" s="994"/>
      <c r="BX41" s="994"/>
      <c r="BY41" s="994"/>
      <c r="BZ41" s="994"/>
      <c r="CA41" s="994"/>
      <c r="CB41" s="994"/>
      <c r="CC41" s="994"/>
      <c r="CD41" s="994"/>
      <c r="CE41" s="994"/>
      <c r="CF41" s="994"/>
      <c r="CG41" s="1015"/>
      <c r="CH41" s="990"/>
      <c r="CI41" s="991"/>
      <c r="CJ41" s="991"/>
      <c r="CK41" s="991"/>
      <c r="CL41" s="992"/>
      <c r="CM41" s="990"/>
      <c r="CN41" s="991"/>
      <c r="CO41" s="991"/>
      <c r="CP41" s="991"/>
      <c r="CQ41" s="992"/>
      <c r="CR41" s="990"/>
      <c r="CS41" s="991"/>
      <c r="CT41" s="991"/>
      <c r="CU41" s="991"/>
      <c r="CV41" s="992"/>
      <c r="CW41" s="990"/>
      <c r="CX41" s="991"/>
      <c r="CY41" s="991"/>
      <c r="CZ41" s="991"/>
      <c r="DA41" s="992"/>
      <c r="DB41" s="990"/>
      <c r="DC41" s="991"/>
      <c r="DD41" s="991"/>
      <c r="DE41" s="991"/>
      <c r="DF41" s="992"/>
      <c r="DG41" s="990"/>
      <c r="DH41" s="991"/>
      <c r="DI41" s="991"/>
      <c r="DJ41" s="991"/>
      <c r="DK41" s="992"/>
      <c r="DL41" s="990"/>
      <c r="DM41" s="991"/>
      <c r="DN41" s="991"/>
      <c r="DO41" s="991"/>
      <c r="DP41" s="992"/>
      <c r="DQ41" s="990"/>
      <c r="DR41" s="991"/>
      <c r="DS41" s="991"/>
      <c r="DT41" s="991"/>
      <c r="DU41" s="992"/>
      <c r="DV41" s="993"/>
      <c r="DW41" s="994"/>
      <c r="DX41" s="994"/>
      <c r="DY41" s="994"/>
      <c r="DZ41" s="995"/>
      <c r="EA41" s="229"/>
    </row>
    <row r="42" spans="1:131" ht="26.25" customHeight="1" x14ac:dyDescent="0.2">
      <c r="A42" s="237">
        <v>15</v>
      </c>
      <c r="B42" s="1031"/>
      <c r="C42" s="1032"/>
      <c r="D42" s="1032"/>
      <c r="E42" s="1032"/>
      <c r="F42" s="1032"/>
      <c r="G42" s="1032"/>
      <c r="H42" s="1032"/>
      <c r="I42" s="1032"/>
      <c r="J42" s="1032"/>
      <c r="K42" s="1032"/>
      <c r="L42" s="1032"/>
      <c r="M42" s="1032"/>
      <c r="N42" s="1032"/>
      <c r="O42" s="1032"/>
      <c r="P42" s="1033"/>
      <c r="Q42" s="1039"/>
      <c r="R42" s="1040"/>
      <c r="S42" s="1040"/>
      <c r="T42" s="1040"/>
      <c r="U42" s="1040"/>
      <c r="V42" s="1040"/>
      <c r="W42" s="1040"/>
      <c r="X42" s="1040"/>
      <c r="Y42" s="1040"/>
      <c r="Z42" s="1040"/>
      <c r="AA42" s="1040"/>
      <c r="AB42" s="1040"/>
      <c r="AC42" s="1040"/>
      <c r="AD42" s="1040"/>
      <c r="AE42" s="1041"/>
      <c r="AF42" s="1036"/>
      <c r="AG42" s="1037"/>
      <c r="AH42" s="1037"/>
      <c r="AI42" s="1037"/>
      <c r="AJ42" s="1038"/>
      <c r="AK42" s="980"/>
      <c r="AL42" s="971"/>
      <c r="AM42" s="971"/>
      <c r="AN42" s="971"/>
      <c r="AO42" s="971"/>
      <c r="AP42" s="971"/>
      <c r="AQ42" s="971"/>
      <c r="AR42" s="971"/>
      <c r="AS42" s="971"/>
      <c r="AT42" s="971"/>
      <c r="AU42" s="971"/>
      <c r="AV42" s="971"/>
      <c r="AW42" s="971"/>
      <c r="AX42" s="971"/>
      <c r="AY42" s="971"/>
      <c r="AZ42" s="1042"/>
      <c r="BA42" s="1042"/>
      <c r="BB42" s="1042"/>
      <c r="BC42" s="1042"/>
      <c r="BD42" s="1042"/>
      <c r="BE42" s="972"/>
      <c r="BF42" s="972"/>
      <c r="BG42" s="972"/>
      <c r="BH42" s="972"/>
      <c r="BI42" s="973"/>
      <c r="BJ42" s="231"/>
      <c r="BK42" s="231"/>
      <c r="BL42" s="231"/>
      <c r="BM42" s="231"/>
      <c r="BN42" s="231"/>
      <c r="BO42" s="240"/>
      <c r="BP42" s="240"/>
      <c r="BQ42" s="237">
        <v>36</v>
      </c>
      <c r="BR42" s="238"/>
      <c r="BS42" s="993"/>
      <c r="BT42" s="994"/>
      <c r="BU42" s="994"/>
      <c r="BV42" s="994"/>
      <c r="BW42" s="994"/>
      <c r="BX42" s="994"/>
      <c r="BY42" s="994"/>
      <c r="BZ42" s="994"/>
      <c r="CA42" s="994"/>
      <c r="CB42" s="994"/>
      <c r="CC42" s="994"/>
      <c r="CD42" s="994"/>
      <c r="CE42" s="994"/>
      <c r="CF42" s="994"/>
      <c r="CG42" s="1015"/>
      <c r="CH42" s="990"/>
      <c r="CI42" s="991"/>
      <c r="CJ42" s="991"/>
      <c r="CK42" s="991"/>
      <c r="CL42" s="992"/>
      <c r="CM42" s="990"/>
      <c r="CN42" s="991"/>
      <c r="CO42" s="991"/>
      <c r="CP42" s="991"/>
      <c r="CQ42" s="992"/>
      <c r="CR42" s="990"/>
      <c r="CS42" s="991"/>
      <c r="CT42" s="991"/>
      <c r="CU42" s="991"/>
      <c r="CV42" s="992"/>
      <c r="CW42" s="990"/>
      <c r="CX42" s="991"/>
      <c r="CY42" s="991"/>
      <c r="CZ42" s="991"/>
      <c r="DA42" s="992"/>
      <c r="DB42" s="990"/>
      <c r="DC42" s="991"/>
      <c r="DD42" s="991"/>
      <c r="DE42" s="991"/>
      <c r="DF42" s="992"/>
      <c r="DG42" s="990"/>
      <c r="DH42" s="991"/>
      <c r="DI42" s="991"/>
      <c r="DJ42" s="991"/>
      <c r="DK42" s="992"/>
      <c r="DL42" s="990"/>
      <c r="DM42" s="991"/>
      <c r="DN42" s="991"/>
      <c r="DO42" s="991"/>
      <c r="DP42" s="992"/>
      <c r="DQ42" s="990"/>
      <c r="DR42" s="991"/>
      <c r="DS42" s="991"/>
      <c r="DT42" s="991"/>
      <c r="DU42" s="992"/>
      <c r="DV42" s="993"/>
      <c r="DW42" s="994"/>
      <c r="DX42" s="994"/>
      <c r="DY42" s="994"/>
      <c r="DZ42" s="995"/>
      <c r="EA42" s="229"/>
    </row>
    <row r="43" spans="1:131" ht="26.25" customHeight="1" x14ac:dyDescent="0.2">
      <c r="A43" s="237">
        <v>16</v>
      </c>
      <c r="B43" s="1031"/>
      <c r="C43" s="1032"/>
      <c r="D43" s="1032"/>
      <c r="E43" s="1032"/>
      <c r="F43" s="1032"/>
      <c r="G43" s="1032"/>
      <c r="H43" s="1032"/>
      <c r="I43" s="1032"/>
      <c r="J43" s="1032"/>
      <c r="K43" s="1032"/>
      <c r="L43" s="1032"/>
      <c r="M43" s="1032"/>
      <c r="N43" s="1032"/>
      <c r="O43" s="1032"/>
      <c r="P43" s="1033"/>
      <c r="Q43" s="1039"/>
      <c r="R43" s="1040"/>
      <c r="S43" s="1040"/>
      <c r="T43" s="1040"/>
      <c r="U43" s="1040"/>
      <c r="V43" s="1040"/>
      <c r="W43" s="1040"/>
      <c r="X43" s="1040"/>
      <c r="Y43" s="1040"/>
      <c r="Z43" s="1040"/>
      <c r="AA43" s="1040"/>
      <c r="AB43" s="1040"/>
      <c r="AC43" s="1040"/>
      <c r="AD43" s="1040"/>
      <c r="AE43" s="1041"/>
      <c r="AF43" s="1036"/>
      <c r="AG43" s="1037"/>
      <c r="AH43" s="1037"/>
      <c r="AI43" s="1037"/>
      <c r="AJ43" s="1038"/>
      <c r="AK43" s="980"/>
      <c r="AL43" s="971"/>
      <c r="AM43" s="971"/>
      <c r="AN43" s="971"/>
      <c r="AO43" s="971"/>
      <c r="AP43" s="971"/>
      <c r="AQ43" s="971"/>
      <c r="AR43" s="971"/>
      <c r="AS43" s="971"/>
      <c r="AT43" s="971"/>
      <c r="AU43" s="971"/>
      <c r="AV43" s="971"/>
      <c r="AW43" s="971"/>
      <c r="AX43" s="971"/>
      <c r="AY43" s="971"/>
      <c r="AZ43" s="1042"/>
      <c r="BA43" s="1042"/>
      <c r="BB43" s="1042"/>
      <c r="BC43" s="1042"/>
      <c r="BD43" s="1042"/>
      <c r="BE43" s="972"/>
      <c r="BF43" s="972"/>
      <c r="BG43" s="972"/>
      <c r="BH43" s="972"/>
      <c r="BI43" s="973"/>
      <c r="BJ43" s="231"/>
      <c r="BK43" s="231"/>
      <c r="BL43" s="231"/>
      <c r="BM43" s="231"/>
      <c r="BN43" s="231"/>
      <c r="BO43" s="240"/>
      <c r="BP43" s="240"/>
      <c r="BQ43" s="237">
        <v>37</v>
      </c>
      <c r="BR43" s="238"/>
      <c r="BS43" s="993"/>
      <c r="BT43" s="994"/>
      <c r="BU43" s="994"/>
      <c r="BV43" s="994"/>
      <c r="BW43" s="994"/>
      <c r="BX43" s="994"/>
      <c r="BY43" s="994"/>
      <c r="BZ43" s="994"/>
      <c r="CA43" s="994"/>
      <c r="CB43" s="994"/>
      <c r="CC43" s="994"/>
      <c r="CD43" s="994"/>
      <c r="CE43" s="994"/>
      <c r="CF43" s="994"/>
      <c r="CG43" s="1015"/>
      <c r="CH43" s="990"/>
      <c r="CI43" s="991"/>
      <c r="CJ43" s="991"/>
      <c r="CK43" s="991"/>
      <c r="CL43" s="992"/>
      <c r="CM43" s="990"/>
      <c r="CN43" s="991"/>
      <c r="CO43" s="991"/>
      <c r="CP43" s="991"/>
      <c r="CQ43" s="992"/>
      <c r="CR43" s="990"/>
      <c r="CS43" s="991"/>
      <c r="CT43" s="991"/>
      <c r="CU43" s="991"/>
      <c r="CV43" s="992"/>
      <c r="CW43" s="990"/>
      <c r="CX43" s="991"/>
      <c r="CY43" s="991"/>
      <c r="CZ43" s="991"/>
      <c r="DA43" s="992"/>
      <c r="DB43" s="990"/>
      <c r="DC43" s="991"/>
      <c r="DD43" s="991"/>
      <c r="DE43" s="991"/>
      <c r="DF43" s="992"/>
      <c r="DG43" s="990"/>
      <c r="DH43" s="991"/>
      <c r="DI43" s="991"/>
      <c r="DJ43" s="991"/>
      <c r="DK43" s="992"/>
      <c r="DL43" s="990"/>
      <c r="DM43" s="991"/>
      <c r="DN43" s="991"/>
      <c r="DO43" s="991"/>
      <c r="DP43" s="992"/>
      <c r="DQ43" s="990"/>
      <c r="DR43" s="991"/>
      <c r="DS43" s="991"/>
      <c r="DT43" s="991"/>
      <c r="DU43" s="992"/>
      <c r="DV43" s="993"/>
      <c r="DW43" s="994"/>
      <c r="DX43" s="994"/>
      <c r="DY43" s="994"/>
      <c r="DZ43" s="995"/>
      <c r="EA43" s="229"/>
    </row>
    <row r="44" spans="1:131" ht="26.25" customHeight="1" x14ac:dyDescent="0.2">
      <c r="A44" s="237">
        <v>17</v>
      </c>
      <c r="B44" s="1031"/>
      <c r="C44" s="1032"/>
      <c r="D44" s="1032"/>
      <c r="E44" s="1032"/>
      <c r="F44" s="1032"/>
      <c r="G44" s="1032"/>
      <c r="H44" s="1032"/>
      <c r="I44" s="1032"/>
      <c r="J44" s="1032"/>
      <c r="K44" s="1032"/>
      <c r="L44" s="1032"/>
      <c r="M44" s="1032"/>
      <c r="N44" s="1032"/>
      <c r="O44" s="1032"/>
      <c r="P44" s="1033"/>
      <c r="Q44" s="1039"/>
      <c r="R44" s="1040"/>
      <c r="S44" s="1040"/>
      <c r="T44" s="1040"/>
      <c r="U44" s="1040"/>
      <c r="V44" s="1040"/>
      <c r="W44" s="1040"/>
      <c r="X44" s="1040"/>
      <c r="Y44" s="1040"/>
      <c r="Z44" s="1040"/>
      <c r="AA44" s="1040"/>
      <c r="AB44" s="1040"/>
      <c r="AC44" s="1040"/>
      <c r="AD44" s="1040"/>
      <c r="AE44" s="1041"/>
      <c r="AF44" s="1036"/>
      <c r="AG44" s="1037"/>
      <c r="AH44" s="1037"/>
      <c r="AI44" s="1037"/>
      <c r="AJ44" s="1038"/>
      <c r="AK44" s="980"/>
      <c r="AL44" s="971"/>
      <c r="AM44" s="971"/>
      <c r="AN44" s="971"/>
      <c r="AO44" s="971"/>
      <c r="AP44" s="971"/>
      <c r="AQ44" s="971"/>
      <c r="AR44" s="971"/>
      <c r="AS44" s="971"/>
      <c r="AT44" s="971"/>
      <c r="AU44" s="971"/>
      <c r="AV44" s="971"/>
      <c r="AW44" s="971"/>
      <c r="AX44" s="971"/>
      <c r="AY44" s="971"/>
      <c r="AZ44" s="1042"/>
      <c r="BA44" s="1042"/>
      <c r="BB44" s="1042"/>
      <c r="BC44" s="1042"/>
      <c r="BD44" s="1042"/>
      <c r="BE44" s="972"/>
      <c r="BF44" s="972"/>
      <c r="BG44" s="972"/>
      <c r="BH44" s="972"/>
      <c r="BI44" s="973"/>
      <c r="BJ44" s="231"/>
      <c r="BK44" s="231"/>
      <c r="BL44" s="231"/>
      <c r="BM44" s="231"/>
      <c r="BN44" s="231"/>
      <c r="BO44" s="240"/>
      <c r="BP44" s="240"/>
      <c r="BQ44" s="237">
        <v>38</v>
      </c>
      <c r="BR44" s="238"/>
      <c r="BS44" s="993"/>
      <c r="BT44" s="994"/>
      <c r="BU44" s="994"/>
      <c r="BV44" s="994"/>
      <c r="BW44" s="994"/>
      <c r="BX44" s="994"/>
      <c r="BY44" s="994"/>
      <c r="BZ44" s="994"/>
      <c r="CA44" s="994"/>
      <c r="CB44" s="994"/>
      <c r="CC44" s="994"/>
      <c r="CD44" s="994"/>
      <c r="CE44" s="994"/>
      <c r="CF44" s="994"/>
      <c r="CG44" s="1015"/>
      <c r="CH44" s="990"/>
      <c r="CI44" s="991"/>
      <c r="CJ44" s="991"/>
      <c r="CK44" s="991"/>
      <c r="CL44" s="992"/>
      <c r="CM44" s="990"/>
      <c r="CN44" s="991"/>
      <c r="CO44" s="991"/>
      <c r="CP44" s="991"/>
      <c r="CQ44" s="992"/>
      <c r="CR44" s="990"/>
      <c r="CS44" s="991"/>
      <c r="CT44" s="991"/>
      <c r="CU44" s="991"/>
      <c r="CV44" s="992"/>
      <c r="CW44" s="990"/>
      <c r="CX44" s="991"/>
      <c r="CY44" s="991"/>
      <c r="CZ44" s="991"/>
      <c r="DA44" s="992"/>
      <c r="DB44" s="990"/>
      <c r="DC44" s="991"/>
      <c r="DD44" s="991"/>
      <c r="DE44" s="991"/>
      <c r="DF44" s="992"/>
      <c r="DG44" s="990"/>
      <c r="DH44" s="991"/>
      <c r="DI44" s="991"/>
      <c r="DJ44" s="991"/>
      <c r="DK44" s="992"/>
      <c r="DL44" s="990"/>
      <c r="DM44" s="991"/>
      <c r="DN44" s="991"/>
      <c r="DO44" s="991"/>
      <c r="DP44" s="992"/>
      <c r="DQ44" s="990"/>
      <c r="DR44" s="991"/>
      <c r="DS44" s="991"/>
      <c r="DT44" s="991"/>
      <c r="DU44" s="992"/>
      <c r="DV44" s="993"/>
      <c r="DW44" s="994"/>
      <c r="DX44" s="994"/>
      <c r="DY44" s="994"/>
      <c r="DZ44" s="995"/>
      <c r="EA44" s="229"/>
    </row>
    <row r="45" spans="1:131" ht="26.25" customHeight="1" x14ac:dyDescent="0.2">
      <c r="A45" s="237">
        <v>18</v>
      </c>
      <c r="B45" s="1031"/>
      <c r="C45" s="1032"/>
      <c r="D45" s="1032"/>
      <c r="E45" s="1032"/>
      <c r="F45" s="1032"/>
      <c r="G45" s="1032"/>
      <c r="H45" s="1032"/>
      <c r="I45" s="1032"/>
      <c r="J45" s="1032"/>
      <c r="K45" s="1032"/>
      <c r="L45" s="1032"/>
      <c r="M45" s="1032"/>
      <c r="N45" s="1032"/>
      <c r="O45" s="1032"/>
      <c r="P45" s="1033"/>
      <c r="Q45" s="1039"/>
      <c r="R45" s="1040"/>
      <c r="S45" s="1040"/>
      <c r="T45" s="1040"/>
      <c r="U45" s="1040"/>
      <c r="V45" s="1040"/>
      <c r="W45" s="1040"/>
      <c r="X45" s="1040"/>
      <c r="Y45" s="1040"/>
      <c r="Z45" s="1040"/>
      <c r="AA45" s="1040"/>
      <c r="AB45" s="1040"/>
      <c r="AC45" s="1040"/>
      <c r="AD45" s="1040"/>
      <c r="AE45" s="1041"/>
      <c r="AF45" s="1036"/>
      <c r="AG45" s="1037"/>
      <c r="AH45" s="1037"/>
      <c r="AI45" s="1037"/>
      <c r="AJ45" s="1038"/>
      <c r="AK45" s="980"/>
      <c r="AL45" s="971"/>
      <c r="AM45" s="971"/>
      <c r="AN45" s="971"/>
      <c r="AO45" s="971"/>
      <c r="AP45" s="971"/>
      <c r="AQ45" s="971"/>
      <c r="AR45" s="971"/>
      <c r="AS45" s="971"/>
      <c r="AT45" s="971"/>
      <c r="AU45" s="971"/>
      <c r="AV45" s="971"/>
      <c r="AW45" s="971"/>
      <c r="AX45" s="971"/>
      <c r="AY45" s="971"/>
      <c r="AZ45" s="1042"/>
      <c r="BA45" s="1042"/>
      <c r="BB45" s="1042"/>
      <c r="BC45" s="1042"/>
      <c r="BD45" s="1042"/>
      <c r="BE45" s="972"/>
      <c r="BF45" s="972"/>
      <c r="BG45" s="972"/>
      <c r="BH45" s="972"/>
      <c r="BI45" s="973"/>
      <c r="BJ45" s="231"/>
      <c r="BK45" s="231"/>
      <c r="BL45" s="231"/>
      <c r="BM45" s="231"/>
      <c r="BN45" s="231"/>
      <c r="BO45" s="240"/>
      <c r="BP45" s="240"/>
      <c r="BQ45" s="237">
        <v>39</v>
      </c>
      <c r="BR45" s="238"/>
      <c r="BS45" s="993"/>
      <c r="BT45" s="994"/>
      <c r="BU45" s="994"/>
      <c r="BV45" s="994"/>
      <c r="BW45" s="994"/>
      <c r="BX45" s="994"/>
      <c r="BY45" s="994"/>
      <c r="BZ45" s="994"/>
      <c r="CA45" s="994"/>
      <c r="CB45" s="994"/>
      <c r="CC45" s="994"/>
      <c r="CD45" s="994"/>
      <c r="CE45" s="994"/>
      <c r="CF45" s="994"/>
      <c r="CG45" s="1015"/>
      <c r="CH45" s="990"/>
      <c r="CI45" s="991"/>
      <c r="CJ45" s="991"/>
      <c r="CK45" s="991"/>
      <c r="CL45" s="992"/>
      <c r="CM45" s="990"/>
      <c r="CN45" s="991"/>
      <c r="CO45" s="991"/>
      <c r="CP45" s="991"/>
      <c r="CQ45" s="992"/>
      <c r="CR45" s="990"/>
      <c r="CS45" s="991"/>
      <c r="CT45" s="991"/>
      <c r="CU45" s="991"/>
      <c r="CV45" s="992"/>
      <c r="CW45" s="990"/>
      <c r="CX45" s="991"/>
      <c r="CY45" s="991"/>
      <c r="CZ45" s="991"/>
      <c r="DA45" s="992"/>
      <c r="DB45" s="990"/>
      <c r="DC45" s="991"/>
      <c r="DD45" s="991"/>
      <c r="DE45" s="991"/>
      <c r="DF45" s="992"/>
      <c r="DG45" s="990"/>
      <c r="DH45" s="991"/>
      <c r="DI45" s="991"/>
      <c r="DJ45" s="991"/>
      <c r="DK45" s="992"/>
      <c r="DL45" s="990"/>
      <c r="DM45" s="991"/>
      <c r="DN45" s="991"/>
      <c r="DO45" s="991"/>
      <c r="DP45" s="992"/>
      <c r="DQ45" s="990"/>
      <c r="DR45" s="991"/>
      <c r="DS45" s="991"/>
      <c r="DT45" s="991"/>
      <c r="DU45" s="992"/>
      <c r="DV45" s="993"/>
      <c r="DW45" s="994"/>
      <c r="DX45" s="994"/>
      <c r="DY45" s="994"/>
      <c r="DZ45" s="995"/>
      <c r="EA45" s="229"/>
    </row>
    <row r="46" spans="1:131" ht="26.25" customHeight="1" x14ac:dyDescent="0.2">
      <c r="A46" s="237">
        <v>19</v>
      </c>
      <c r="B46" s="1031"/>
      <c r="C46" s="1032"/>
      <c r="D46" s="1032"/>
      <c r="E46" s="1032"/>
      <c r="F46" s="1032"/>
      <c r="G46" s="1032"/>
      <c r="H46" s="1032"/>
      <c r="I46" s="1032"/>
      <c r="J46" s="1032"/>
      <c r="K46" s="1032"/>
      <c r="L46" s="1032"/>
      <c r="M46" s="1032"/>
      <c r="N46" s="1032"/>
      <c r="O46" s="1032"/>
      <c r="P46" s="1033"/>
      <c r="Q46" s="1039"/>
      <c r="R46" s="1040"/>
      <c r="S46" s="1040"/>
      <c r="T46" s="1040"/>
      <c r="U46" s="1040"/>
      <c r="V46" s="1040"/>
      <c r="W46" s="1040"/>
      <c r="X46" s="1040"/>
      <c r="Y46" s="1040"/>
      <c r="Z46" s="1040"/>
      <c r="AA46" s="1040"/>
      <c r="AB46" s="1040"/>
      <c r="AC46" s="1040"/>
      <c r="AD46" s="1040"/>
      <c r="AE46" s="1041"/>
      <c r="AF46" s="1036"/>
      <c r="AG46" s="1037"/>
      <c r="AH46" s="1037"/>
      <c r="AI46" s="1037"/>
      <c r="AJ46" s="1038"/>
      <c r="AK46" s="980"/>
      <c r="AL46" s="971"/>
      <c r="AM46" s="971"/>
      <c r="AN46" s="971"/>
      <c r="AO46" s="971"/>
      <c r="AP46" s="971"/>
      <c r="AQ46" s="971"/>
      <c r="AR46" s="971"/>
      <c r="AS46" s="971"/>
      <c r="AT46" s="971"/>
      <c r="AU46" s="971"/>
      <c r="AV46" s="971"/>
      <c r="AW46" s="971"/>
      <c r="AX46" s="971"/>
      <c r="AY46" s="971"/>
      <c r="AZ46" s="1042"/>
      <c r="BA46" s="1042"/>
      <c r="BB46" s="1042"/>
      <c r="BC46" s="1042"/>
      <c r="BD46" s="1042"/>
      <c r="BE46" s="972"/>
      <c r="BF46" s="972"/>
      <c r="BG46" s="972"/>
      <c r="BH46" s="972"/>
      <c r="BI46" s="973"/>
      <c r="BJ46" s="231"/>
      <c r="BK46" s="231"/>
      <c r="BL46" s="231"/>
      <c r="BM46" s="231"/>
      <c r="BN46" s="231"/>
      <c r="BO46" s="240"/>
      <c r="BP46" s="240"/>
      <c r="BQ46" s="237">
        <v>40</v>
      </c>
      <c r="BR46" s="238"/>
      <c r="BS46" s="993"/>
      <c r="BT46" s="994"/>
      <c r="BU46" s="994"/>
      <c r="BV46" s="994"/>
      <c r="BW46" s="994"/>
      <c r="BX46" s="994"/>
      <c r="BY46" s="994"/>
      <c r="BZ46" s="994"/>
      <c r="CA46" s="994"/>
      <c r="CB46" s="994"/>
      <c r="CC46" s="994"/>
      <c r="CD46" s="994"/>
      <c r="CE46" s="994"/>
      <c r="CF46" s="994"/>
      <c r="CG46" s="1015"/>
      <c r="CH46" s="990"/>
      <c r="CI46" s="991"/>
      <c r="CJ46" s="991"/>
      <c r="CK46" s="991"/>
      <c r="CL46" s="992"/>
      <c r="CM46" s="990"/>
      <c r="CN46" s="991"/>
      <c r="CO46" s="991"/>
      <c r="CP46" s="991"/>
      <c r="CQ46" s="992"/>
      <c r="CR46" s="990"/>
      <c r="CS46" s="991"/>
      <c r="CT46" s="991"/>
      <c r="CU46" s="991"/>
      <c r="CV46" s="992"/>
      <c r="CW46" s="990"/>
      <c r="CX46" s="991"/>
      <c r="CY46" s="991"/>
      <c r="CZ46" s="991"/>
      <c r="DA46" s="992"/>
      <c r="DB46" s="990"/>
      <c r="DC46" s="991"/>
      <c r="DD46" s="991"/>
      <c r="DE46" s="991"/>
      <c r="DF46" s="992"/>
      <c r="DG46" s="990"/>
      <c r="DH46" s="991"/>
      <c r="DI46" s="991"/>
      <c r="DJ46" s="991"/>
      <c r="DK46" s="992"/>
      <c r="DL46" s="990"/>
      <c r="DM46" s="991"/>
      <c r="DN46" s="991"/>
      <c r="DO46" s="991"/>
      <c r="DP46" s="992"/>
      <c r="DQ46" s="990"/>
      <c r="DR46" s="991"/>
      <c r="DS46" s="991"/>
      <c r="DT46" s="991"/>
      <c r="DU46" s="992"/>
      <c r="DV46" s="993"/>
      <c r="DW46" s="994"/>
      <c r="DX46" s="994"/>
      <c r="DY46" s="994"/>
      <c r="DZ46" s="995"/>
      <c r="EA46" s="229"/>
    </row>
    <row r="47" spans="1:131" ht="26.25" customHeight="1" x14ac:dyDescent="0.2">
      <c r="A47" s="237">
        <v>20</v>
      </c>
      <c r="B47" s="1031"/>
      <c r="C47" s="1032"/>
      <c r="D47" s="1032"/>
      <c r="E47" s="1032"/>
      <c r="F47" s="1032"/>
      <c r="G47" s="1032"/>
      <c r="H47" s="1032"/>
      <c r="I47" s="1032"/>
      <c r="J47" s="1032"/>
      <c r="K47" s="1032"/>
      <c r="L47" s="1032"/>
      <c r="M47" s="1032"/>
      <c r="N47" s="1032"/>
      <c r="O47" s="1032"/>
      <c r="P47" s="1033"/>
      <c r="Q47" s="1039"/>
      <c r="R47" s="1040"/>
      <c r="S47" s="1040"/>
      <c r="T47" s="1040"/>
      <c r="U47" s="1040"/>
      <c r="V47" s="1040"/>
      <c r="W47" s="1040"/>
      <c r="X47" s="1040"/>
      <c r="Y47" s="1040"/>
      <c r="Z47" s="1040"/>
      <c r="AA47" s="1040"/>
      <c r="AB47" s="1040"/>
      <c r="AC47" s="1040"/>
      <c r="AD47" s="1040"/>
      <c r="AE47" s="1041"/>
      <c r="AF47" s="1036"/>
      <c r="AG47" s="1037"/>
      <c r="AH47" s="1037"/>
      <c r="AI47" s="1037"/>
      <c r="AJ47" s="1038"/>
      <c r="AK47" s="980"/>
      <c r="AL47" s="971"/>
      <c r="AM47" s="971"/>
      <c r="AN47" s="971"/>
      <c r="AO47" s="971"/>
      <c r="AP47" s="971"/>
      <c r="AQ47" s="971"/>
      <c r="AR47" s="971"/>
      <c r="AS47" s="971"/>
      <c r="AT47" s="971"/>
      <c r="AU47" s="971"/>
      <c r="AV47" s="971"/>
      <c r="AW47" s="971"/>
      <c r="AX47" s="971"/>
      <c r="AY47" s="971"/>
      <c r="AZ47" s="1042"/>
      <c r="BA47" s="1042"/>
      <c r="BB47" s="1042"/>
      <c r="BC47" s="1042"/>
      <c r="BD47" s="1042"/>
      <c r="BE47" s="972"/>
      <c r="BF47" s="972"/>
      <c r="BG47" s="972"/>
      <c r="BH47" s="972"/>
      <c r="BI47" s="973"/>
      <c r="BJ47" s="231"/>
      <c r="BK47" s="231"/>
      <c r="BL47" s="231"/>
      <c r="BM47" s="231"/>
      <c r="BN47" s="231"/>
      <c r="BO47" s="240"/>
      <c r="BP47" s="240"/>
      <c r="BQ47" s="237">
        <v>41</v>
      </c>
      <c r="BR47" s="238"/>
      <c r="BS47" s="993"/>
      <c r="BT47" s="994"/>
      <c r="BU47" s="994"/>
      <c r="BV47" s="994"/>
      <c r="BW47" s="994"/>
      <c r="BX47" s="994"/>
      <c r="BY47" s="994"/>
      <c r="BZ47" s="994"/>
      <c r="CA47" s="994"/>
      <c r="CB47" s="994"/>
      <c r="CC47" s="994"/>
      <c r="CD47" s="994"/>
      <c r="CE47" s="994"/>
      <c r="CF47" s="994"/>
      <c r="CG47" s="1015"/>
      <c r="CH47" s="990"/>
      <c r="CI47" s="991"/>
      <c r="CJ47" s="991"/>
      <c r="CK47" s="991"/>
      <c r="CL47" s="992"/>
      <c r="CM47" s="990"/>
      <c r="CN47" s="991"/>
      <c r="CO47" s="991"/>
      <c r="CP47" s="991"/>
      <c r="CQ47" s="992"/>
      <c r="CR47" s="990"/>
      <c r="CS47" s="991"/>
      <c r="CT47" s="991"/>
      <c r="CU47" s="991"/>
      <c r="CV47" s="992"/>
      <c r="CW47" s="990"/>
      <c r="CX47" s="991"/>
      <c r="CY47" s="991"/>
      <c r="CZ47" s="991"/>
      <c r="DA47" s="992"/>
      <c r="DB47" s="990"/>
      <c r="DC47" s="991"/>
      <c r="DD47" s="991"/>
      <c r="DE47" s="991"/>
      <c r="DF47" s="992"/>
      <c r="DG47" s="990"/>
      <c r="DH47" s="991"/>
      <c r="DI47" s="991"/>
      <c r="DJ47" s="991"/>
      <c r="DK47" s="992"/>
      <c r="DL47" s="990"/>
      <c r="DM47" s="991"/>
      <c r="DN47" s="991"/>
      <c r="DO47" s="991"/>
      <c r="DP47" s="992"/>
      <c r="DQ47" s="990"/>
      <c r="DR47" s="991"/>
      <c r="DS47" s="991"/>
      <c r="DT47" s="991"/>
      <c r="DU47" s="992"/>
      <c r="DV47" s="993"/>
      <c r="DW47" s="994"/>
      <c r="DX47" s="994"/>
      <c r="DY47" s="994"/>
      <c r="DZ47" s="995"/>
      <c r="EA47" s="229"/>
    </row>
    <row r="48" spans="1:131" ht="26.25" customHeight="1" x14ac:dyDescent="0.2">
      <c r="A48" s="237">
        <v>21</v>
      </c>
      <c r="B48" s="1031"/>
      <c r="C48" s="1032"/>
      <c r="D48" s="1032"/>
      <c r="E48" s="1032"/>
      <c r="F48" s="1032"/>
      <c r="G48" s="1032"/>
      <c r="H48" s="1032"/>
      <c r="I48" s="1032"/>
      <c r="J48" s="1032"/>
      <c r="K48" s="1032"/>
      <c r="L48" s="1032"/>
      <c r="M48" s="1032"/>
      <c r="N48" s="1032"/>
      <c r="O48" s="1032"/>
      <c r="P48" s="1033"/>
      <c r="Q48" s="1039"/>
      <c r="R48" s="1040"/>
      <c r="S48" s="1040"/>
      <c r="T48" s="1040"/>
      <c r="U48" s="1040"/>
      <c r="V48" s="1040"/>
      <c r="W48" s="1040"/>
      <c r="X48" s="1040"/>
      <c r="Y48" s="1040"/>
      <c r="Z48" s="1040"/>
      <c r="AA48" s="1040"/>
      <c r="AB48" s="1040"/>
      <c r="AC48" s="1040"/>
      <c r="AD48" s="1040"/>
      <c r="AE48" s="1041"/>
      <c r="AF48" s="1036"/>
      <c r="AG48" s="1037"/>
      <c r="AH48" s="1037"/>
      <c r="AI48" s="1037"/>
      <c r="AJ48" s="1038"/>
      <c r="AK48" s="980"/>
      <c r="AL48" s="971"/>
      <c r="AM48" s="971"/>
      <c r="AN48" s="971"/>
      <c r="AO48" s="971"/>
      <c r="AP48" s="971"/>
      <c r="AQ48" s="971"/>
      <c r="AR48" s="971"/>
      <c r="AS48" s="971"/>
      <c r="AT48" s="971"/>
      <c r="AU48" s="971"/>
      <c r="AV48" s="971"/>
      <c r="AW48" s="971"/>
      <c r="AX48" s="971"/>
      <c r="AY48" s="971"/>
      <c r="AZ48" s="1042"/>
      <c r="BA48" s="1042"/>
      <c r="BB48" s="1042"/>
      <c r="BC48" s="1042"/>
      <c r="BD48" s="1042"/>
      <c r="BE48" s="972"/>
      <c r="BF48" s="972"/>
      <c r="BG48" s="972"/>
      <c r="BH48" s="972"/>
      <c r="BI48" s="973"/>
      <c r="BJ48" s="231"/>
      <c r="BK48" s="231"/>
      <c r="BL48" s="231"/>
      <c r="BM48" s="231"/>
      <c r="BN48" s="231"/>
      <c r="BO48" s="240"/>
      <c r="BP48" s="240"/>
      <c r="BQ48" s="237">
        <v>42</v>
      </c>
      <c r="BR48" s="238"/>
      <c r="BS48" s="993"/>
      <c r="BT48" s="994"/>
      <c r="BU48" s="994"/>
      <c r="BV48" s="994"/>
      <c r="BW48" s="994"/>
      <c r="BX48" s="994"/>
      <c r="BY48" s="994"/>
      <c r="BZ48" s="994"/>
      <c r="CA48" s="994"/>
      <c r="CB48" s="994"/>
      <c r="CC48" s="994"/>
      <c r="CD48" s="994"/>
      <c r="CE48" s="994"/>
      <c r="CF48" s="994"/>
      <c r="CG48" s="1015"/>
      <c r="CH48" s="990"/>
      <c r="CI48" s="991"/>
      <c r="CJ48" s="991"/>
      <c r="CK48" s="991"/>
      <c r="CL48" s="992"/>
      <c r="CM48" s="990"/>
      <c r="CN48" s="991"/>
      <c r="CO48" s="991"/>
      <c r="CP48" s="991"/>
      <c r="CQ48" s="992"/>
      <c r="CR48" s="990"/>
      <c r="CS48" s="991"/>
      <c r="CT48" s="991"/>
      <c r="CU48" s="991"/>
      <c r="CV48" s="992"/>
      <c r="CW48" s="990"/>
      <c r="CX48" s="991"/>
      <c r="CY48" s="991"/>
      <c r="CZ48" s="991"/>
      <c r="DA48" s="992"/>
      <c r="DB48" s="990"/>
      <c r="DC48" s="991"/>
      <c r="DD48" s="991"/>
      <c r="DE48" s="991"/>
      <c r="DF48" s="992"/>
      <c r="DG48" s="990"/>
      <c r="DH48" s="991"/>
      <c r="DI48" s="991"/>
      <c r="DJ48" s="991"/>
      <c r="DK48" s="992"/>
      <c r="DL48" s="990"/>
      <c r="DM48" s="991"/>
      <c r="DN48" s="991"/>
      <c r="DO48" s="991"/>
      <c r="DP48" s="992"/>
      <c r="DQ48" s="990"/>
      <c r="DR48" s="991"/>
      <c r="DS48" s="991"/>
      <c r="DT48" s="991"/>
      <c r="DU48" s="992"/>
      <c r="DV48" s="993"/>
      <c r="DW48" s="994"/>
      <c r="DX48" s="994"/>
      <c r="DY48" s="994"/>
      <c r="DZ48" s="995"/>
      <c r="EA48" s="229"/>
    </row>
    <row r="49" spans="1:131" ht="26.25" customHeight="1" x14ac:dyDescent="0.2">
      <c r="A49" s="237">
        <v>22</v>
      </c>
      <c r="B49" s="1031"/>
      <c r="C49" s="1032"/>
      <c r="D49" s="1032"/>
      <c r="E49" s="1032"/>
      <c r="F49" s="1032"/>
      <c r="G49" s="1032"/>
      <c r="H49" s="1032"/>
      <c r="I49" s="1032"/>
      <c r="J49" s="1032"/>
      <c r="K49" s="1032"/>
      <c r="L49" s="1032"/>
      <c r="M49" s="1032"/>
      <c r="N49" s="1032"/>
      <c r="O49" s="1032"/>
      <c r="P49" s="1033"/>
      <c r="Q49" s="1039"/>
      <c r="R49" s="1040"/>
      <c r="S49" s="1040"/>
      <c r="T49" s="1040"/>
      <c r="U49" s="1040"/>
      <c r="V49" s="1040"/>
      <c r="W49" s="1040"/>
      <c r="X49" s="1040"/>
      <c r="Y49" s="1040"/>
      <c r="Z49" s="1040"/>
      <c r="AA49" s="1040"/>
      <c r="AB49" s="1040"/>
      <c r="AC49" s="1040"/>
      <c r="AD49" s="1040"/>
      <c r="AE49" s="1041"/>
      <c r="AF49" s="1036"/>
      <c r="AG49" s="1037"/>
      <c r="AH49" s="1037"/>
      <c r="AI49" s="1037"/>
      <c r="AJ49" s="1038"/>
      <c r="AK49" s="980"/>
      <c r="AL49" s="971"/>
      <c r="AM49" s="971"/>
      <c r="AN49" s="971"/>
      <c r="AO49" s="971"/>
      <c r="AP49" s="971"/>
      <c r="AQ49" s="971"/>
      <c r="AR49" s="971"/>
      <c r="AS49" s="971"/>
      <c r="AT49" s="971"/>
      <c r="AU49" s="971"/>
      <c r="AV49" s="971"/>
      <c r="AW49" s="971"/>
      <c r="AX49" s="971"/>
      <c r="AY49" s="971"/>
      <c r="AZ49" s="1042"/>
      <c r="BA49" s="1042"/>
      <c r="BB49" s="1042"/>
      <c r="BC49" s="1042"/>
      <c r="BD49" s="1042"/>
      <c r="BE49" s="972"/>
      <c r="BF49" s="972"/>
      <c r="BG49" s="972"/>
      <c r="BH49" s="972"/>
      <c r="BI49" s="973"/>
      <c r="BJ49" s="231"/>
      <c r="BK49" s="231"/>
      <c r="BL49" s="231"/>
      <c r="BM49" s="231"/>
      <c r="BN49" s="231"/>
      <c r="BO49" s="240"/>
      <c r="BP49" s="240"/>
      <c r="BQ49" s="237">
        <v>43</v>
      </c>
      <c r="BR49" s="238"/>
      <c r="BS49" s="993"/>
      <c r="BT49" s="994"/>
      <c r="BU49" s="994"/>
      <c r="BV49" s="994"/>
      <c r="BW49" s="994"/>
      <c r="BX49" s="994"/>
      <c r="BY49" s="994"/>
      <c r="BZ49" s="994"/>
      <c r="CA49" s="994"/>
      <c r="CB49" s="994"/>
      <c r="CC49" s="994"/>
      <c r="CD49" s="994"/>
      <c r="CE49" s="994"/>
      <c r="CF49" s="994"/>
      <c r="CG49" s="1015"/>
      <c r="CH49" s="990"/>
      <c r="CI49" s="991"/>
      <c r="CJ49" s="991"/>
      <c r="CK49" s="991"/>
      <c r="CL49" s="992"/>
      <c r="CM49" s="990"/>
      <c r="CN49" s="991"/>
      <c r="CO49" s="991"/>
      <c r="CP49" s="991"/>
      <c r="CQ49" s="992"/>
      <c r="CR49" s="990"/>
      <c r="CS49" s="991"/>
      <c r="CT49" s="991"/>
      <c r="CU49" s="991"/>
      <c r="CV49" s="992"/>
      <c r="CW49" s="990"/>
      <c r="CX49" s="991"/>
      <c r="CY49" s="991"/>
      <c r="CZ49" s="991"/>
      <c r="DA49" s="992"/>
      <c r="DB49" s="990"/>
      <c r="DC49" s="991"/>
      <c r="DD49" s="991"/>
      <c r="DE49" s="991"/>
      <c r="DF49" s="992"/>
      <c r="DG49" s="990"/>
      <c r="DH49" s="991"/>
      <c r="DI49" s="991"/>
      <c r="DJ49" s="991"/>
      <c r="DK49" s="992"/>
      <c r="DL49" s="990"/>
      <c r="DM49" s="991"/>
      <c r="DN49" s="991"/>
      <c r="DO49" s="991"/>
      <c r="DP49" s="992"/>
      <c r="DQ49" s="990"/>
      <c r="DR49" s="991"/>
      <c r="DS49" s="991"/>
      <c r="DT49" s="991"/>
      <c r="DU49" s="992"/>
      <c r="DV49" s="993"/>
      <c r="DW49" s="994"/>
      <c r="DX49" s="994"/>
      <c r="DY49" s="994"/>
      <c r="DZ49" s="995"/>
      <c r="EA49" s="229"/>
    </row>
    <row r="50" spans="1:131" ht="26.25" customHeight="1" x14ac:dyDescent="0.2">
      <c r="A50" s="237">
        <v>23</v>
      </c>
      <c r="B50" s="1031"/>
      <c r="C50" s="1032"/>
      <c r="D50" s="1032"/>
      <c r="E50" s="1032"/>
      <c r="F50" s="1032"/>
      <c r="G50" s="1032"/>
      <c r="H50" s="1032"/>
      <c r="I50" s="1032"/>
      <c r="J50" s="1032"/>
      <c r="K50" s="1032"/>
      <c r="L50" s="1032"/>
      <c r="M50" s="1032"/>
      <c r="N50" s="1032"/>
      <c r="O50" s="1032"/>
      <c r="P50" s="1033"/>
      <c r="Q50" s="1034"/>
      <c r="R50" s="1026"/>
      <c r="S50" s="1026"/>
      <c r="T50" s="1026"/>
      <c r="U50" s="1026"/>
      <c r="V50" s="1026"/>
      <c r="W50" s="1026"/>
      <c r="X50" s="1026"/>
      <c r="Y50" s="1026"/>
      <c r="Z50" s="1026"/>
      <c r="AA50" s="1026"/>
      <c r="AB50" s="1026"/>
      <c r="AC50" s="1026"/>
      <c r="AD50" s="1026"/>
      <c r="AE50" s="1035"/>
      <c r="AF50" s="1036"/>
      <c r="AG50" s="1037"/>
      <c r="AH50" s="1037"/>
      <c r="AI50" s="1037"/>
      <c r="AJ50" s="1038"/>
      <c r="AK50" s="1025"/>
      <c r="AL50" s="1026"/>
      <c r="AM50" s="1026"/>
      <c r="AN50" s="1026"/>
      <c r="AO50" s="1026"/>
      <c r="AP50" s="1026"/>
      <c r="AQ50" s="1026"/>
      <c r="AR50" s="1026"/>
      <c r="AS50" s="1026"/>
      <c r="AT50" s="1026"/>
      <c r="AU50" s="1026"/>
      <c r="AV50" s="1026"/>
      <c r="AW50" s="1026"/>
      <c r="AX50" s="1026"/>
      <c r="AY50" s="1026"/>
      <c r="AZ50" s="1027"/>
      <c r="BA50" s="1027"/>
      <c r="BB50" s="1027"/>
      <c r="BC50" s="1027"/>
      <c r="BD50" s="1027"/>
      <c r="BE50" s="972"/>
      <c r="BF50" s="972"/>
      <c r="BG50" s="972"/>
      <c r="BH50" s="972"/>
      <c r="BI50" s="973"/>
      <c r="BJ50" s="231"/>
      <c r="BK50" s="231"/>
      <c r="BL50" s="231"/>
      <c r="BM50" s="231"/>
      <c r="BN50" s="231"/>
      <c r="BO50" s="240"/>
      <c r="BP50" s="240"/>
      <c r="BQ50" s="237">
        <v>44</v>
      </c>
      <c r="BR50" s="238"/>
      <c r="BS50" s="993"/>
      <c r="BT50" s="994"/>
      <c r="BU50" s="994"/>
      <c r="BV50" s="994"/>
      <c r="BW50" s="994"/>
      <c r="BX50" s="994"/>
      <c r="BY50" s="994"/>
      <c r="BZ50" s="994"/>
      <c r="CA50" s="994"/>
      <c r="CB50" s="994"/>
      <c r="CC50" s="994"/>
      <c r="CD50" s="994"/>
      <c r="CE50" s="994"/>
      <c r="CF50" s="994"/>
      <c r="CG50" s="1015"/>
      <c r="CH50" s="990"/>
      <c r="CI50" s="991"/>
      <c r="CJ50" s="991"/>
      <c r="CK50" s="991"/>
      <c r="CL50" s="992"/>
      <c r="CM50" s="990"/>
      <c r="CN50" s="991"/>
      <c r="CO50" s="991"/>
      <c r="CP50" s="991"/>
      <c r="CQ50" s="992"/>
      <c r="CR50" s="990"/>
      <c r="CS50" s="991"/>
      <c r="CT50" s="991"/>
      <c r="CU50" s="991"/>
      <c r="CV50" s="992"/>
      <c r="CW50" s="990"/>
      <c r="CX50" s="991"/>
      <c r="CY50" s="991"/>
      <c r="CZ50" s="991"/>
      <c r="DA50" s="992"/>
      <c r="DB50" s="990"/>
      <c r="DC50" s="991"/>
      <c r="DD50" s="991"/>
      <c r="DE50" s="991"/>
      <c r="DF50" s="992"/>
      <c r="DG50" s="990"/>
      <c r="DH50" s="991"/>
      <c r="DI50" s="991"/>
      <c r="DJ50" s="991"/>
      <c r="DK50" s="992"/>
      <c r="DL50" s="990"/>
      <c r="DM50" s="991"/>
      <c r="DN50" s="991"/>
      <c r="DO50" s="991"/>
      <c r="DP50" s="992"/>
      <c r="DQ50" s="990"/>
      <c r="DR50" s="991"/>
      <c r="DS50" s="991"/>
      <c r="DT50" s="991"/>
      <c r="DU50" s="992"/>
      <c r="DV50" s="993"/>
      <c r="DW50" s="994"/>
      <c r="DX50" s="994"/>
      <c r="DY50" s="994"/>
      <c r="DZ50" s="995"/>
      <c r="EA50" s="229"/>
    </row>
    <row r="51" spans="1:131" ht="26.25" customHeight="1" x14ac:dyDescent="0.2">
      <c r="A51" s="237">
        <v>24</v>
      </c>
      <c r="B51" s="1031"/>
      <c r="C51" s="1032"/>
      <c r="D51" s="1032"/>
      <c r="E51" s="1032"/>
      <c r="F51" s="1032"/>
      <c r="G51" s="1032"/>
      <c r="H51" s="1032"/>
      <c r="I51" s="1032"/>
      <c r="J51" s="1032"/>
      <c r="K51" s="1032"/>
      <c r="L51" s="1032"/>
      <c r="M51" s="1032"/>
      <c r="N51" s="1032"/>
      <c r="O51" s="1032"/>
      <c r="P51" s="1033"/>
      <c r="Q51" s="1034"/>
      <c r="R51" s="1026"/>
      <c r="S51" s="1026"/>
      <c r="T51" s="1026"/>
      <c r="U51" s="1026"/>
      <c r="V51" s="1026"/>
      <c r="W51" s="1026"/>
      <c r="X51" s="1026"/>
      <c r="Y51" s="1026"/>
      <c r="Z51" s="1026"/>
      <c r="AA51" s="1026"/>
      <c r="AB51" s="1026"/>
      <c r="AC51" s="1026"/>
      <c r="AD51" s="1026"/>
      <c r="AE51" s="1035"/>
      <c r="AF51" s="1036"/>
      <c r="AG51" s="1037"/>
      <c r="AH51" s="1037"/>
      <c r="AI51" s="1037"/>
      <c r="AJ51" s="1038"/>
      <c r="AK51" s="1025"/>
      <c r="AL51" s="1026"/>
      <c r="AM51" s="1026"/>
      <c r="AN51" s="1026"/>
      <c r="AO51" s="1026"/>
      <c r="AP51" s="1026"/>
      <c r="AQ51" s="1026"/>
      <c r="AR51" s="1026"/>
      <c r="AS51" s="1026"/>
      <c r="AT51" s="1026"/>
      <c r="AU51" s="1026"/>
      <c r="AV51" s="1026"/>
      <c r="AW51" s="1026"/>
      <c r="AX51" s="1026"/>
      <c r="AY51" s="1026"/>
      <c r="AZ51" s="1027"/>
      <c r="BA51" s="1027"/>
      <c r="BB51" s="1027"/>
      <c r="BC51" s="1027"/>
      <c r="BD51" s="1027"/>
      <c r="BE51" s="972"/>
      <c r="BF51" s="972"/>
      <c r="BG51" s="972"/>
      <c r="BH51" s="972"/>
      <c r="BI51" s="973"/>
      <c r="BJ51" s="231"/>
      <c r="BK51" s="231"/>
      <c r="BL51" s="231"/>
      <c r="BM51" s="231"/>
      <c r="BN51" s="231"/>
      <c r="BO51" s="240"/>
      <c r="BP51" s="240"/>
      <c r="BQ51" s="237">
        <v>45</v>
      </c>
      <c r="BR51" s="238"/>
      <c r="BS51" s="993"/>
      <c r="BT51" s="994"/>
      <c r="BU51" s="994"/>
      <c r="BV51" s="994"/>
      <c r="BW51" s="994"/>
      <c r="BX51" s="994"/>
      <c r="BY51" s="994"/>
      <c r="BZ51" s="994"/>
      <c r="CA51" s="994"/>
      <c r="CB51" s="994"/>
      <c r="CC51" s="994"/>
      <c r="CD51" s="994"/>
      <c r="CE51" s="994"/>
      <c r="CF51" s="994"/>
      <c r="CG51" s="1015"/>
      <c r="CH51" s="990"/>
      <c r="CI51" s="991"/>
      <c r="CJ51" s="991"/>
      <c r="CK51" s="991"/>
      <c r="CL51" s="992"/>
      <c r="CM51" s="990"/>
      <c r="CN51" s="991"/>
      <c r="CO51" s="991"/>
      <c r="CP51" s="991"/>
      <c r="CQ51" s="992"/>
      <c r="CR51" s="990"/>
      <c r="CS51" s="991"/>
      <c r="CT51" s="991"/>
      <c r="CU51" s="991"/>
      <c r="CV51" s="992"/>
      <c r="CW51" s="990"/>
      <c r="CX51" s="991"/>
      <c r="CY51" s="991"/>
      <c r="CZ51" s="991"/>
      <c r="DA51" s="992"/>
      <c r="DB51" s="990"/>
      <c r="DC51" s="991"/>
      <c r="DD51" s="991"/>
      <c r="DE51" s="991"/>
      <c r="DF51" s="992"/>
      <c r="DG51" s="990"/>
      <c r="DH51" s="991"/>
      <c r="DI51" s="991"/>
      <c r="DJ51" s="991"/>
      <c r="DK51" s="992"/>
      <c r="DL51" s="990"/>
      <c r="DM51" s="991"/>
      <c r="DN51" s="991"/>
      <c r="DO51" s="991"/>
      <c r="DP51" s="992"/>
      <c r="DQ51" s="990"/>
      <c r="DR51" s="991"/>
      <c r="DS51" s="991"/>
      <c r="DT51" s="991"/>
      <c r="DU51" s="992"/>
      <c r="DV51" s="993"/>
      <c r="DW51" s="994"/>
      <c r="DX51" s="994"/>
      <c r="DY51" s="994"/>
      <c r="DZ51" s="995"/>
      <c r="EA51" s="229"/>
    </row>
    <row r="52" spans="1:131" ht="26.25" customHeight="1" x14ac:dyDescent="0.2">
      <c r="A52" s="237">
        <v>25</v>
      </c>
      <c r="B52" s="1031"/>
      <c r="C52" s="1032"/>
      <c r="D52" s="1032"/>
      <c r="E52" s="1032"/>
      <c r="F52" s="1032"/>
      <c r="G52" s="1032"/>
      <c r="H52" s="1032"/>
      <c r="I52" s="1032"/>
      <c r="J52" s="1032"/>
      <c r="K52" s="1032"/>
      <c r="L52" s="1032"/>
      <c r="M52" s="1032"/>
      <c r="N52" s="1032"/>
      <c r="O52" s="1032"/>
      <c r="P52" s="1033"/>
      <c r="Q52" s="1034"/>
      <c r="R52" s="1026"/>
      <c r="S52" s="1026"/>
      <c r="T52" s="1026"/>
      <c r="U52" s="1026"/>
      <c r="V52" s="1026"/>
      <c r="W52" s="1026"/>
      <c r="X52" s="1026"/>
      <c r="Y52" s="1026"/>
      <c r="Z52" s="1026"/>
      <c r="AA52" s="1026"/>
      <c r="AB52" s="1026"/>
      <c r="AC52" s="1026"/>
      <c r="AD52" s="1026"/>
      <c r="AE52" s="1035"/>
      <c r="AF52" s="1036"/>
      <c r="AG52" s="1037"/>
      <c r="AH52" s="1037"/>
      <c r="AI52" s="1037"/>
      <c r="AJ52" s="1038"/>
      <c r="AK52" s="1025"/>
      <c r="AL52" s="1026"/>
      <c r="AM52" s="1026"/>
      <c r="AN52" s="1026"/>
      <c r="AO52" s="1026"/>
      <c r="AP52" s="1026"/>
      <c r="AQ52" s="1026"/>
      <c r="AR52" s="1026"/>
      <c r="AS52" s="1026"/>
      <c r="AT52" s="1026"/>
      <c r="AU52" s="1026"/>
      <c r="AV52" s="1026"/>
      <c r="AW52" s="1026"/>
      <c r="AX52" s="1026"/>
      <c r="AY52" s="1026"/>
      <c r="AZ52" s="1027"/>
      <c r="BA52" s="1027"/>
      <c r="BB52" s="1027"/>
      <c r="BC52" s="1027"/>
      <c r="BD52" s="1027"/>
      <c r="BE52" s="972"/>
      <c r="BF52" s="972"/>
      <c r="BG52" s="972"/>
      <c r="BH52" s="972"/>
      <c r="BI52" s="973"/>
      <c r="BJ52" s="231"/>
      <c r="BK52" s="231"/>
      <c r="BL52" s="231"/>
      <c r="BM52" s="231"/>
      <c r="BN52" s="231"/>
      <c r="BO52" s="240"/>
      <c r="BP52" s="240"/>
      <c r="BQ52" s="237">
        <v>46</v>
      </c>
      <c r="BR52" s="238"/>
      <c r="BS52" s="993"/>
      <c r="BT52" s="994"/>
      <c r="BU52" s="994"/>
      <c r="BV52" s="994"/>
      <c r="BW52" s="994"/>
      <c r="BX52" s="994"/>
      <c r="BY52" s="994"/>
      <c r="BZ52" s="994"/>
      <c r="CA52" s="994"/>
      <c r="CB52" s="994"/>
      <c r="CC52" s="994"/>
      <c r="CD52" s="994"/>
      <c r="CE52" s="994"/>
      <c r="CF52" s="994"/>
      <c r="CG52" s="1015"/>
      <c r="CH52" s="990"/>
      <c r="CI52" s="991"/>
      <c r="CJ52" s="991"/>
      <c r="CK52" s="991"/>
      <c r="CL52" s="992"/>
      <c r="CM52" s="990"/>
      <c r="CN52" s="991"/>
      <c r="CO52" s="991"/>
      <c r="CP52" s="991"/>
      <c r="CQ52" s="992"/>
      <c r="CR52" s="990"/>
      <c r="CS52" s="991"/>
      <c r="CT52" s="991"/>
      <c r="CU52" s="991"/>
      <c r="CV52" s="992"/>
      <c r="CW52" s="990"/>
      <c r="CX52" s="991"/>
      <c r="CY52" s="991"/>
      <c r="CZ52" s="991"/>
      <c r="DA52" s="992"/>
      <c r="DB52" s="990"/>
      <c r="DC52" s="991"/>
      <c r="DD52" s="991"/>
      <c r="DE52" s="991"/>
      <c r="DF52" s="992"/>
      <c r="DG52" s="990"/>
      <c r="DH52" s="991"/>
      <c r="DI52" s="991"/>
      <c r="DJ52" s="991"/>
      <c r="DK52" s="992"/>
      <c r="DL52" s="990"/>
      <c r="DM52" s="991"/>
      <c r="DN52" s="991"/>
      <c r="DO52" s="991"/>
      <c r="DP52" s="992"/>
      <c r="DQ52" s="990"/>
      <c r="DR52" s="991"/>
      <c r="DS52" s="991"/>
      <c r="DT52" s="991"/>
      <c r="DU52" s="992"/>
      <c r="DV52" s="993"/>
      <c r="DW52" s="994"/>
      <c r="DX52" s="994"/>
      <c r="DY52" s="994"/>
      <c r="DZ52" s="995"/>
      <c r="EA52" s="229"/>
    </row>
    <row r="53" spans="1:131" ht="26.25" customHeight="1" x14ac:dyDescent="0.2">
      <c r="A53" s="237">
        <v>26</v>
      </c>
      <c r="B53" s="1031"/>
      <c r="C53" s="1032"/>
      <c r="D53" s="1032"/>
      <c r="E53" s="1032"/>
      <c r="F53" s="1032"/>
      <c r="G53" s="1032"/>
      <c r="H53" s="1032"/>
      <c r="I53" s="1032"/>
      <c r="J53" s="1032"/>
      <c r="K53" s="1032"/>
      <c r="L53" s="1032"/>
      <c r="M53" s="1032"/>
      <c r="N53" s="1032"/>
      <c r="O53" s="1032"/>
      <c r="P53" s="1033"/>
      <c r="Q53" s="1034"/>
      <c r="R53" s="1026"/>
      <c r="S53" s="1026"/>
      <c r="T53" s="1026"/>
      <c r="U53" s="1026"/>
      <c r="V53" s="1026"/>
      <c r="W53" s="1026"/>
      <c r="X53" s="1026"/>
      <c r="Y53" s="1026"/>
      <c r="Z53" s="1026"/>
      <c r="AA53" s="1026"/>
      <c r="AB53" s="1026"/>
      <c r="AC53" s="1026"/>
      <c r="AD53" s="1026"/>
      <c r="AE53" s="1035"/>
      <c r="AF53" s="1036"/>
      <c r="AG53" s="1037"/>
      <c r="AH53" s="1037"/>
      <c r="AI53" s="1037"/>
      <c r="AJ53" s="1038"/>
      <c r="AK53" s="1025"/>
      <c r="AL53" s="1026"/>
      <c r="AM53" s="1026"/>
      <c r="AN53" s="1026"/>
      <c r="AO53" s="1026"/>
      <c r="AP53" s="1026"/>
      <c r="AQ53" s="1026"/>
      <c r="AR53" s="1026"/>
      <c r="AS53" s="1026"/>
      <c r="AT53" s="1026"/>
      <c r="AU53" s="1026"/>
      <c r="AV53" s="1026"/>
      <c r="AW53" s="1026"/>
      <c r="AX53" s="1026"/>
      <c r="AY53" s="1026"/>
      <c r="AZ53" s="1027"/>
      <c r="BA53" s="1027"/>
      <c r="BB53" s="1027"/>
      <c r="BC53" s="1027"/>
      <c r="BD53" s="1027"/>
      <c r="BE53" s="972"/>
      <c r="BF53" s="972"/>
      <c r="BG53" s="972"/>
      <c r="BH53" s="972"/>
      <c r="BI53" s="973"/>
      <c r="BJ53" s="231"/>
      <c r="BK53" s="231"/>
      <c r="BL53" s="231"/>
      <c r="BM53" s="231"/>
      <c r="BN53" s="231"/>
      <c r="BO53" s="240"/>
      <c r="BP53" s="240"/>
      <c r="BQ53" s="237">
        <v>47</v>
      </c>
      <c r="BR53" s="238"/>
      <c r="BS53" s="993"/>
      <c r="BT53" s="994"/>
      <c r="BU53" s="994"/>
      <c r="BV53" s="994"/>
      <c r="BW53" s="994"/>
      <c r="BX53" s="994"/>
      <c r="BY53" s="994"/>
      <c r="BZ53" s="994"/>
      <c r="CA53" s="994"/>
      <c r="CB53" s="994"/>
      <c r="CC53" s="994"/>
      <c r="CD53" s="994"/>
      <c r="CE53" s="994"/>
      <c r="CF53" s="994"/>
      <c r="CG53" s="1015"/>
      <c r="CH53" s="990"/>
      <c r="CI53" s="991"/>
      <c r="CJ53" s="991"/>
      <c r="CK53" s="991"/>
      <c r="CL53" s="992"/>
      <c r="CM53" s="990"/>
      <c r="CN53" s="991"/>
      <c r="CO53" s="991"/>
      <c r="CP53" s="991"/>
      <c r="CQ53" s="992"/>
      <c r="CR53" s="990"/>
      <c r="CS53" s="991"/>
      <c r="CT53" s="991"/>
      <c r="CU53" s="991"/>
      <c r="CV53" s="992"/>
      <c r="CW53" s="990"/>
      <c r="CX53" s="991"/>
      <c r="CY53" s="991"/>
      <c r="CZ53" s="991"/>
      <c r="DA53" s="992"/>
      <c r="DB53" s="990"/>
      <c r="DC53" s="991"/>
      <c r="DD53" s="991"/>
      <c r="DE53" s="991"/>
      <c r="DF53" s="992"/>
      <c r="DG53" s="990"/>
      <c r="DH53" s="991"/>
      <c r="DI53" s="991"/>
      <c r="DJ53" s="991"/>
      <c r="DK53" s="992"/>
      <c r="DL53" s="990"/>
      <c r="DM53" s="991"/>
      <c r="DN53" s="991"/>
      <c r="DO53" s="991"/>
      <c r="DP53" s="992"/>
      <c r="DQ53" s="990"/>
      <c r="DR53" s="991"/>
      <c r="DS53" s="991"/>
      <c r="DT53" s="991"/>
      <c r="DU53" s="992"/>
      <c r="DV53" s="993"/>
      <c r="DW53" s="994"/>
      <c r="DX53" s="994"/>
      <c r="DY53" s="994"/>
      <c r="DZ53" s="995"/>
      <c r="EA53" s="229"/>
    </row>
    <row r="54" spans="1:131" ht="26.25" customHeight="1" x14ac:dyDescent="0.2">
      <c r="A54" s="237">
        <v>27</v>
      </c>
      <c r="B54" s="1031"/>
      <c r="C54" s="1032"/>
      <c r="D54" s="1032"/>
      <c r="E54" s="1032"/>
      <c r="F54" s="1032"/>
      <c r="G54" s="1032"/>
      <c r="H54" s="1032"/>
      <c r="I54" s="1032"/>
      <c r="J54" s="1032"/>
      <c r="K54" s="1032"/>
      <c r="L54" s="1032"/>
      <c r="M54" s="1032"/>
      <c r="N54" s="1032"/>
      <c r="O54" s="1032"/>
      <c r="P54" s="1033"/>
      <c r="Q54" s="1034"/>
      <c r="R54" s="1026"/>
      <c r="S54" s="1026"/>
      <c r="T54" s="1026"/>
      <c r="U54" s="1026"/>
      <c r="V54" s="1026"/>
      <c r="W54" s="1026"/>
      <c r="X54" s="1026"/>
      <c r="Y54" s="1026"/>
      <c r="Z54" s="1026"/>
      <c r="AA54" s="1026"/>
      <c r="AB54" s="1026"/>
      <c r="AC54" s="1026"/>
      <c r="AD54" s="1026"/>
      <c r="AE54" s="1035"/>
      <c r="AF54" s="1036"/>
      <c r="AG54" s="1037"/>
      <c r="AH54" s="1037"/>
      <c r="AI54" s="1037"/>
      <c r="AJ54" s="1038"/>
      <c r="AK54" s="1025"/>
      <c r="AL54" s="1026"/>
      <c r="AM54" s="1026"/>
      <c r="AN54" s="1026"/>
      <c r="AO54" s="1026"/>
      <c r="AP54" s="1026"/>
      <c r="AQ54" s="1026"/>
      <c r="AR54" s="1026"/>
      <c r="AS54" s="1026"/>
      <c r="AT54" s="1026"/>
      <c r="AU54" s="1026"/>
      <c r="AV54" s="1026"/>
      <c r="AW54" s="1026"/>
      <c r="AX54" s="1026"/>
      <c r="AY54" s="1026"/>
      <c r="AZ54" s="1027"/>
      <c r="BA54" s="1027"/>
      <c r="BB54" s="1027"/>
      <c r="BC54" s="1027"/>
      <c r="BD54" s="1027"/>
      <c r="BE54" s="972"/>
      <c r="BF54" s="972"/>
      <c r="BG54" s="972"/>
      <c r="BH54" s="972"/>
      <c r="BI54" s="973"/>
      <c r="BJ54" s="231"/>
      <c r="BK54" s="231"/>
      <c r="BL54" s="231"/>
      <c r="BM54" s="231"/>
      <c r="BN54" s="231"/>
      <c r="BO54" s="240"/>
      <c r="BP54" s="240"/>
      <c r="BQ54" s="237">
        <v>48</v>
      </c>
      <c r="BR54" s="238"/>
      <c r="BS54" s="993"/>
      <c r="BT54" s="994"/>
      <c r="BU54" s="994"/>
      <c r="BV54" s="994"/>
      <c r="BW54" s="994"/>
      <c r="BX54" s="994"/>
      <c r="BY54" s="994"/>
      <c r="BZ54" s="994"/>
      <c r="CA54" s="994"/>
      <c r="CB54" s="994"/>
      <c r="CC54" s="994"/>
      <c r="CD54" s="994"/>
      <c r="CE54" s="994"/>
      <c r="CF54" s="994"/>
      <c r="CG54" s="1015"/>
      <c r="CH54" s="990"/>
      <c r="CI54" s="991"/>
      <c r="CJ54" s="991"/>
      <c r="CK54" s="991"/>
      <c r="CL54" s="992"/>
      <c r="CM54" s="990"/>
      <c r="CN54" s="991"/>
      <c r="CO54" s="991"/>
      <c r="CP54" s="991"/>
      <c r="CQ54" s="992"/>
      <c r="CR54" s="990"/>
      <c r="CS54" s="991"/>
      <c r="CT54" s="991"/>
      <c r="CU54" s="991"/>
      <c r="CV54" s="992"/>
      <c r="CW54" s="990"/>
      <c r="CX54" s="991"/>
      <c r="CY54" s="991"/>
      <c r="CZ54" s="991"/>
      <c r="DA54" s="992"/>
      <c r="DB54" s="990"/>
      <c r="DC54" s="991"/>
      <c r="DD54" s="991"/>
      <c r="DE54" s="991"/>
      <c r="DF54" s="992"/>
      <c r="DG54" s="990"/>
      <c r="DH54" s="991"/>
      <c r="DI54" s="991"/>
      <c r="DJ54" s="991"/>
      <c r="DK54" s="992"/>
      <c r="DL54" s="990"/>
      <c r="DM54" s="991"/>
      <c r="DN54" s="991"/>
      <c r="DO54" s="991"/>
      <c r="DP54" s="992"/>
      <c r="DQ54" s="990"/>
      <c r="DR54" s="991"/>
      <c r="DS54" s="991"/>
      <c r="DT54" s="991"/>
      <c r="DU54" s="992"/>
      <c r="DV54" s="993"/>
      <c r="DW54" s="994"/>
      <c r="DX54" s="994"/>
      <c r="DY54" s="994"/>
      <c r="DZ54" s="995"/>
      <c r="EA54" s="229"/>
    </row>
    <row r="55" spans="1:131" ht="26.25" customHeight="1" x14ac:dyDescent="0.2">
      <c r="A55" s="237">
        <v>28</v>
      </c>
      <c r="B55" s="1031"/>
      <c r="C55" s="1032"/>
      <c r="D55" s="1032"/>
      <c r="E55" s="1032"/>
      <c r="F55" s="1032"/>
      <c r="G55" s="1032"/>
      <c r="H55" s="1032"/>
      <c r="I55" s="1032"/>
      <c r="J55" s="1032"/>
      <c r="K55" s="1032"/>
      <c r="L55" s="1032"/>
      <c r="M55" s="1032"/>
      <c r="N55" s="1032"/>
      <c r="O55" s="1032"/>
      <c r="P55" s="1033"/>
      <c r="Q55" s="1034"/>
      <c r="R55" s="1026"/>
      <c r="S55" s="1026"/>
      <c r="T55" s="1026"/>
      <c r="U55" s="1026"/>
      <c r="V55" s="1026"/>
      <c r="W55" s="1026"/>
      <c r="X55" s="1026"/>
      <c r="Y55" s="1026"/>
      <c r="Z55" s="1026"/>
      <c r="AA55" s="1026"/>
      <c r="AB55" s="1026"/>
      <c r="AC55" s="1026"/>
      <c r="AD55" s="1026"/>
      <c r="AE55" s="1035"/>
      <c r="AF55" s="1036"/>
      <c r="AG55" s="1037"/>
      <c r="AH55" s="1037"/>
      <c r="AI55" s="1037"/>
      <c r="AJ55" s="1038"/>
      <c r="AK55" s="1025"/>
      <c r="AL55" s="1026"/>
      <c r="AM55" s="1026"/>
      <c r="AN55" s="1026"/>
      <c r="AO55" s="1026"/>
      <c r="AP55" s="1026"/>
      <c r="AQ55" s="1026"/>
      <c r="AR55" s="1026"/>
      <c r="AS55" s="1026"/>
      <c r="AT55" s="1026"/>
      <c r="AU55" s="1026"/>
      <c r="AV55" s="1026"/>
      <c r="AW55" s="1026"/>
      <c r="AX55" s="1026"/>
      <c r="AY55" s="1026"/>
      <c r="AZ55" s="1027"/>
      <c r="BA55" s="1027"/>
      <c r="BB55" s="1027"/>
      <c r="BC55" s="1027"/>
      <c r="BD55" s="1027"/>
      <c r="BE55" s="972"/>
      <c r="BF55" s="972"/>
      <c r="BG55" s="972"/>
      <c r="BH55" s="972"/>
      <c r="BI55" s="973"/>
      <c r="BJ55" s="231"/>
      <c r="BK55" s="231"/>
      <c r="BL55" s="231"/>
      <c r="BM55" s="231"/>
      <c r="BN55" s="231"/>
      <c r="BO55" s="240"/>
      <c r="BP55" s="240"/>
      <c r="BQ55" s="237">
        <v>49</v>
      </c>
      <c r="BR55" s="238"/>
      <c r="BS55" s="993"/>
      <c r="BT55" s="994"/>
      <c r="BU55" s="994"/>
      <c r="BV55" s="994"/>
      <c r="BW55" s="994"/>
      <c r="BX55" s="994"/>
      <c r="BY55" s="994"/>
      <c r="BZ55" s="994"/>
      <c r="CA55" s="994"/>
      <c r="CB55" s="994"/>
      <c r="CC55" s="994"/>
      <c r="CD55" s="994"/>
      <c r="CE55" s="994"/>
      <c r="CF55" s="994"/>
      <c r="CG55" s="1015"/>
      <c r="CH55" s="990"/>
      <c r="CI55" s="991"/>
      <c r="CJ55" s="991"/>
      <c r="CK55" s="991"/>
      <c r="CL55" s="992"/>
      <c r="CM55" s="990"/>
      <c r="CN55" s="991"/>
      <c r="CO55" s="991"/>
      <c r="CP55" s="991"/>
      <c r="CQ55" s="992"/>
      <c r="CR55" s="990"/>
      <c r="CS55" s="991"/>
      <c r="CT55" s="991"/>
      <c r="CU55" s="991"/>
      <c r="CV55" s="992"/>
      <c r="CW55" s="990"/>
      <c r="CX55" s="991"/>
      <c r="CY55" s="991"/>
      <c r="CZ55" s="991"/>
      <c r="DA55" s="992"/>
      <c r="DB55" s="990"/>
      <c r="DC55" s="991"/>
      <c r="DD55" s="991"/>
      <c r="DE55" s="991"/>
      <c r="DF55" s="992"/>
      <c r="DG55" s="990"/>
      <c r="DH55" s="991"/>
      <c r="DI55" s="991"/>
      <c r="DJ55" s="991"/>
      <c r="DK55" s="992"/>
      <c r="DL55" s="990"/>
      <c r="DM55" s="991"/>
      <c r="DN55" s="991"/>
      <c r="DO55" s="991"/>
      <c r="DP55" s="992"/>
      <c r="DQ55" s="990"/>
      <c r="DR55" s="991"/>
      <c r="DS55" s="991"/>
      <c r="DT55" s="991"/>
      <c r="DU55" s="992"/>
      <c r="DV55" s="993"/>
      <c r="DW55" s="994"/>
      <c r="DX55" s="994"/>
      <c r="DY55" s="994"/>
      <c r="DZ55" s="995"/>
      <c r="EA55" s="229"/>
    </row>
    <row r="56" spans="1:131" ht="26.25" customHeight="1" x14ac:dyDescent="0.2">
      <c r="A56" s="237">
        <v>29</v>
      </c>
      <c r="B56" s="1031"/>
      <c r="C56" s="1032"/>
      <c r="D56" s="1032"/>
      <c r="E56" s="1032"/>
      <c r="F56" s="1032"/>
      <c r="G56" s="1032"/>
      <c r="H56" s="1032"/>
      <c r="I56" s="1032"/>
      <c r="J56" s="1032"/>
      <c r="K56" s="1032"/>
      <c r="L56" s="1032"/>
      <c r="M56" s="1032"/>
      <c r="N56" s="1032"/>
      <c r="O56" s="1032"/>
      <c r="P56" s="1033"/>
      <c r="Q56" s="1034"/>
      <c r="R56" s="1026"/>
      <c r="S56" s="1026"/>
      <c r="T56" s="1026"/>
      <c r="U56" s="1026"/>
      <c r="V56" s="1026"/>
      <c r="W56" s="1026"/>
      <c r="X56" s="1026"/>
      <c r="Y56" s="1026"/>
      <c r="Z56" s="1026"/>
      <c r="AA56" s="1026"/>
      <c r="AB56" s="1026"/>
      <c r="AC56" s="1026"/>
      <c r="AD56" s="1026"/>
      <c r="AE56" s="1035"/>
      <c r="AF56" s="1036"/>
      <c r="AG56" s="1037"/>
      <c r="AH56" s="1037"/>
      <c r="AI56" s="1037"/>
      <c r="AJ56" s="1038"/>
      <c r="AK56" s="1025"/>
      <c r="AL56" s="1026"/>
      <c r="AM56" s="1026"/>
      <c r="AN56" s="1026"/>
      <c r="AO56" s="1026"/>
      <c r="AP56" s="1026"/>
      <c r="AQ56" s="1026"/>
      <c r="AR56" s="1026"/>
      <c r="AS56" s="1026"/>
      <c r="AT56" s="1026"/>
      <c r="AU56" s="1026"/>
      <c r="AV56" s="1026"/>
      <c r="AW56" s="1026"/>
      <c r="AX56" s="1026"/>
      <c r="AY56" s="1026"/>
      <c r="AZ56" s="1027"/>
      <c r="BA56" s="1027"/>
      <c r="BB56" s="1027"/>
      <c r="BC56" s="1027"/>
      <c r="BD56" s="1027"/>
      <c r="BE56" s="972"/>
      <c r="BF56" s="972"/>
      <c r="BG56" s="972"/>
      <c r="BH56" s="972"/>
      <c r="BI56" s="973"/>
      <c r="BJ56" s="231"/>
      <c r="BK56" s="231"/>
      <c r="BL56" s="231"/>
      <c r="BM56" s="231"/>
      <c r="BN56" s="231"/>
      <c r="BO56" s="240"/>
      <c r="BP56" s="240"/>
      <c r="BQ56" s="237">
        <v>50</v>
      </c>
      <c r="BR56" s="238"/>
      <c r="BS56" s="993"/>
      <c r="BT56" s="994"/>
      <c r="BU56" s="994"/>
      <c r="BV56" s="994"/>
      <c r="BW56" s="994"/>
      <c r="BX56" s="994"/>
      <c r="BY56" s="994"/>
      <c r="BZ56" s="994"/>
      <c r="CA56" s="994"/>
      <c r="CB56" s="994"/>
      <c r="CC56" s="994"/>
      <c r="CD56" s="994"/>
      <c r="CE56" s="994"/>
      <c r="CF56" s="994"/>
      <c r="CG56" s="1015"/>
      <c r="CH56" s="990"/>
      <c r="CI56" s="991"/>
      <c r="CJ56" s="991"/>
      <c r="CK56" s="991"/>
      <c r="CL56" s="992"/>
      <c r="CM56" s="990"/>
      <c r="CN56" s="991"/>
      <c r="CO56" s="991"/>
      <c r="CP56" s="991"/>
      <c r="CQ56" s="992"/>
      <c r="CR56" s="990"/>
      <c r="CS56" s="991"/>
      <c r="CT56" s="991"/>
      <c r="CU56" s="991"/>
      <c r="CV56" s="992"/>
      <c r="CW56" s="990"/>
      <c r="CX56" s="991"/>
      <c r="CY56" s="991"/>
      <c r="CZ56" s="991"/>
      <c r="DA56" s="992"/>
      <c r="DB56" s="990"/>
      <c r="DC56" s="991"/>
      <c r="DD56" s="991"/>
      <c r="DE56" s="991"/>
      <c r="DF56" s="992"/>
      <c r="DG56" s="990"/>
      <c r="DH56" s="991"/>
      <c r="DI56" s="991"/>
      <c r="DJ56" s="991"/>
      <c r="DK56" s="992"/>
      <c r="DL56" s="990"/>
      <c r="DM56" s="991"/>
      <c r="DN56" s="991"/>
      <c r="DO56" s="991"/>
      <c r="DP56" s="992"/>
      <c r="DQ56" s="990"/>
      <c r="DR56" s="991"/>
      <c r="DS56" s="991"/>
      <c r="DT56" s="991"/>
      <c r="DU56" s="992"/>
      <c r="DV56" s="993"/>
      <c r="DW56" s="994"/>
      <c r="DX56" s="994"/>
      <c r="DY56" s="994"/>
      <c r="DZ56" s="995"/>
      <c r="EA56" s="229"/>
    </row>
    <row r="57" spans="1:131" ht="26.25" customHeight="1" x14ac:dyDescent="0.2">
      <c r="A57" s="237">
        <v>30</v>
      </c>
      <c r="B57" s="1031"/>
      <c r="C57" s="1032"/>
      <c r="D57" s="1032"/>
      <c r="E57" s="1032"/>
      <c r="F57" s="1032"/>
      <c r="G57" s="1032"/>
      <c r="H57" s="1032"/>
      <c r="I57" s="1032"/>
      <c r="J57" s="1032"/>
      <c r="K57" s="1032"/>
      <c r="L57" s="1032"/>
      <c r="M57" s="1032"/>
      <c r="N57" s="1032"/>
      <c r="O57" s="1032"/>
      <c r="P57" s="1033"/>
      <c r="Q57" s="1034"/>
      <c r="R57" s="1026"/>
      <c r="S57" s="1026"/>
      <c r="T57" s="1026"/>
      <c r="U57" s="1026"/>
      <c r="V57" s="1026"/>
      <c r="W57" s="1026"/>
      <c r="X57" s="1026"/>
      <c r="Y57" s="1026"/>
      <c r="Z57" s="1026"/>
      <c r="AA57" s="1026"/>
      <c r="AB57" s="1026"/>
      <c r="AC57" s="1026"/>
      <c r="AD57" s="1026"/>
      <c r="AE57" s="1035"/>
      <c r="AF57" s="1036"/>
      <c r="AG57" s="1037"/>
      <c r="AH57" s="1037"/>
      <c r="AI57" s="1037"/>
      <c r="AJ57" s="1038"/>
      <c r="AK57" s="1025"/>
      <c r="AL57" s="1026"/>
      <c r="AM57" s="1026"/>
      <c r="AN57" s="1026"/>
      <c r="AO57" s="1026"/>
      <c r="AP57" s="1026"/>
      <c r="AQ57" s="1026"/>
      <c r="AR57" s="1026"/>
      <c r="AS57" s="1026"/>
      <c r="AT57" s="1026"/>
      <c r="AU57" s="1026"/>
      <c r="AV57" s="1026"/>
      <c r="AW57" s="1026"/>
      <c r="AX57" s="1026"/>
      <c r="AY57" s="1026"/>
      <c r="AZ57" s="1027"/>
      <c r="BA57" s="1027"/>
      <c r="BB57" s="1027"/>
      <c r="BC57" s="1027"/>
      <c r="BD57" s="1027"/>
      <c r="BE57" s="972"/>
      <c r="BF57" s="972"/>
      <c r="BG57" s="972"/>
      <c r="BH57" s="972"/>
      <c r="BI57" s="973"/>
      <c r="BJ57" s="231"/>
      <c r="BK57" s="231"/>
      <c r="BL57" s="231"/>
      <c r="BM57" s="231"/>
      <c r="BN57" s="231"/>
      <c r="BO57" s="240"/>
      <c r="BP57" s="240"/>
      <c r="BQ57" s="237">
        <v>51</v>
      </c>
      <c r="BR57" s="238"/>
      <c r="BS57" s="993"/>
      <c r="BT57" s="994"/>
      <c r="BU57" s="994"/>
      <c r="BV57" s="994"/>
      <c r="BW57" s="994"/>
      <c r="BX57" s="994"/>
      <c r="BY57" s="994"/>
      <c r="BZ57" s="994"/>
      <c r="CA57" s="994"/>
      <c r="CB57" s="994"/>
      <c r="CC57" s="994"/>
      <c r="CD57" s="994"/>
      <c r="CE57" s="994"/>
      <c r="CF57" s="994"/>
      <c r="CG57" s="1015"/>
      <c r="CH57" s="990"/>
      <c r="CI57" s="991"/>
      <c r="CJ57" s="991"/>
      <c r="CK57" s="991"/>
      <c r="CL57" s="992"/>
      <c r="CM57" s="990"/>
      <c r="CN57" s="991"/>
      <c r="CO57" s="991"/>
      <c r="CP57" s="991"/>
      <c r="CQ57" s="992"/>
      <c r="CR57" s="990"/>
      <c r="CS57" s="991"/>
      <c r="CT57" s="991"/>
      <c r="CU57" s="991"/>
      <c r="CV57" s="992"/>
      <c r="CW57" s="990"/>
      <c r="CX57" s="991"/>
      <c r="CY57" s="991"/>
      <c r="CZ57" s="991"/>
      <c r="DA57" s="992"/>
      <c r="DB57" s="990"/>
      <c r="DC57" s="991"/>
      <c r="DD57" s="991"/>
      <c r="DE57" s="991"/>
      <c r="DF57" s="992"/>
      <c r="DG57" s="990"/>
      <c r="DH57" s="991"/>
      <c r="DI57" s="991"/>
      <c r="DJ57" s="991"/>
      <c r="DK57" s="992"/>
      <c r="DL57" s="990"/>
      <c r="DM57" s="991"/>
      <c r="DN57" s="991"/>
      <c r="DO57" s="991"/>
      <c r="DP57" s="992"/>
      <c r="DQ57" s="990"/>
      <c r="DR57" s="991"/>
      <c r="DS57" s="991"/>
      <c r="DT57" s="991"/>
      <c r="DU57" s="992"/>
      <c r="DV57" s="993"/>
      <c r="DW57" s="994"/>
      <c r="DX57" s="994"/>
      <c r="DY57" s="994"/>
      <c r="DZ57" s="995"/>
      <c r="EA57" s="229"/>
    </row>
    <row r="58" spans="1:131" ht="26.25" customHeight="1" x14ac:dyDescent="0.2">
      <c r="A58" s="237">
        <v>31</v>
      </c>
      <c r="B58" s="1031"/>
      <c r="C58" s="1032"/>
      <c r="D58" s="1032"/>
      <c r="E58" s="1032"/>
      <c r="F58" s="1032"/>
      <c r="G58" s="1032"/>
      <c r="H58" s="1032"/>
      <c r="I58" s="1032"/>
      <c r="J58" s="1032"/>
      <c r="K58" s="1032"/>
      <c r="L58" s="1032"/>
      <c r="M58" s="1032"/>
      <c r="N58" s="1032"/>
      <c r="O58" s="1032"/>
      <c r="P58" s="1033"/>
      <c r="Q58" s="1034"/>
      <c r="R58" s="1026"/>
      <c r="S58" s="1026"/>
      <c r="T58" s="1026"/>
      <c r="U58" s="1026"/>
      <c r="V58" s="1026"/>
      <c r="W58" s="1026"/>
      <c r="X58" s="1026"/>
      <c r="Y58" s="1026"/>
      <c r="Z58" s="1026"/>
      <c r="AA58" s="1026"/>
      <c r="AB58" s="1026"/>
      <c r="AC58" s="1026"/>
      <c r="AD58" s="1026"/>
      <c r="AE58" s="1035"/>
      <c r="AF58" s="1036"/>
      <c r="AG58" s="1037"/>
      <c r="AH58" s="1037"/>
      <c r="AI58" s="1037"/>
      <c r="AJ58" s="1038"/>
      <c r="AK58" s="1025"/>
      <c r="AL58" s="1026"/>
      <c r="AM58" s="1026"/>
      <c r="AN58" s="1026"/>
      <c r="AO58" s="1026"/>
      <c r="AP58" s="1026"/>
      <c r="AQ58" s="1026"/>
      <c r="AR58" s="1026"/>
      <c r="AS58" s="1026"/>
      <c r="AT58" s="1026"/>
      <c r="AU58" s="1026"/>
      <c r="AV58" s="1026"/>
      <c r="AW58" s="1026"/>
      <c r="AX58" s="1026"/>
      <c r="AY58" s="1026"/>
      <c r="AZ58" s="1027"/>
      <c r="BA58" s="1027"/>
      <c r="BB58" s="1027"/>
      <c r="BC58" s="1027"/>
      <c r="BD58" s="1027"/>
      <c r="BE58" s="972"/>
      <c r="BF58" s="972"/>
      <c r="BG58" s="972"/>
      <c r="BH58" s="972"/>
      <c r="BI58" s="973"/>
      <c r="BJ58" s="231"/>
      <c r="BK58" s="231"/>
      <c r="BL58" s="231"/>
      <c r="BM58" s="231"/>
      <c r="BN58" s="231"/>
      <c r="BO58" s="240"/>
      <c r="BP58" s="240"/>
      <c r="BQ58" s="237">
        <v>52</v>
      </c>
      <c r="BR58" s="238"/>
      <c r="BS58" s="993"/>
      <c r="BT58" s="994"/>
      <c r="BU58" s="994"/>
      <c r="BV58" s="994"/>
      <c r="BW58" s="994"/>
      <c r="BX58" s="994"/>
      <c r="BY58" s="994"/>
      <c r="BZ58" s="994"/>
      <c r="CA58" s="994"/>
      <c r="CB58" s="994"/>
      <c r="CC58" s="994"/>
      <c r="CD58" s="994"/>
      <c r="CE58" s="994"/>
      <c r="CF58" s="994"/>
      <c r="CG58" s="1015"/>
      <c r="CH58" s="990"/>
      <c r="CI58" s="991"/>
      <c r="CJ58" s="991"/>
      <c r="CK58" s="991"/>
      <c r="CL58" s="992"/>
      <c r="CM58" s="990"/>
      <c r="CN58" s="991"/>
      <c r="CO58" s="991"/>
      <c r="CP58" s="991"/>
      <c r="CQ58" s="992"/>
      <c r="CR58" s="990"/>
      <c r="CS58" s="991"/>
      <c r="CT58" s="991"/>
      <c r="CU58" s="991"/>
      <c r="CV58" s="992"/>
      <c r="CW58" s="990"/>
      <c r="CX58" s="991"/>
      <c r="CY58" s="991"/>
      <c r="CZ58" s="991"/>
      <c r="DA58" s="992"/>
      <c r="DB58" s="990"/>
      <c r="DC58" s="991"/>
      <c r="DD58" s="991"/>
      <c r="DE58" s="991"/>
      <c r="DF58" s="992"/>
      <c r="DG58" s="990"/>
      <c r="DH58" s="991"/>
      <c r="DI58" s="991"/>
      <c r="DJ58" s="991"/>
      <c r="DK58" s="992"/>
      <c r="DL58" s="990"/>
      <c r="DM58" s="991"/>
      <c r="DN58" s="991"/>
      <c r="DO58" s="991"/>
      <c r="DP58" s="992"/>
      <c r="DQ58" s="990"/>
      <c r="DR58" s="991"/>
      <c r="DS58" s="991"/>
      <c r="DT58" s="991"/>
      <c r="DU58" s="992"/>
      <c r="DV58" s="993"/>
      <c r="DW58" s="994"/>
      <c r="DX58" s="994"/>
      <c r="DY58" s="994"/>
      <c r="DZ58" s="995"/>
      <c r="EA58" s="229"/>
    </row>
    <row r="59" spans="1:131" ht="26.25" customHeight="1" x14ac:dyDescent="0.2">
      <c r="A59" s="237">
        <v>32</v>
      </c>
      <c r="B59" s="1031"/>
      <c r="C59" s="1032"/>
      <c r="D59" s="1032"/>
      <c r="E59" s="1032"/>
      <c r="F59" s="1032"/>
      <c r="G59" s="1032"/>
      <c r="H59" s="1032"/>
      <c r="I59" s="1032"/>
      <c r="J59" s="1032"/>
      <c r="K59" s="1032"/>
      <c r="L59" s="1032"/>
      <c r="M59" s="1032"/>
      <c r="N59" s="1032"/>
      <c r="O59" s="1032"/>
      <c r="P59" s="1033"/>
      <c r="Q59" s="1034"/>
      <c r="R59" s="1026"/>
      <c r="S59" s="1026"/>
      <c r="T59" s="1026"/>
      <c r="U59" s="1026"/>
      <c r="V59" s="1026"/>
      <c r="W59" s="1026"/>
      <c r="X59" s="1026"/>
      <c r="Y59" s="1026"/>
      <c r="Z59" s="1026"/>
      <c r="AA59" s="1026"/>
      <c r="AB59" s="1026"/>
      <c r="AC59" s="1026"/>
      <c r="AD59" s="1026"/>
      <c r="AE59" s="1035"/>
      <c r="AF59" s="1036"/>
      <c r="AG59" s="1037"/>
      <c r="AH59" s="1037"/>
      <c r="AI59" s="1037"/>
      <c r="AJ59" s="1038"/>
      <c r="AK59" s="1025"/>
      <c r="AL59" s="1026"/>
      <c r="AM59" s="1026"/>
      <c r="AN59" s="1026"/>
      <c r="AO59" s="1026"/>
      <c r="AP59" s="1026"/>
      <c r="AQ59" s="1026"/>
      <c r="AR59" s="1026"/>
      <c r="AS59" s="1026"/>
      <c r="AT59" s="1026"/>
      <c r="AU59" s="1026"/>
      <c r="AV59" s="1026"/>
      <c r="AW59" s="1026"/>
      <c r="AX59" s="1026"/>
      <c r="AY59" s="1026"/>
      <c r="AZ59" s="1027"/>
      <c r="BA59" s="1027"/>
      <c r="BB59" s="1027"/>
      <c r="BC59" s="1027"/>
      <c r="BD59" s="1027"/>
      <c r="BE59" s="972"/>
      <c r="BF59" s="972"/>
      <c r="BG59" s="972"/>
      <c r="BH59" s="972"/>
      <c r="BI59" s="973"/>
      <c r="BJ59" s="231"/>
      <c r="BK59" s="231"/>
      <c r="BL59" s="231"/>
      <c r="BM59" s="231"/>
      <c r="BN59" s="231"/>
      <c r="BO59" s="240"/>
      <c r="BP59" s="240"/>
      <c r="BQ59" s="237">
        <v>53</v>
      </c>
      <c r="BR59" s="238"/>
      <c r="BS59" s="993"/>
      <c r="BT59" s="994"/>
      <c r="BU59" s="994"/>
      <c r="BV59" s="994"/>
      <c r="BW59" s="994"/>
      <c r="BX59" s="994"/>
      <c r="BY59" s="994"/>
      <c r="BZ59" s="994"/>
      <c r="CA59" s="994"/>
      <c r="CB59" s="994"/>
      <c r="CC59" s="994"/>
      <c r="CD59" s="994"/>
      <c r="CE59" s="994"/>
      <c r="CF59" s="994"/>
      <c r="CG59" s="1015"/>
      <c r="CH59" s="990"/>
      <c r="CI59" s="991"/>
      <c r="CJ59" s="991"/>
      <c r="CK59" s="991"/>
      <c r="CL59" s="992"/>
      <c r="CM59" s="990"/>
      <c r="CN59" s="991"/>
      <c r="CO59" s="991"/>
      <c r="CP59" s="991"/>
      <c r="CQ59" s="992"/>
      <c r="CR59" s="990"/>
      <c r="CS59" s="991"/>
      <c r="CT59" s="991"/>
      <c r="CU59" s="991"/>
      <c r="CV59" s="992"/>
      <c r="CW59" s="990"/>
      <c r="CX59" s="991"/>
      <c r="CY59" s="991"/>
      <c r="CZ59" s="991"/>
      <c r="DA59" s="992"/>
      <c r="DB59" s="990"/>
      <c r="DC59" s="991"/>
      <c r="DD59" s="991"/>
      <c r="DE59" s="991"/>
      <c r="DF59" s="992"/>
      <c r="DG59" s="990"/>
      <c r="DH59" s="991"/>
      <c r="DI59" s="991"/>
      <c r="DJ59" s="991"/>
      <c r="DK59" s="992"/>
      <c r="DL59" s="990"/>
      <c r="DM59" s="991"/>
      <c r="DN59" s="991"/>
      <c r="DO59" s="991"/>
      <c r="DP59" s="992"/>
      <c r="DQ59" s="990"/>
      <c r="DR59" s="991"/>
      <c r="DS59" s="991"/>
      <c r="DT59" s="991"/>
      <c r="DU59" s="992"/>
      <c r="DV59" s="993"/>
      <c r="DW59" s="994"/>
      <c r="DX59" s="994"/>
      <c r="DY59" s="994"/>
      <c r="DZ59" s="995"/>
      <c r="EA59" s="229"/>
    </row>
    <row r="60" spans="1:131" ht="26.25" customHeight="1" x14ac:dyDescent="0.2">
      <c r="A60" s="237">
        <v>33</v>
      </c>
      <c r="B60" s="1031"/>
      <c r="C60" s="1032"/>
      <c r="D60" s="1032"/>
      <c r="E60" s="1032"/>
      <c r="F60" s="1032"/>
      <c r="G60" s="1032"/>
      <c r="H60" s="1032"/>
      <c r="I60" s="1032"/>
      <c r="J60" s="1032"/>
      <c r="K60" s="1032"/>
      <c r="L60" s="1032"/>
      <c r="M60" s="1032"/>
      <c r="N60" s="1032"/>
      <c r="O60" s="1032"/>
      <c r="P60" s="1033"/>
      <c r="Q60" s="1034"/>
      <c r="R60" s="1026"/>
      <c r="S60" s="1026"/>
      <c r="T60" s="1026"/>
      <c r="U60" s="1026"/>
      <c r="V60" s="1026"/>
      <c r="W60" s="1026"/>
      <c r="X60" s="1026"/>
      <c r="Y60" s="1026"/>
      <c r="Z60" s="1026"/>
      <c r="AA60" s="1026"/>
      <c r="AB60" s="1026"/>
      <c r="AC60" s="1026"/>
      <c r="AD60" s="1026"/>
      <c r="AE60" s="1035"/>
      <c r="AF60" s="1036"/>
      <c r="AG60" s="1037"/>
      <c r="AH60" s="1037"/>
      <c r="AI60" s="1037"/>
      <c r="AJ60" s="1038"/>
      <c r="AK60" s="1025"/>
      <c r="AL60" s="1026"/>
      <c r="AM60" s="1026"/>
      <c r="AN60" s="1026"/>
      <c r="AO60" s="1026"/>
      <c r="AP60" s="1026"/>
      <c r="AQ60" s="1026"/>
      <c r="AR60" s="1026"/>
      <c r="AS60" s="1026"/>
      <c r="AT60" s="1026"/>
      <c r="AU60" s="1026"/>
      <c r="AV60" s="1026"/>
      <c r="AW60" s="1026"/>
      <c r="AX60" s="1026"/>
      <c r="AY60" s="1026"/>
      <c r="AZ60" s="1027"/>
      <c r="BA60" s="1027"/>
      <c r="BB60" s="1027"/>
      <c r="BC60" s="1027"/>
      <c r="BD60" s="1027"/>
      <c r="BE60" s="972"/>
      <c r="BF60" s="972"/>
      <c r="BG60" s="972"/>
      <c r="BH60" s="972"/>
      <c r="BI60" s="973"/>
      <c r="BJ60" s="231"/>
      <c r="BK60" s="231"/>
      <c r="BL60" s="231"/>
      <c r="BM60" s="231"/>
      <c r="BN60" s="231"/>
      <c r="BO60" s="240"/>
      <c r="BP60" s="240"/>
      <c r="BQ60" s="237">
        <v>54</v>
      </c>
      <c r="BR60" s="238"/>
      <c r="BS60" s="993"/>
      <c r="BT60" s="994"/>
      <c r="BU60" s="994"/>
      <c r="BV60" s="994"/>
      <c r="BW60" s="994"/>
      <c r="BX60" s="994"/>
      <c r="BY60" s="994"/>
      <c r="BZ60" s="994"/>
      <c r="CA60" s="994"/>
      <c r="CB60" s="994"/>
      <c r="CC60" s="994"/>
      <c r="CD60" s="994"/>
      <c r="CE60" s="994"/>
      <c r="CF60" s="994"/>
      <c r="CG60" s="1015"/>
      <c r="CH60" s="990"/>
      <c r="CI60" s="991"/>
      <c r="CJ60" s="991"/>
      <c r="CK60" s="991"/>
      <c r="CL60" s="992"/>
      <c r="CM60" s="990"/>
      <c r="CN60" s="991"/>
      <c r="CO60" s="991"/>
      <c r="CP60" s="991"/>
      <c r="CQ60" s="992"/>
      <c r="CR60" s="990"/>
      <c r="CS60" s="991"/>
      <c r="CT60" s="991"/>
      <c r="CU60" s="991"/>
      <c r="CV60" s="992"/>
      <c r="CW60" s="990"/>
      <c r="CX60" s="991"/>
      <c r="CY60" s="991"/>
      <c r="CZ60" s="991"/>
      <c r="DA60" s="992"/>
      <c r="DB60" s="990"/>
      <c r="DC60" s="991"/>
      <c r="DD60" s="991"/>
      <c r="DE60" s="991"/>
      <c r="DF60" s="992"/>
      <c r="DG60" s="990"/>
      <c r="DH60" s="991"/>
      <c r="DI60" s="991"/>
      <c r="DJ60" s="991"/>
      <c r="DK60" s="992"/>
      <c r="DL60" s="990"/>
      <c r="DM60" s="991"/>
      <c r="DN60" s="991"/>
      <c r="DO60" s="991"/>
      <c r="DP60" s="992"/>
      <c r="DQ60" s="990"/>
      <c r="DR60" s="991"/>
      <c r="DS60" s="991"/>
      <c r="DT60" s="991"/>
      <c r="DU60" s="992"/>
      <c r="DV60" s="993"/>
      <c r="DW60" s="994"/>
      <c r="DX60" s="994"/>
      <c r="DY60" s="994"/>
      <c r="DZ60" s="995"/>
      <c r="EA60" s="229"/>
    </row>
    <row r="61" spans="1:131" ht="26.25" customHeight="1" thickBot="1" x14ac:dyDescent="0.25">
      <c r="A61" s="237">
        <v>34</v>
      </c>
      <c r="B61" s="1031"/>
      <c r="C61" s="1032"/>
      <c r="D61" s="1032"/>
      <c r="E61" s="1032"/>
      <c r="F61" s="1032"/>
      <c r="G61" s="1032"/>
      <c r="H61" s="1032"/>
      <c r="I61" s="1032"/>
      <c r="J61" s="1032"/>
      <c r="K61" s="1032"/>
      <c r="L61" s="1032"/>
      <c r="M61" s="1032"/>
      <c r="N61" s="1032"/>
      <c r="O61" s="1032"/>
      <c r="P61" s="1033"/>
      <c r="Q61" s="1034"/>
      <c r="R61" s="1026"/>
      <c r="S61" s="1026"/>
      <c r="T61" s="1026"/>
      <c r="U61" s="1026"/>
      <c r="V61" s="1026"/>
      <c r="W61" s="1026"/>
      <c r="X61" s="1026"/>
      <c r="Y61" s="1026"/>
      <c r="Z61" s="1026"/>
      <c r="AA61" s="1026"/>
      <c r="AB61" s="1026"/>
      <c r="AC61" s="1026"/>
      <c r="AD61" s="1026"/>
      <c r="AE61" s="1035"/>
      <c r="AF61" s="1036"/>
      <c r="AG61" s="1037"/>
      <c r="AH61" s="1037"/>
      <c r="AI61" s="1037"/>
      <c r="AJ61" s="1038"/>
      <c r="AK61" s="1025"/>
      <c r="AL61" s="1026"/>
      <c r="AM61" s="1026"/>
      <c r="AN61" s="1026"/>
      <c r="AO61" s="1026"/>
      <c r="AP61" s="1026"/>
      <c r="AQ61" s="1026"/>
      <c r="AR61" s="1026"/>
      <c r="AS61" s="1026"/>
      <c r="AT61" s="1026"/>
      <c r="AU61" s="1026"/>
      <c r="AV61" s="1026"/>
      <c r="AW61" s="1026"/>
      <c r="AX61" s="1026"/>
      <c r="AY61" s="1026"/>
      <c r="AZ61" s="1027"/>
      <c r="BA61" s="1027"/>
      <c r="BB61" s="1027"/>
      <c r="BC61" s="1027"/>
      <c r="BD61" s="1027"/>
      <c r="BE61" s="972"/>
      <c r="BF61" s="972"/>
      <c r="BG61" s="972"/>
      <c r="BH61" s="972"/>
      <c r="BI61" s="973"/>
      <c r="BJ61" s="231"/>
      <c r="BK61" s="231"/>
      <c r="BL61" s="231"/>
      <c r="BM61" s="231"/>
      <c r="BN61" s="231"/>
      <c r="BO61" s="240"/>
      <c r="BP61" s="240"/>
      <c r="BQ61" s="237">
        <v>55</v>
      </c>
      <c r="BR61" s="238"/>
      <c r="BS61" s="993"/>
      <c r="BT61" s="994"/>
      <c r="BU61" s="994"/>
      <c r="BV61" s="994"/>
      <c r="BW61" s="994"/>
      <c r="BX61" s="994"/>
      <c r="BY61" s="994"/>
      <c r="BZ61" s="994"/>
      <c r="CA61" s="994"/>
      <c r="CB61" s="994"/>
      <c r="CC61" s="994"/>
      <c r="CD61" s="994"/>
      <c r="CE61" s="994"/>
      <c r="CF61" s="994"/>
      <c r="CG61" s="1015"/>
      <c r="CH61" s="990"/>
      <c r="CI61" s="991"/>
      <c r="CJ61" s="991"/>
      <c r="CK61" s="991"/>
      <c r="CL61" s="992"/>
      <c r="CM61" s="990"/>
      <c r="CN61" s="991"/>
      <c r="CO61" s="991"/>
      <c r="CP61" s="991"/>
      <c r="CQ61" s="992"/>
      <c r="CR61" s="990"/>
      <c r="CS61" s="991"/>
      <c r="CT61" s="991"/>
      <c r="CU61" s="991"/>
      <c r="CV61" s="992"/>
      <c r="CW61" s="990"/>
      <c r="CX61" s="991"/>
      <c r="CY61" s="991"/>
      <c r="CZ61" s="991"/>
      <c r="DA61" s="992"/>
      <c r="DB61" s="990"/>
      <c r="DC61" s="991"/>
      <c r="DD61" s="991"/>
      <c r="DE61" s="991"/>
      <c r="DF61" s="992"/>
      <c r="DG61" s="990"/>
      <c r="DH61" s="991"/>
      <c r="DI61" s="991"/>
      <c r="DJ61" s="991"/>
      <c r="DK61" s="992"/>
      <c r="DL61" s="990"/>
      <c r="DM61" s="991"/>
      <c r="DN61" s="991"/>
      <c r="DO61" s="991"/>
      <c r="DP61" s="992"/>
      <c r="DQ61" s="990"/>
      <c r="DR61" s="991"/>
      <c r="DS61" s="991"/>
      <c r="DT61" s="991"/>
      <c r="DU61" s="992"/>
      <c r="DV61" s="993"/>
      <c r="DW61" s="994"/>
      <c r="DX61" s="994"/>
      <c r="DY61" s="994"/>
      <c r="DZ61" s="995"/>
      <c r="EA61" s="229"/>
    </row>
    <row r="62" spans="1:131" ht="26.25" customHeight="1" x14ac:dyDescent="0.2">
      <c r="A62" s="237">
        <v>35</v>
      </c>
      <c r="B62" s="1031"/>
      <c r="C62" s="1032"/>
      <c r="D62" s="1032"/>
      <c r="E62" s="1032"/>
      <c r="F62" s="1032"/>
      <c r="G62" s="1032"/>
      <c r="H62" s="1032"/>
      <c r="I62" s="1032"/>
      <c r="J62" s="1032"/>
      <c r="K62" s="1032"/>
      <c r="L62" s="1032"/>
      <c r="M62" s="1032"/>
      <c r="N62" s="1032"/>
      <c r="O62" s="1032"/>
      <c r="P62" s="1033"/>
      <c r="Q62" s="1034"/>
      <c r="R62" s="1026"/>
      <c r="S62" s="1026"/>
      <c r="T62" s="1026"/>
      <c r="U62" s="1026"/>
      <c r="V62" s="1026"/>
      <c r="W62" s="1026"/>
      <c r="X62" s="1026"/>
      <c r="Y62" s="1026"/>
      <c r="Z62" s="1026"/>
      <c r="AA62" s="1026"/>
      <c r="AB62" s="1026"/>
      <c r="AC62" s="1026"/>
      <c r="AD62" s="1026"/>
      <c r="AE62" s="1035"/>
      <c r="AF62" s="1036"/>
      <c r="AG62" s="1037"/>
      <c r="AH62" s="1037"/>
      <c r="AI62" s="1037"/>
      <c r="AJ62" s="1038"/>
      <c r="AK62" s="1025"/>
      <c r="AL62" s="1026"/>
      <c r="AM62" s="1026"/>
      <c r="AN62" s="1026"/>
      <c r="AO62" s="1026"/>
      <c r="AP62" s="1026"/>
      <c r="AQ62" s="1026"/>
      <c r="AR62" s="1026"/>
      <c r="AS62" s="1026"/>
      <c r="AT62" s="1026"/>
      <c r="AU62" s="1026"/>
      <c r="AV62" s="1026"/>
      <c r="AW62" s="1026"/>
      <c r="AX62" s="1026"/>
      <c r="AY62" s="1026"/>
      <c r="AZ62" s="1027"/>
      <c r="BA62" s="1027"/>
      <c r="BB62" s="1027"/>
      <c r="BC62" s="1027"/>
      <c r="BD62" s="1027"/>
      <c r="BE62" s="972"/>
      <c r="BF62" s="972"/>
      <c r="BG62" s="972"/>
      <c r="BH62" s="972"/>
      <c r="BI62" s="973"/>
      <c r="BJ62" s="1028" t="s">
        <v>394</v>
      </c>
      <c r="BK62" s="1029"/>
      <c r="BL62" s="1029"/>
      <c r="BM62" s="1029"/>
      <c r="BN62" s="1030"/>
      <c r="BO62" s="240"/>
      <c r="BP62" s="240"/>
      <c r="BQ62" s="237">
        <v>56</v>
      </c>
      <c r="BR62" s="238"/>
      <c r="BS62" s="993"/>
      <c r="BT62" s="994"/>
      <c r="BU62" s="994"/>
      <c r="BV62" s="994"/>
      <c r="BW62" s="994"/>
      <c r="BX62" s="994"/>
      <c r="BY62" s="994"/>
      <c r="BZ62" s="994"/>
      <c r="CA62" s="994"/>
      <c r="CB62" s="994"/>
      <c r="CC62" s="994"/>
      <c r="CD62" s="994"/>
      <c r="CE62" s="994"/>
      <c r="CF62" s="994"/>
      <c r="CG62" s="1015"/>
      <c r="CH62" s="990"/>
      <c r="CI62" s="991"/>
      <c r="CJ62" s="991"/>
      <c r="CK62" s="991"/>
      <c r="CL62" s="992"/>
      <c r="CM62" s="990"/>
      <c r="CN62" s="991"/>
      <c r="CO62" s="991"/>
      <c r="CP62" s="991"/>
      <c r="CQ62" s="992"/>
      <c r="CR62" s="990"/>
      <c r="CS62" s="991"/>
      <c r="CT62" s="991"/>
      <c r="CU62" s="991"/>
      <c r="CV62" s="992"/>
      <c r="CW62" s="990"/>
      <c r="CX62" s="991"/>
      <c r="CY62" s="991"/>
      <c r="CZ62" s="991"/>
      <c r="DA62" s="992"/>
      <c r="DB62" s="990"/>
      <c r="DC62" s="991"/>
      <c r="DD62" s="991"/>
      <c r="DE62" s="991"/>
      <c r="DF62" s="992"/>
      <c r="DG62" s="990"/>
      <c r="DH62" s="991"/>
      <c r="DI62" s="991"/>
      <c r="DJ62" s="991"/>
      <c r="DK62" s="992"/>
      <c r="DL62" s="990"/>
      <c r="DM62" s="991"/>
      <c r="DN62" s="991"/>
      <c r="DO62" s="991"/>
      <c r="DP62" s="992"/>
      <c r="DQ62" s="990"/>
      <c r="DR62" s="991"/>
      <c r="DS62" s="991"/>
      <c r="DT62" s="991"/>
      <c r="DU62" s="992"/>
      <c r="DV62" s="993"/>
      <c r="DW62" s="994"/>
      <c r="DX62" s="994"/>
      <c r="DY62" s="994"/>
      <c r="DZ62" s="995"/>
      <c r="EA62" s="229"/>
    </row>
    <row r="63" spans="1:131" ht="26.25" customHeight="1" thickBot="1" x14ac:dyDescent="0.25">
      <c r="A63" s="239" t="s">
        <v>376</v>
      </c>
      <c r="B63" s="937" t="s">
        <v>395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1"/>
      <c r="AF63" s="1022">
        <v>507</v>
      </c>
      <c r="AG63" s="959"/>
      <c r="AH63" s="959"/>
      <c r="AI63" s="959"/>
      <c r="AJ63" s="1023"/>
      <c r="AK63" s="1024"/>
      <c r="AL63" s="963"/>
      <c r="AM63" s="963"/>
      <c r="AN63" s="963"/>
      <c r="AO63" s="963"/>
      <c r="AP63" s="959">
        <v>6893</v>
      </c>
      <c r="AQ63" s="959"/>
      <c r="AR63" s="959"/>
      <c r="AS63" s="959"/>
      <c r="AT63" s="959"/>
      <c r="AU63" s="959">
        <v>4490</v>
      </c>
      <c r="AV63" s="959"/>
      <c r="AW63" s="959"/>
      <c r="AX63" s="959"/>
      <c r="AY63" s="959"/>
      <c r="AZ63" s="1018"/>
      <c r="BA63" s="1018"/>
      <c r="BB63" s="1018"/>
      <c r="BC63" s="1018"/>
      <c r="BD63" s="1018"/>
      <c r="BE63" s="960"/>
      <c r="BF63" s="960"/>
      <c r="BG63" s="960"/>
      <c r="BH63" s="960"/>
      <c r="BI63" s="961"/>
      <c r="BJ63" s="1019" t="s">
        <v>122</v>
      </c>
      <c r="BK63" s="953"/>
      <c r="BL63" s="953"/>
      <c r="BM63" s="953"/>
      <c r="BN63" s="1020"/>
      <c r="BO63" s="240"/>
      <c r="BP63" s="240"/>
      <c r="BQ63" s="237">
        <v>57</v>
      </c>
      <c r="BR63" s="238"/>
      <c r="BS63" s="993"/>
      <c r="BT63" s="994"/>
      <c r="BU63" s="994"/>
      <c r="BV63" s="994"/>
      <c r="BW63" s="994"/>
      <c r="BX63" s="994"/>
      <c r="BY63" s="994"/>
      <c r="BZ63" s="994"/>
      <c r="CA63" s="994"/>
      <c r="CB63" s="994"/>
      <c r="CC63" s="994"/>
      <c r="CD63" s="994"/>
      <c r="CE63" s="994"/>
      <c r="CF63" s="994"/>
      <c r="CG63" s="1015"/>
      <c r="CH63" s="990"/>
      <c r="CI63" s="991"/>
      <c r="CJ63" s="991"/>
      <c r="CK63" s="991"/>
      <c r="CL63" s="992"/>
      <c r="CM63" s="990"/>
      <c r="CN63" s="991"/>
      <c r="CO63" s="991"/>
      <c r="CP63" s="991"/>
      <c r="CQ63" s="992"/>
      <c r="CR63" s="990"/>
      <c r="CS63" s="991"/>
      <c r="CT63" s="991"/>
      <c r="CU63" s="991"/>
      <c r="CV63" s="992"/>
      <c r="CW63" s="990"/>
      <c r="CX63" s="991"/>
      <c r="CY63" s="991"/>
      <c r="CZ63" s="991"/>
      <c r="DA63" s="992"/>
      <c r="DB63" s="990"/>
      <c r="DC63" s="991"/>
      <c r="DD63" s="991"/>
      <c r="DE63" s="991"/>
      <c r="DF63" s="992"/>
      <c r="DG63" s="990"/>
      <c r="DH63" s="991"/>
      <c r="DI63" s="991"/>
      <c r="DJ63" s="991"/>
      <c r="DK63" s="992"/>
      <c r="DL63" s="990"/>
      <c r="DM63" s="991"/>
      <c r="DN63" s="991"/>
      <c r="DO63" s="991"/>
      <c r="DP63" s="992"/>
      <c r="DQ63" s="990"/>
      <c r="DR63" s="991"/>
      <c r="DS63" s="991"/>
      <c r="DT63" s="991"/>
      <c r="DU63" s="992"/>
      <c r="DV63" s="993"/>
      <c r="DW63" s="994"/>
      <c r="DX63" s="994"/>
      <c r="DY63" s="994"/>
      <c r="DZ63" s="995"/>
      <c r="EA63" s="229"/>
    </row>
    <row r="64" spans="1:131" ht="26.25" customHeight="1" x14ac:dyDescent="0.2">
      <c r="A64" s="240"/>
      <c r="B64" s="240"/>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37">
        <v>58</v>
      </c>
      <c r="BR64" s="238"/>
      <c r="BS64" s="993"/>
      <c r="BT64" s="994"/>
      <c r="BU64" s="994"/>
      <c r="BV64" s="994"/>
      <c r="BW64" s="994"/>
      <c r="BX64" s="994"/>
      <c r="BY64" s="994"/>
      <c r="BZ64" s="994"/>
      <c r="CA64" s="994"/>
      <c r="CB64" s="994"/>
      <c r="CC64" s="994"/>
      <c r="CD64" s="994"/>
      <c r="CE64" s="994"/>
      <c r="CF64" s="994"/>
      <c r="CG64" s="1015"/>
      <c r="CH64" s="990"/>
      <c r="CI64" s="991"/>
      <c r="CJ64" s="991"/>
      <c r="CK64" s="991"/>
      <c r="CL64" s="992"/>
      <c r="CM64" s="990"/>
      <c r="CN64" s="991"/>
      <c r="CO64" s="991"/>
      <c r="CP64" s="991"/>
      <c r="CQ64" s="992"/>
      <c r="CR64" s="990"/>
      <c r="CS64" s="991"/>
      <c r="CT64" s="991"/>
      <c r="CU64" s="991"/>
      <c r="CV64" s="992"/>
      <c r="CW64" s="990"/>
      <c r="CX64" s="991"/>
      <c r="CY64" s="991"/>
      <c r="CZ64" s="991"/>
      <c r="DA64" s="992"/>
      <c r="DB64" s="990"/>
      <c r="DC64" s="991"/>
      <c r="DD64" s="991"/>
      <c r="DE64" s="991"/>
      <c r="DF64" s="992"/>
      <c r="DG64" s="990"/>
      <c r="DH64" s="991"/>
      <c r="DI64" s="991"/>
      <c r="DJ64" s="991"/>
      <c r="DK64" s="992"/>
      <c r="DL64" s="990"/>
      <c r="DM64" s="991"/>
      <c r="DN64" s="991"/>
      <c r="DO64" s="991"/>
      <c r="DP64" s="992"/>
      <c r="DQ64" s="990"/>
      <c r="DR64" s="991"/>
      <c r="DS64" s="991"/>
      <c r="DT64" s="991"/>
      <c r="DU64" s="992"/>
      <c r="DV64" s="993"/>
      <c r="DW64" s="994"/>
      <c r="DX64" s="994"/>
      <c r="DY64" s="994"/>
      <c r="DZ64" s="995"/>
      <c r="EA64" s="229"/>
    </row>
    <row r="65" spans="1:131" ht="26.25" customHeight="1" thickBot="1" x14ac:dyDescent="0.25">
      <c r="A65" s="231" t="s">
        <v>396</v>
      </c>
      <c r="B65" s="231"/>
      <c r="C65" s="231"/>
      <c r="D65" s="231"/>
      <c r="E65" s="231"/>
      <c r="F65" s="231"/>
      <c r="G65" s="231"/>
      <c r="H65" s="231"/>
      <c r="I65" s="231"/>
      <c r="J65" s="231"/>
      <c r="K65" s="231"/>
      <c r="L65" s="231"/>
      <c r="M65" s="231"/>
      <c r="N65" s="231"/>
      <c r="O65" s="231"/>
      <c r="P65" s="231"/>
      <c r="Q65" s="231"/>
      <c r="R65" s="231"/>
      <c r="S65" s="231"/>
      <c r="T65" s="231"/>
      <c r="U65" s="231"/>
      <c r="V65" s="231"/>
      <c r="W65" s="231"/>
      <c r="X65" s="231"/>
      <c r="Y65" s="231"/>
      <c r="Z65" s="231"/>
      <c r="AA65" s="231"/>
      <c r="AB65" s="231"/>
      <c r="AC65" s="231"/>
      <c r="AD65" s="231"/>
      <c r="AE65" s="231"/>
      <c r="AF65" s="231"/>
      <c r="AG65" s="231"/>
      <c r="AH65" s="231"/>
      <c r="AI65" s="231"/>
      <c r="AJ65" s="231"/>
      <c r="AK65" s="231"/>
      <c r="AL65" s="231"/>
      <c r="AM65" s="231"/>
      <c r="AN65" s="231"/>
      <c r="AO65" s="231"/>
      <c r="AP65" s="231"/>
      <c r="AQ65" s="231"/>
      <c r="AR65" s="231"/>
      <c r="AS65" s="231"/>
      <c r="AT65" s="231"/>
      <c r="AU65" s="231"/>
      <c r="AV65" s="231"/>
      <c r="AW65" s="231"/>
      <c r="AX65" s="231"/>
      <c r="AY65" s="231"/>
      <c r="AZ65" s="231"/>
      <c r="BA65" s="231"/>
      <c r="BB65" s="231"/>
      <c r="BC65" s="231"/>
      <c r="BD65" s="231"/>
      <c r="BE65" s="240"/>
      <c r="BF65" s="240"/>
      <c r="BG65" s="240"/>
      <c r="BH65" s="240"/>
      <c r="BI65" s="240"/>
      <c r="BJ65" s="240"/>
      <c r="BK65" s="240"/>
      <c r="BL65" s="240"/>
      <c r="BM65" s="240"/>
      <c r="BN65" s="240"/>
      <c r="BO65" s="240"/>
      <c r="BP65" s="240"/>
      <c r="BQ65" s="237">
        <v>59</v>
      </c>
      <c r="BR65" s="238"/>
      <c r="BS65" s="993"/>
      <c r="BT65" s="994"/>
      <c r="BU65" s="994"/>
      <c r="BV65" s="994"/>
      <c r="BW65" s="994"/>
      <c r="BX65" s="994"/>
      <c r="BY65" s="994"/>
      <c r="BZ65" s="994"/>
      <c r="CA65" s="994"/>
      <c r="CB65" s="994"/>
      <c r="CC65" s="994"/>
      <c r="CD65" s="994"/>
      <c r="CE65" s="994"/>
      <c r="CF65" s="994"/>
      <c r="CG65" s="1015"/>
      <c r="CH65" s="990"/>
      <c r="CI65" s="991"/>
      <c r="CJ65" s="991"/>
      <c r="CK65" s="991"/>
      <c r="CL65" s="992"/>
      <c r="CM65" s="990"/>
      <c r="CN65" s="991"/>
      <c r="CO65" s="991"/>
      <c r="CP65" s="991"/>
      <c r="CQ65" s="992"/>
      <c r="CR65" s="990"/>
      <c r="CS65" s="991"/>
      <c r="CT65" s="991"/>
      <c r="CU65" s="991"/>
      <c r="CV65" s="992"/>
      <c r="CW65" s="990"/>
      <c r="CX65" s="991"/>
      <c r="CY65" s="991"/>
      <c r="CZ65" s="991"/>
      <c r="DA65" s="992"/>
      <c r="DB65" s="990"/>
      <c r="DC65" s="991"/>
      <c r="DD65" s="991"/>
      <c r="DE65" s="991"/>
      <c r="DF65" s="992"/>
      <c r="DG65" s="990"/>
      <c r="DH65" s="991"/>
      <c r="DI65" s="991"/>
      <c r="DJ65" s="991"/>
      <c r="DK65" s="992"/>
      <c r="DL65" s="990"/>
      <c r="DM65" s="991"/>
      <c r="DN65" s="991"/>
      <c r="DO65" s="991"/>
      <c r="DP65" s="992"/>
      <c r="DQ65" s="990"/>
      <c r="DR65" s="991"/>
      <c r="DS65" s="991"/>
      <c r="DT65" s="991"/>
      <c r="DU65" s="992"/>
      <c r="DV65" s="993"/>
      <c r="DW65" s="994"/>
      <c r="DX65" s="994"/>
      <c r="DY65" s="994"/>
      <c r="DZ65" s="995"/>
      <c r="EA65" s="229"/>
    </row>
    <row r="66" spans="1:131" ht="26.25" customHeight="1" x14ac:dyDescent="0.2">
      <c r="A66" s="996" t="s">
        <v>397</v>
      </c>
      <c r="B66" s="997"/>
      <c r="C66" s="997"/>
      <c r="D66" s="997"/>
      <c r="E66" s="997"/>
      <c r="F66" s="997"/>
      <c r="G66" s="997"/>
      <c r="H66" s="997"/>
      <c r="I66" s="997"/>
      <c r="J66" s="997"/>
      <c r="K66" s="997"/>
      <c r="L66" s="997"/>
      <c r="M66" s="997"/>
      <c r="N66" s="997"/>
      <c r="O66" s="997"/>
      <c r="P66" s="998"/>
      <c r="Q66" s="1002" t="s">
        <v>380</v>
      </c>
      <c r="R66" s="1003"/>
      <c r="S66" s="1003"/>
      <c r="T66" s="1003"/>
      <c r="U66" s="1004"/>
      <c r="V66" s="1002" t="s">
        <v>381</v>
      </c>
      <c r="W66" s="1003"/>
      <c r="X66" s="1003"/>
      <c r="Y66" s="1003"/>
      <c r="Z66" s="1004"/>
      <c r="AA66" s="1002" t="s">
        <v>382</v>
      </c>
      <c r="AB66" s="1003"/>
      <c r="AC66" s="1003"/>
      <c r="AD66" s="1003"/>
      <c r="AE66" s="1004"/>
      <c r="AF66" s="1008" t="s">
        <v>383</v>
      </c>
      <c r="AG66" s="1009"/>
      <c r="AH66" s="1009"/>
      <c r="AI66" s="1009"/>
      <c r="AJ66" s="1010"/>
      <c r="AK66" s="1002" t="s">
        <v>384</v>
      </c>
      <c r="AL66" s="997"/>
      <c r="AM66" s="997"/>
      <c r="AN66" s="997"/>
      <c r="AO66" s="998"/>
      <c r="AP66" s="1002" t="s">
        <v>385</v>
      </c>
      <c r="AQ66" s="1003"/>
      <c r="AR66" s="1003"/>
      <c r="AS66" s="1003"/>
      <c r="AT66" s="1004"/>
      <c r="AU66" s="1002" t="s">
        <v>398</v>
      </c>
      <c r="AV66" s="1003"/>
      <c r="AW66" s="1003"/>
      <c r="AX66" s="1003"/>
      <c r="AY66" s="1004"/>
      <c r="AZ66" s="1002" t="s">
        <v>364</v>
      </c>
      <c r="BA66" s="1003"/>
      <c r="BB66" s="1003"/>
      <c r="BC66" s="1003"/>
      <c r="BD66" s="1016"/>
      <c r="BE66" s="240"/>
      <c r="BF66" s="240"/>
      <c r="BG66" s="240"/>
      <c r="BH66" s="240"/>
      <c r="BI66" s="240"/>
      <c r="BJ66" s="240"/>
      <c r="BK66" s="240"/>
      <c r="BL66" s="240"/>
      <c r="BM66" s="240"/>
      <c r="BN66" s="240"/>
      <c r="BO66" s="240"/>
      <c r="BP66" s="240"/>
      <c r="BQ66" s="237">
        <v>60</v>
      </c>
      <c r="BR66" s="242"/>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29"/>
    </row>
    <row r="67" spans="1:131" ht="26.25" customHeight="1" thickBot="1" x14ac:dyDescent="0.25">
      <c r="A67" s="999"/>
      <c r="B67" s="1000"/>
      <c r="C67" s="1000"/>
      <c r="D67" s="1000"/>
      <c r="E67" s="1000"/>
      <c r="F67" s="1000"/>
      <c r="G67" s="1000"/>
      <c r="H67" s="1000"/>
      <c r="I67" s="1000"/>
      <c r="J67" s="1000"/>
      <c r="K67" s="1000"/>
      <c r="L67" s="1000"/>
      <c r="M67" s="1000"/>
      <c r="N67" s="1000"/>
      <c r="O67" s="1000"/>
      <c r="P67" s="1001"/>
      <c r="Q67" s="1005"/>
      <c r="R67" s="1006"/>
      <c r="S67" s="1006"/>
      <c r="T67" s="1006"/>
      <c r="U67" s="1007"/>
      <c r="V67" s="1005"/>
      <c r="W67" s="1006"/>
      <c r="X67" s="1006"/>
      <c r="Y67" s="1006"/>
      <c r="Z67" s="1007"/>
      <c r="AA67" s="1005"/>
      <c r="AB67" s="1006"/>
      <c r="AC67" s="1006"/>
      <c r="AD67" s="1006"/>
      <c r="AE67" s="1007"/>
      <c r="AF67" s="1011"/>
      <c r="AG67" s="1012"/>
      <c r="AH67" s="1012"/>
      <c r="AI67" s="1012"/>
      <c r="AJ67" s="1013"/>
      <c r="AK67" s="1014"/>
      <c r="AL67" s="1000"/>
      <c r="AM67" s="1000"/>
      <c r="AN67" s="1000"/>
      <c r="AO67" s="1001"/>
      <c r="AP67" s="1005"/>
      <c r="AQ67" s="1006"/>
      <c r="AR67" s="1006"/>
      <c r="AS67" s="1006"/>
      <c r="AT67" s="1007"/>
      <c r="AU67" s="1005"/>
      <c r="AV67" s="1006"/>
      <c r="AW67" s="1006"/>
      <c r="AX67" s="1006"/>
      <c r="AY67" s="1007"/>
      <c r="AZ67" s="1005"/>
      <c r="BA67" s="1006"/>
      <c r="BB67" s="1006"/>
      <c r="BC67" s="1006"/>
      <c r="BD67" s="1017"/>
      <c r="BE67" s="240"/>
      <c r="BF67" s="240"/>
      <c r="BG67" s="240"/>
      <c r="BH67" s="240"/>
      <c r="BI67" s="240"/>
      <c r="BJ67" s="240"/>
      <c r="BK67" s="240"/>
      <c r="BL67" s="240"/>
      <c r="BM67" s="240"/>
      <c r="BN67" s="240"/>
      <c r="BO67" s="240"/>
      <c r="BP67" s="240"/>
      <c r="BQ67" s="237">
        <v>61</v>
      </c>
      <c r="BR67" s="242"/>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29"/>
    </row>
    <row r="68" spans="1:131" ht="26.25" customHeight="1" thickTop="1" x14ac:dyDescent="0.2">
      <c r="A68" s="235">
        <v>1</v>
      </c>
      <c r="B68" s="986" t="s">
        <v>543</v>
      </c>
      <c r="C68" s="987"/>
      <c r="D68" s="987"/>
      <c r="E68" s="987"/>
      <c r="F68" s="987"/>
      <c r="G68" s="987"/>
      <c r="H68" s="987"/>
      <c r="I68" s="987"/>
      <c r="J68" s="987"/>
      <c r="K68" s="987"/>
      <c r="L68" s="987"/>
      <c r="M68" s="987"/>
      <c r="N68" s="987"/>
      <c r="O68" s="987"/>
      <c r="P68" s="988"/>
      <c r="Q68" s="989">
        <v>1703</v>
      </c>
      <c r="R68" s="983"/>
      <c r="S68" s="983"/>
      <c r="T68" s="983"/>
      <c r="U68" s="983"/>
      <c r="V68" s="983">
        <v>1555</v>
      </c>
      <c r="W68" s="983"/>
      <c r="X68" s="983"/>
      <c r="Y68" s="983"/>
      <c r="Z68" s="983"/>
      <c r="AA68" s="983">
        <v>148</v>
      </c>
      <c r="AB68" s="983"/>
      <c r="AC68" s="983"/>
      <c r="AD68" s="983"/>
      <c r="AE68" s="983"/>
      <c r="AF68" s="983">
        <v>148</v>
      </c>
      <c r="AG68" s="983"/>
      <c r="AH68" s="983"/>
      <c r="AI68" s="983"/>
      <c r="AJ68" s="983"/>
      <c r="AK68" s="983" t="s">
        <v>550</v>
      </c>
      <c r="AL68" s="983"/>
      <c r="AM68" s="983"/>
      <c r="AN68" s="983"/>
      <c r="AO68" s="983"/>
      <c r="AP68" s="983">
        <v>858</v>
      </c>
      <c r="AQ68" s="983"/>
      <c r="AR68" s="983"/>
      <c r="AS68" s="983"/>
      <c r="AT68" s="983"/>
      <c r="AU68" s="983">
        <v>389</v>
      </c>
      <c r="AV68" s="983"/>
      <c r="AW68" s="983"/>
      <c r="AX68" s="983"/>
      <c r="AY68" s="983"/>
      <c r="AZ68" s="984"/>
      <c r="BA68" s="984"/>
      <c r="BB68" s="984"/>
      <c r="BC68" s="984"/>
      <c r="BD68" s="985"/>
      <c r="BE68" s="240"/>
      <c r="BF68" s="240"/>
      <c r="BG68" s="240"/>
      <c r="BH68" s="240"/>
      <c r="BI68" s="240"/>
      <c r="BJ68" s="240"/>
      <c r="BK68" s="240"/>
      <c r="BL68" s="240"/>
      <c r="BM68" s="240"/>
      <c r="BN68" s="240"/>
      <c r="BO68" s="240"/>
      <c r="BP68" s="240"/>
      <c r="BQ68" s="237">
        <v>62</v>
      </c>
      <c r="BR68" s="242"/>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29"/>
    </row>
    <row r="69" spans="1:131" ht="26.25" customHeight="1" x14ac:dyDescent="0.2">
      <c r="A69" s="237">
        <v>2</v>
      </c>
      <c r="B69" s="974" t="s">
        <v>544</v>
      </c>
      <c r="C69" s="975"/>
      <c r="D69" s="975"/>
      <c r="E69" s="975"/>
      <c r="F69" s="975"/>
      <c r="G69" s="975"/>
      <c r="H69" s="975"/>
      <c r="I69" s="975"/>
      <c r="J69" s="975"/>
      <c r="K69" s="975"/>
      <c r="L69" s="975"/>
      <c r="M69" s="975"/>
      <c r="N69" s="975"/>
      <c r="O69" s="975"/>
      <c r="P69" s="976"/>
      <c r="Q69" s="977">
        <v>3751</v>
      </c>
      <c r="R69" s="971"/>
      <c r="S69" s="971"/>
      <c r="T69" s="971"/>
      <c r="U69" s="971"/>
      <c r="V69" s="971">
        <v>3751</v>
      </c>
      <c r="W69" s="971"/>
      <c r="X69" s="971"/>
      <c r="Y69" s="971"/>
      <c r="Z69" s="971"/>
      <c r="AA69" s="971" t="s">
        <v>550</v>
      </c>
      <c r="AB69" s="971"/>
      <c r="AC69" s="971"/>
      <c r="AD69" s="971"/>
      <c r="AE69" s="971"/>
      <c r="AF69" s="971" t="s">
        <v>550</v>
      </c>
      <c r="AG69" s="971"/>
      <c r="AH69" s="971"/>
      <c r="AI69" s="971"/>
      <c r="AJ69" s="971"/>
      <c r="AK69" s="971" t="s">
        <v>550</v>
      </c>
      <c r="AL69" s="971"/>
      <c r="AM69" s="971"/>
      <c r="AN69" s="971"/>
      <c r="AO69" s="971"/>
      <c r="AP69" s="971">
        <v>1215</v>
      </c>
      <c r="AQ69" s="971"/>
      <c r="AR69" s="971"/>
      <c r="AS69" s="971"/>
      <c r="AT69" s="971"/>
      <c r="AU69" s="971">
        <v>215</v>
      </c>
      <c r="AV69" s="971"/>
      <c r="AW69" s="971"/>
      <c r="AX69" s="971"/>
      <c r="AY69" s="971"/>
      <c r="AZ69" s="972"/>
      <c r="BA69" s="972"/>
      <c r="BB69" s="972"/>
      <c r="BC69" s="972"/>
      <c r="BD69" s="973"/>
      <c r="BE69" s="240"/>
      <c r="BF69" s="240"/>
      <c r="BG69" s="240"/>
      <c r="BH69" s="240"/>
      <c r="BI69" s="240"/>
      <c r="BJ69" s="240"/>
      <c r="BK69" s="240"/>
      <c r="BL69" s="240"/>
      <c r="BM69" s="240"/>
      <c r="BN69" s="240"/>
      <c r="BO69" s="240"/>
      <c r="BP69" s="240"/>
      <c r="BQ69" s="237">
        <v>63</v>
      </c>
      <c r="BR69" s="242"/>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29"/>
    </row>
    <row r="70" spans="1:131" ht="26.25" customHeight="1" x14ac:dyDescent="0.2">
      <c r="A70" s="237">
        <v>3</v>
      </c>
      <c r="B70" s="974" t="s">
        <v>545</v>
      </c>
      <c r="C70" s="975"/>
      <c r="D70" s="975"/>
      <c r="E70" s="975"/>
      <c r="F70" s="975"/>
      <c r="G70" s="975"/>
      <c r="H70" s="975"/>
      <c r="I70" s="975"/>
      <c r="J70" s="975"/>
      <c r="K70" s="975"/>
      <c r="L70" s="975"/>
      <c r="M70" s="975"/>
      <c r="N70" s="975"/>
      <c r="O70" s="975"/>
      <c r="P70" s="976"/>
      <c r="Q70" s="977">
        <v>230</v>
      </c>
      <c r="R70" s="971"/>
      <c r="S70" s="971"/>
      <c r="T70" s="971"/>
      <c r="U70" s="971"/>
      <c r="V70" s="971">
        <v>195</v>
      </c>
      <c r="W70" s="971"/>
      <c r="X70" s="971"/>
      <c r="Y70" s="971"/>
      <c r="Z70" s="971"/>
      <c r="AA70" s="971">
        <v>35</v>
      </c>
      <c r="AB70" s="971"/>
      <c r="AC70" s="971"/>
      <c r="AD70" s="971"/>
      <c r="AE70" s="971"/>
      <c r="AF70" s="971">
        <v>35</v>
      </c>
      <c r="AG70" s="971"/>
      <c r="AH70" s="971"/>
      <c r="AI70" s="971"/>
      <c r="AJ70" s="971"/>
      <c r="AK70" s="971" t="s">
        <v>550</v>
      </c>
      <c r="AL70" s="971"/>
      <c r="AM70" s="971"/>
      <c r="AN70" s="971"/>
      <c r="AO70" s="971"/>
      <c r="AP70" s="971" t="s">
        <v>550</v>
      </c>
      <c r="AQ70" s="971"/>
      <c r="AR70" s="971"/>
      <c r="AS70" s="971"/>
      <c r="AT70" s="971"/>
      <c r="AU70" s="971" t="s">
        <v>550</v>
      </c>
      <c r="AV70" s="971"/>
      <c r="AW70" s="971"/>
      <c r="AX70" s="971"/>
      <c r="AY70" s="971"/>
      <c r="AZ70" s="972"/>
      <c r="BA70" s="972"/>
      <c r="BB70" s="972"/>
      <c r="BC70" s="972"/>
      <c r="BD70" s="973"/>
      <c r="BE70" s="240"/>
      <c r="BF70" s="240"/>
      <c r="BG70" s="240"/>
      <c r="BH70" s="240"/>
      <c r="BI70" s="240"/>
      <c r="BJ70" s="240"/>
      <c r="BK70" s="240"/>
      <c r="BL70" s="240"/>
      <c r="BM70" s="240"/>
      <c r="BN70" s="240"/>
      <c r="BO70" s="240"/>
      <c r="BP70" s="240"/>
      <c r="BQ70" s="237">
        <v>64</v>
      </c>
      <c r="BR70" s="242"/>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29"/>
    </row>
    <row r="71" spans="1:131" ht="26.25" customHeight="1" x14ac:dyDescent="0.2">
      <c r="A71" s="237">
        <v>4</v>
      </c>
      <c r="B71" s="974" t="s">
        <v>546</v>
      </c>
      <c r="C71" s="975"/>
      <c r="D71" s="975"/>
      <c r="E71" s="975"/>
      <c r="F71" s="975"/>
      <c r="G71" s="975"/>
      <c r="H71" s="975"/>
      <c r="I71" s="975"/>
      <c r="J71" s="975"/>
      <c r="K71" s="975"/>
      <c r="L71" s="975"/>
      <c r="M71" s="975"/>
      <c r="N71" s="975"/>
      <c r="O71" s="975"/>
      <c r="P71" s="976"/>
      <c r="Q71" s="977">
        <v>1359863</v>
      </c>
      <c r="R71" s="971"/>
      <c r="S71" s="971"/>
      <c r="T71" s="971"/>
      <c r="U71" s="971"/>
      <c r="V71" s="971">
        <v>1332205</v>
      </c>
      <c r="W71" s="971"/>
      <c r="X71" s="971"/>
      <c r="Y71" s="971"/>
      <c r="Z71" s="971"/>
      <c r="AA71" s="971">
        <v>27659</v>
      </c>
      <c r="AB71" s="971"/>
      <c r="AC71" s="971"/>
      <c r="AD71" s="971"/>
      <c r="AE71" s="971"/>
      <c r="AF71" s="971">
        <v>27659</v>
      </c>
      <c r="AG71" s="971"/>
      <c r="AH71" s="971"/>
      <c r="AI71" s="971"/>
      <c r="AJ71" s="971"/>
      <c r="AK71" s="971">
        <v>9500</v>
      </c>
      <c r="AL71" s="971"/>
      <c r="AM71" s="971"/>
      <c r="AN71" s="971"/>
      <c r="AO71" s="971"/>
      <c r="AP71" s="971" t="s">
        <v>550</v>
      </c>
      <c r="AQ71" s="971"/>
      <c r="AR71" s="971"/>
      <c r="AS71" s="971"/>
      <c r="AT71" s="971"/>
      <c r="AU71" s="971" t="s">
        <v>550</v>
      </c>
      <c r="AV71" s="971"/>
      <c r="AW71" s="971"/>
      <c r="AX71" s="971"/>
      <c r="AY71" s="971"/>
      <c r="AZ71" s="972"/>
      <c r="BA71" s="972"/>
      <c r="BB71" s="972"/>
      <c r="BC71" s="972"/>
      <c r="BD71" s="973"/>
      <c r="BE71" s="240"/>
      <c r="BF71" s="240"/>
      <c r="BG71" s="240"/>
      <c r="BH71" s="240"/>
      <c r="BI71" s="240"/>
      <c r="BJ71" s="240"/>
      <c r="BK71" s="240"/>
      <c r="BL71" s="240"/>
      <c r="BM71" s="240"/>
      <c r="BN71" s="240"/>
      <c r="BO71" s="240"/>
      <c r="BP71" s="240"/>
      <c r="BQ71" s="237">
        <v>65</v>
      </c>
      <c r="BR71" s="242"/>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29"/>
    </row>
    <row r="72" spans="1:131" ht="26.25" customHeight="1" x14ac:dyDescent="0.2">
      <c r="A72" s="237">
        <v>5</v>
      </c>
      <c r="B72" s="982" t="s">
        <v>547</v>
      </c>
      <c r="C72" s="975"/>
      <c r="D72" s="975"/>
      <c r="E72" s="975"/>
      <c r="F72" s="975"/>
      <c r="G72" s="975"/>
      <c r="H72" s="975"/>
      <c r="I72" s="975"/>
      <c r="J72" s="975"/>
      <c r="K72" s="975"/>
      <c r="L72" s="975"/>
      <c r="M72" s="975"/>
      <c r="N72" s="975"/>
      <c r="O72" s="975"/>
      <c r="P72" s="976"/>
      <c r="Q72" s="977">
        <v>38885</v>
      </c>
      <c r="R72" s="971"/>
      <c r="S72" s="971"/>
      <c r="T72" s="971"/>
      <c r="U72" s="971"/>
      <c r="V72" s="971">
        <v>35641</v>
      </c>
      <c r="W72" s="971"/>
      <c r="X72" s="971"/>
      <c r="Y72" s="971"/>
      <c r="Z72" s="971"/>
      <c r="AA72" s="971">
        <v>3244</v>
      </c>
      <c r="AB72" s="971"/>
      <c r="AC72" s="971"/>
      <c r="AD72" s="971"/>
      <c r="AE72" s="971"/>
      <c r="AF72" s="971">
        <v>26209</v>
      </c>
      <c r="AG72" s="971"/>
      <c r="AH72" s="971"/>
      <c r="AI72" s="971"/>
      <c r="AJ72" s="971"/>
      <c r="AK72" s="971" t="s">
        <v>550</v>
      </c>
      <c r="AL72" s="971"/>
      <c r="AM72" s="971"/>
      <c r="AN72" s="971"/>
      <c r="AO72" s="971"/>
      <c r="AP72" s="971">
        <v>94795</v>
      </c>
      <c r="AQ72" s="971"/>
      <c r="AR72" s="971"/>
      <c r="AS72" s="971"/>
      <c r="AT72" s="971"/>
      <c r="AU72" s="971" t="s">
        <v>550</v>
      </c>
      <c r="AV72" s="971"/>
      <c r="AW72" s="971"/>
      <c r="AX72" s="971"/>
      <c r="AY72" s="971"/>
      <c r="AZ72" s="972"/>
      <c r="BA72" s="972"/>
      <c r="BB72" s="972"/>
      <c r="BC72" s="972"/>
      <c r="BD72" s="973"/>
      <c r="BE72" s="240"/>
      <c r="BF72" s="240"/>
      <c r="BG72" s="240"/>
      <c r="BH72" s="240"/>
      <c r="BI72" s="240"/>
      <c r="BJ72" s="240"/>
      <c r="BK72" s="240"/>
      <c r="BL72" s="240"/>
      <c r="BM72" s="240"/>
      <c r="BN72" s="240"/>
      <c r="BO72" s="240"/>
      <c r="BP72" s="240"/>
      <c r="BQ72" s="237">
        <v>66</v>
      </c>
      <c r="BR72" s="242"/>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29"/>
    </row>
    <row r="73" spans="1:131" ht="26.25" customHeight="1" x14ac:dyDescent="0.2">
      <c r="A73" s="237">
        <v>6</v>
      </c>
      <c r="B73" s="974" t="s">
        <v>548</v>
      </c>
      <c r="C73" s="975"/>
      <c r="D73" s="975"/>
      <c r="E73" s="975"/>
      <c r="F73" s="975"/>
      <c r="G73" s="975"/>
      <c r="H73" s="975"/>
      <c r="I73" s="975"/>
      <c r="J73" s="975"/>
      <c r="K73" s="975"/>
      <c r="L73" s="975"/>
      <c r="M73" s="975"/>
      <c r="N73" s="975"/>
      <c r="O73" s="975"/>
      <c r="P73" s="976"/>
      <c r="Q73" s="977">
        <v>6635</v>
      </c>
      <c r="R73" s="971"/>
      <c r="S73" s="971"/>
      <c r="T73" s="971"/>
      <c r="U73" s="971"/>
      <c r="V73" s="971">
        <v>5820</v>
      </c>
      <c r="W73" s="971"/>
      <c r="X73" s="971"/>
      <c r="Y73" s="971"/>
      <c r="Z73" s="971"/>
      <c r="AA73" s="971">
        <v>815</v>
      </c>
      <c r="AB73" s="971"/>
      <c r="AC73" s="971"/>
      <c r="AD73" s="971"/>
      <c r="AE73" s="971"/>
      <c r="AF73" s="971">
        <v>19303</v>
      </c>
      <c r="AG73" s="971"/>
      <c r="AH73" s="971"/>
      <c r="AI73" s="971"/>
      <c r="AJ73" s="971"/>
      <c r="AK73" s="971" t="s">
        <v>550</v>
      </c>
      <c r="AL73" s="971"/>
      <c r="AM73" s="971"/>
      <c r="AN73" s="971"/>
      <c r="AO73" s="971"/>
      <c r="AP73" s="971">
        <v>22689</v>
      </c>
      <c r="AQ73" s="971"/>
      <c r="AR73" s="971"/>
      <c r="AS73" s="971"/>
      <c r="AT73" s="971"/>
      <c r="AU73" s="971" t="s">
        <v>550</v>
      </c>
      <c r="AV73" s="971"/>
      <c r="AW73" s="971"/>
      <c r="AX73" s="971"/>
      <c r="AY73" s="971"/>
      <c r="AZ73" s="972"/>
      <c r="BA73" s="972"/>
      <c r="BB73" s="972"/>
      <c r="BC73" s="972"/>
      <c r="BD73" s="973"/>
      <c r="BE73" s="240"/>
      <c r="BF73" s="240"/>
      <c r="BG73" s="240"/>
      <c r="BH73" s="240"/>
      <c r="BI73" s="240"/>
      <c r="BJ73" s="240"/>
      <c r="BK73" s="240"/>
      <c r="BL73" s="240"/>
      <c r="BM73" s="240"/>
      <c r="BN73" s="240"/>
      <c r="BO73" s="240"/>
      <c r="BP73" s="240"/>
      <c r="BQ73" s="237">
        <v>67</v>
      </c>
      <c r="BR73" s="242"/>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29"/>
    </row>
    <row r="74" spans="1:131" ht="26.25" customHeight="1" x14ac:dyDescent="0.2">
      <c r="A74" s="237">
        <v>7</v>
      </c>
      <c r="B74" s="982" t="s">
        <v>549</v>
      </c>
      <c r="C74" s="975"/>
      <c r="D74" s="975"/>
      <c r="E74" s="975"/>
      <c r="F74" s="975"/>
      <c r="G74" s="975"/>
      <c r="H74" s="975"/>
      <c r="I74" s="975"/>
      <c r="J74" s="975"/>
      <c r="K74" s="975"/>
      <c r="L74" s="975"/>
      <c r="M74" s="975"/>
      <c r="N74" s="975"/>
      <c r="O74" s="975"/>
      <c r="P74" s="976"/>
      <c r="Q74" s="977">
        <v>1064</v>
      </c>
      <c r="R74" s="971"/>
      <c r="S74" s="971"/>
      <c r="T74" s="971"/>
      <c r="U74" s="971"/>
      <c r="V74" s="971">
        <v>1050</v>
      </c>
      <c r="W74" s="971"/>
      <c r="X74" s="971"/>
      <c r="Y74" s="971"/>
      <c r="Z74" s="971"/>
      <c r="AA74" s="971">
        <v>14</v>
      </c>
      <c r="AB74" s="971"/>
      <c r="AC74" s="971"/>
      <c r="AD74" s="971"/>
      <c r="AE74" s="971"/>
      <c r="AF74" s="971">
        <v>525</v>
      </c>
      <c r="AG74" s="971"/>
      <c r="AH74" s="971"/>
      <c r="AI74" s="971"/>
      <c r="AJ74" s="971"/>
      <c r="AK74" s="971">
        <v>8</v>
      </c>
      <c r="AL74" s="971"/>
      <c r="AM74" s="971"/>
      <c r="AN74" s="971"/>
      <c r="AO74" s="971"/>
      <c r="AP74" s="971">
        <v>2197</v>
      </c>
      <c r="AQ74" s="971"/>
      <c r="AR74" s="971"/>
      <c r="AS74" s="971"/>
      <c r="AT74" s="971"/>
      <c r="AU74" s="971" t="s">
        <v>550</v>
      </c>
      <c r="AV74" s="971"/>
      <c r="AW74" s="971"/>
      <c r="AX74" s="971"/>
      <c r="AY74" s="971"/>
      <c r="AZ74" s="972"/>
      <c r="BA74" s="972"/>
      <c r="BB74" s="972"/>
      <c r="BC74" s="972"/>
      <c r="BD74" s="973"/>
      <c r="BE74" s="240"/>
      <c r="BF74" s="240"/>
      <c r="BG74" s="240"/>
      <c r="BH74" s="240"/>
      <c r="BI74" s="240"/>
      <c r="BJ74" s="240"/>
      <c r="BK74" s="240"/>
      <c r="BL74" s="240"/>
      <c r="BM74" s="240"/>
      <c r="BN74" s="240"/>
      <c r="BO74" s="240"/>
      <c r="BP74" s="240"/>
      <c r="BQ74" s="237">
        <v>68</v>
      </c>
      <c r="BR74" s="242"/>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29"/>
    </row>
    <row r="75" spans="1:131" ht="26.25" customHeight="1" x14ac:dyDescent="0.2">
      <c r="A75" s="237">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0"/>
      <c r="BF75" s="240"/>
      <c r="BG75" s="240"/>
      <c r="BH75" s="240"/>
      <c r="BI75" s="240"/>
      <c r="BJ75" s="240"/>
      <c r="BK75" s="240"/>
      <c r="BL75" s="240"/>
      <c r="BM75" s="240"/>
      <c r="BN75" s="240"/>
      <c r="BO75" s="240"/>
      <c r="BP75" s="240"/>
      <c r="BQ75" s="237">
        <v>69</v>
      </c>
      <c r="BR75" s="242"/>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29"/>
    </row>
    <row r="76" spans="1:131" ht="26.25" customHeight="1" x14ac:dyDescent="0.2">
      <c r="A76" s="237">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0"/>
      <c r="BF76" s="240"/>
      <c r="BG76" s="240"/>
      <c r="BH76" s="240"/>
      <c r="BI76" s="240"/>
      <c r="BJ76" s="240"/>
      <c r="BK76" s="240"/>
      <c r="BL76" s="240"/>
      <c r="BM76" s="240"/>
      <c r="BN76" s="240"/>
      <c r="BO76" s="240"/>
      <c r="BP76" s="240"/>
      <c r="BQ76" s="237">
        <v>70</v>
      </c>
      <c r="BR76" s="242"/>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29"/>
    </row>
    <row r="77" spans="1:131" ht="26.25" customHeight="1" x14ac:dyDescent="0.2">
      <c r="A77" s="237">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0"/>
      <c r="BF77" s="240"/>
      <c r="BG77" s="240"/>
      <c r="BH77" s="240"/>
      <c r="BI77" s="240"/>
      <c r="BJ77" s="240"/>
      <c r="BK77" s="240"/>
      <c r="BL77" s="240"/>
      <c r="BM77" s="240"/>
      <c r="BN77" s="240"/>
      <c r="BO77" s="240"/>
      <c r="BP77" s="240"/>
      <c r="BQ77" s="237">
        <v>71</v>
      </c>
      <c r="BR77" s="242"/>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29"/>
    </row>
    <row r="78" spans="1:131" ht="26.25" customHeight="1" x14ac:dyDescent="0.2">
      <c r="A78" s="237">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0"/>
      <c r="BF78" s="240"/>
      <c r="BG78" s="240"/>
      <c r="BH78" s="240"/>
      <c r="BI78" s="240"/>
      <c r="BJ78" s="229"/>
      <c r="BK78" s="229"/>
      <c r="BL78" s="229"/>
      <c r="BM78" s="229"/>
      <c r="BN78" s="229"/>
      <c r="BO78" s="240"/>
      <c r="BP78" s="240"/>
      <c r="BQ78" s="237">
        <v>72</v>
      </c>
      <c r="BR78" s="242"/>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29"/>
    </row>
    <row r="79" spans="1:131" ht="26.25" customHeight="1" x14ac:dyDescent="0.2">
      <c r="A79" s="237">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0"/>
      <c r="BF79" s="240"/>
      <c r="BG79" s="240"/>
      <c r="BH79" s="240"/>
      <c r="BI79" s="240"/>
      <c r="BJ79" s="229"/>
      <c r="BK79" s="229"/>
      <c r="BL79" s="229"/>
      <c r="BM79" s="229"/>
      <c r="BN79" s="229"/>
      <c r="BO79" s="240"/>
      <c r="BP79" s="240"/>
      <c r="BQ79" s="237">
        <v>73</v>
      </c>
      <c r="BR79" s="242"/>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29"/>
    </row>
    <row r="80" spans="1:131" ht="26.25" customHeight="1" x14ac:dyDescent="0.2">
      <c r="A80" s="237">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0"/>
      <c r="BF80" s="240"/>
      <c r="BG80" s="240"/>
      <c r="BH80" s="240"/>
      <c r="BI80" s="240"/>
      <c r="BJ80" s="240"/>
      <c r="BK80" s="240"/>
      <c r="BL80" s="240"/>
      <c r="BM80" s="240"/>
      <c r="BN80" s="240"/>
      <c r="BO80" s="240"/>
      <c r="BP80" s="240"/>
      <c r="BQ80" s="237">
        <v>74</v>
      </c>
      <c r="BR80" s="242"/>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29"/>
    </row>
    <row r="81" spans="1:131" ht="26.25" customHeight="1" x14ac:dyDescent="0.2">
      <c r="A81" s="237">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0"/>
      <c r="BF81" s="240"/>
      <c r="BG81" s="240"/>
      <c r="BH81" s="240"/>
      <c r="BI81" s="240"/>
      <c r="BJ81" s="240"/>
      <c r="BK81" s="240"/>
      <c r="BL81" s="240"/>
      <c r="BM81" s="240"/>
      <c r="BN81" s="240"/>
      <c r="BO81" s="240"/>
      <c r="BP81" s="240"/>
      <c r="BQ81" s="237">
        <v>75</v>
      </c>
      <c r="BR81" s="242"/>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29"/>
    </row>
    <row r="82" spans="1:131" ht="26.25" customHeight="1" x14ac:dyDescent="0.2">
      <c r="A82" s="237">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0"/>
      <c r="BF82" s="240"/>
      <c r="BG82" s="240"/>
      <c r="BH82" s="240"/>
      <c r="BI82" s="240"/>
      <c r="BJ82" s="240"/>
      <c r="BK82" s="240"/>
      <c r="BL82" s="240"/>
      <c r="BM82" s="240"/>
      <c r="BN82" s="240"/>
      <c r="BO82" s="240"/>
      <c r="BP82" s="240"/>
      <c r="BQ82" s="237">
        <v>76</v>
      </c>
      <c r="BR82" s="242"/>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29"/>
    </row>
    <row r="83" spans="1:131" ht="26.25" customHeight="1" x14ac:dyDescent="0.2">
      <c r="A83" s="237">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0"/>
      <c r="BF83" s="240"/>
      <c r="BG83" s="240"/>
      <c r="BH83" s="240"/>
      <c r="BI83" s="240"/>
      <c r="BJ83" s="240"/>
      <c r="BK83" s="240"/>
      <c r="BL83" s="240"/>
      <c r="BM83" s="240"/>
      <c r="BN83" s="240"/>
      <c r="BO83" s="240"/>
      <c r="BP83" s="240"/>
      <c r="BQ83" s="237">
        <v>77</v>
      </c>
      <c r="BR83" s="242"/>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29"/>
    </row>
    <row r="84" spans="1:131" ht="26.25" customHeight="1" x14ac:dyDescent="0.2">
      <c r="A84" s="237">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0"/>
      <c r="BF84" s="240"/>
      <c r="BG84" s="240"/>
      <c r="BH84" s="240"/>
      <c r="BI84" s="240"/>
      <c r="BJ84" s="240"/>
      <c r="BK84" s="240"/>
      <c r="BL84" s="240"/>
      <c r="BM84" s="240"/>
      <c r="BN84" s="240"/>
      <c r="BO84" s="240"/>
      <c r="BP84" s="240"/>
      <c r="BQ84" s="237">
        <v>78</v>
      </c>
      <c r="BR84" s="242"/>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29"/>
    </row>
    <row r="85" spans="1:131" ht="26.25" customHeight="1" x14ac:dyDescent="0.2">
      <c r="A85" s="237">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0"/>
      <c r="BF85" s="240"/>
      <c r="BG85" s="240"/>
      <c r="BH85" s="240"/>
      <c r="BI85" s="240"/>
      <c r="BJ85" s="240"/>
      <c r="BK85" s="240"/>
      <c r="BL85" s="240"/>
      <c r="BM85" s="240"/>
      <c r="BN85" s="240"/>
      <c r="BO85" s="240"/>
      <c r="BP85" s="240"/>
      <c r="BQ85" s="237">
        <v>79</v>
      </c>
      <c r="BR85" s="242"/>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29"/>
    </row>
    <row r="86" spans="1:131" ht="26.25" customHeight="1" x14ac:dyDescent="0.2">
      <c r="A86" s="237">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0"/>
      <c r="BF86" s="240"/>
      <c r="BG86" s="240"/>
      <c r="BH86" s="240"/>
      <c r="BI86" s="240"/>
      <c r="BJ86" s="240"/>
      <c r="BK86" s="240"/>
      <c r="BL86" s="240"/>
      <c r="BM86" s="240"/>
      <c r="BN86" s="240"/>
      <c r="BO86" s="240"/>
      <c r="BP86" s="240"/>
      <c r="BQ86" s="237">
        <v>80</v>
      </c>
      <c r="BR86" s="242"/>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29"/>
    </row>
    <row r="87" spans="1:131" ht="26.25" customHeight="1" x14ac:dyDescent="0.2">
      <c r="A87" s="243">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0"/>
      <c r="BF87" s="240"/>
      <c r="BG87" s="240"/>
      <c r="BH87" s="240"/>
      <c r="BI87" s="240"/>
      <c r="BJ87" s="240"/>
      <c r="BK87" s="240"/>
      <c r="BL87" s="240"/>
      <c r="BM87" s="240"/>
      <c r="BN87" s="240"/>
      <c r="BO87" s="240"/>
      <c r="BP87" s="240"/>
      <c r="BQ87" s="237">
        <v>81</v>
      </c>
      <c r="BR87" s="242"/>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29"/>
    </row>
    <row r="88" spans="1:131" ht="26.25" customHeight="1" thickBot="1" x14ac:dyDescent="0.25">
      <c r="A88" s="239" t="s">
        <v>376</v>
      </c>
      <c r="B88" s="937" t="s">
        <v>399</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73879</v>
      </c>
      <c r="AG88" s="959"/>
      <c r="AH88" s="959"/>
      <c r="AI88" s="959"/>
      <c r="AJ88" s="959"/>
      <c r="AK88" s="963"/>
      <c r="AL88" s="963"/>
      <c r="AM88" s="963"/>
      <c r="AN88" s="963"/>
      <c r="AO88" s="963"/>
      <c r="AP88" s="959">
        <v>121754</v>
      </c>
      <c r="AQ88" s="959"/>
      <c r="AR88" s="959"/>
      <c r="AS88" s="959"/>
      <c r="AT88" s="959"/>
      <c r="AU88" s="959">
        <v>604</v>
      </c>
      <c r="AV88" s="959"/>
      <c r="AW88" s="959"/>
      <c r="AX88" s="959"/>
      <c r="AY88" s="959"/>
      <c r="AZ88" s="960"/>
      <c r="BA88" s="960"/>
      <c r="BB88" s="960"/>
      <c r="BC88" s="960"/>
      <c r="BD88" s="961"/>
      <c r="BE88" s="240"/>
      <c r="BF88" s="240"/>
      <c r="BG88" s="240"/>
      <c r="BH88" s="240"/>
      <c r="BI88" s="240"/>
      <c r="BJ88" s="240"/>
      <c r="BK88" s="240"/>
      <c r="BL88" s="240"/>
      <c r="BM88" s="240"/>
      <c r="BN88" s="240"/>
      <c r="BO88" s="240"/>
      <c r="BP88" s="240"/>
      <c r="BQ88" s="237">
        <v>82</v>
      </c>
      <c r="BR88" s="242"/>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29"/>
    </row>
    <row r="89" spans="1:131" ht="26.25" hidden="1" customHeight="1" x14ac:dyDescent="0.2">
      <c r="A89" s="244"/>
      <c r="B89" s="245"/>
      <c r="C89" s="245"/>
      <c r="D89" s="245"/>
      <c r="E89" s="245"/>
      <c r="F89" s="245"/>
      <c r="G89" s="245"/>
      <c r="H89" s="245"/>
      <c r="I89" s="245"/>
      <c r="J89" s="245"/>
      <c r="K89" s="245"/>
      <c r="L89" s="245"/>
      <c r="M89" s="245"/>
      <c r="N89" s="245"/>
      <c r="O89" s="245"/>
      <c r="P89" s="245"/>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46"/>
      <c r="AV89" s="246"/>
      <c r="AW89" s="246"/>
      <c r="AX89" s="246"/>
      <c r="AY89" s="246"/>
      <c r="AZ89" s="247"/>
      <c r="BA89" s="247"/>
      <c r="BB89" s="247"/>
      <c r="BC89" s="247"/>
      <c r="BD89" s="247"/>
      <c r="BE89" s="240"/>
      <c r="BF89" s="240"/>
      <c r="BG89" s="240"/>
      <c r="BH89" s="240"/>
      <c r="BI89" s="240"/>
      <c r="BJ89" s="240"/>
      <c r="BK89" s="240"/>
      <c r="BL89" s="240"/>
      <c r="BM89" s="240"/>
      <c r="BN89" s="240"/>
      <c r="BO89" s="240"/>
      <c r="BP89" s="240"/>
      <c r="BQ89" s="237">
        <v>83</v>
      </c>
      <c r="BR89" s="242"/>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29"/>
    </row>
    <row r="90" spans="1:131" ht="26.25" hidden="1" customHeight="1" x14ac:dyDescent="0.2">
      <c r="A90" s="244"/>
      <c r="B90" s="245"/>
      <c r="C90" s="245"/>
      <c r="D90" s="245"/>
      <c r="E90" s="245"/>
      <c r="F90" s="245"/>
      <c r="G90" s="245"/>
      <c r="H90" s="245"/>
      <c r="I90" s="245"/>
      <c r="J90" s="245"/>
      <c r="K90" s="245"/>
      <c r="L90" s="245"/>
      <c r="M90" s="245"/>
      <c r="N90" s="245"/>
      <c r="O90" s="245"/>
      <c r="P90" s="245"/>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7"/>
      <c r="BA90" s="247"/>
      <c r="BB90" s="247"/>
      <c r="BC90" s="247"/>
      <c r="BD90" s="247"/>
      <c r="BE90" s="240"/>
      <c r="BF90" s="240"/>
      <c r="BG90" s="240"/>
      <c r="BH90" s="240"/>
      <c r="BI90" s="240"/>
      <c r="BJ90" s="240"/>
      <c r="BK90" s="240"/>
      <c r="BL90" s="240"/>
      <c r="BM90" s="240"/>
      <c r="BN90" s="240"/>
      <c r="BO90" s="240"/>
      <c r="BP90" s="240"/>
      <c r="BQ90" s="237">
        <v>84</v>
      </c>
      <c r="BR90" s="242"/>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29"/>
    </row>
    <row r="91" spans="1:131" ht="26.25" hidden="1" customHeight="1" x14ac:dyDescent="0.2">
      <c r="A91" s="244"/>
      <c r="B91" s="245"/>
      <c r="C91" s="245"/>
      <c r="D91" s="245"/>
      <c r="E91" s="245"/>
      <c r="F91" s="245"/>
      <c r="G91" s="245"/>
      <c r="H91" s="245"/>
      <c r="I91" s="245"/>
      <c r="J91" s="245"/>
      <c r="K91" s="245"/>
      <c r="L91" s="245"/>
      <c r="M91" s="245"/>
      <c r="N91" s="245"/>
      <c r="O91" s="245"/>
      <c r="P91" s="245"/>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7"/>
      <c r="BA91" s="247"/>
      <c r="BB91" s="247"/>
      <c r="BC91" s="247"/>
      <c r="BD91" s="247"/>
      <c r="BE91" s="240"/>
      <c r="BF91" s="240"/>
      <c r="BG91" s="240"/>
      <c r="BH91" s="240"/>
      <c r="BI91" s="240"/>
      <c r="BJ91" s="240"/>
      <c r="BK91" s="240"/>
      <c r="BL91" s="240"/>
      <c r="BM91" s="240"/>
      <c r="BN91" s="240"/>
      <c r="BO91" s="240"/>
      <c r="BP91" s="240"/>
      <c r="BQ91" s="237">
        <v>85</v>
      </c>
      <c r="BR91" s="242"/>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29"/>
    </row>
    <row r="92" spans="1:131" ht="26.25" hidden="1" customHeight="1" x14ac:dyDescent="0.2">
      <c r="A92" s="244"/>
      <c r="B92" s="245"/>
      <c r="C92" s="245"/>
      <c r="D92" s="245"/>
      <c r="E92" s="245"/>
      <c r="F92" s="245"/>
      <c r="G92" s="245"/>
      <c r="H92" s="245"/>
      <c r="I92" s="245"/>
      <c r="J92" s="245"/>
      <c r="K92" s="245"/>
      <c r="L92" s="245"/>
      <c r="M92" s="245"/>
      <c r="N92" s="245"/>
      <c r="O92" s="245"/>
      <c r="P92" s="245"/>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7"/>
      <c r="BA92" s="247"/>
      <c r="BB92" s="247"/>
      <c r="BC92" s="247"/>
      <c r="BD92" s="247"/>
      <c r="BE92" s="240"/>
      <c r="BF92" s="240"/>
      <c r="BG92" s="240"/>
      <c r="BH92" s="240"/>
      <c r="BI92" s="240"/>
      <c r="BJ92" s="240"/>
      <c r="BK92" s="240"/>
      <c r="BL92" s="240"/>
      <c r="BM92" s="240"/>
      <c r="BN92" s="240"/>
      <c r="BO92" s="240"/>
      <c r="BP92" s="240"/>
      <c r="BQ92" s="237">
        <v>86</v>
      </c>
      <c r="BR92" s="242"/>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29"/>
    </row>
    <row r="93" spans="1:131" ht="26.25" hidden="1" customHeight="1" x14ac:dyDescent="0.2">
      <c r="A93" s="244"/>
      <c r="B93" s="245"/>
      <c r="C93" s="245"/>
      <c r="D93" s="245"/>
      <c r="E93" s="245"/>
      <c r="F93" s="245"/>
      <c r="G93" s="245"/>
      <c r="H93" s="245"/>
      <c r="I93" s="245"/>
      <c r="J93" s="245"/>
      <c r="K93" s="245"/>
      <c r="L93" s="245"/>
      <c r="M93" s="245"/>
      <c r="N93" s="245"/>
      <c r="O93" s="245"/>
      <c r="P93" s="245"/>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7"/>
      <c r="BA93" s="247"/>
      <c r="BB93" s="247"/>
      <c r="BC93" s="247"/>
      <c r="BD93" s="247"/>
      <c r="BE93" s="240"/>
      <c r="BF93" s="240"/>
      <c r="BG93" s="240"/>
      <c r="BH93" s="240"/>
      <c r="BI93" s="240"/>
      <c r="BJ93" s="240"/>
      <c r="BK93" s="240"/>
      <c r="BL93" s="240"/>
      <c r="BM93" s="240"/>
      <c r="BN93" s="240"/>
      <c r="BO93" s="240"/>
      <c r="BP93" s="240"/>
      <c r="BQ93" s="237">
        <v>87</v>
      </c>
      <c r="BR93" s="242"/>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29"/>
    </row>
    <row r="94" spans="1:131" ht="26.25" hidden="1" customHeight="1" x14ac:dyDescent="0.2">
      <c r="A94" s="244"/>
      <c r="B94" s="245"/>
      <c r="C94" s="245"/>
      <c r="D94" s="245"/>
      <c r="E94" s="245"/>
      <c r="F94" s="245"/>
      <c r="G94" s="245"/>
      <c r="H94" s="245"/>
      <c r="I94" s="245"/>
      <c r="J94" s="245"/>
      <c r="K94" s="245"/>
      <c r="L94" s="245"/>
      <c r="M94" s="245"/>
      <c r="N94" s="245"/>
      <c r="O94" s="245"/>
      <c r="P94" s="245"/>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46"/>
      <c r="AV94" s="246"/>
      <c r="AW94" s="246"/>
      <c r="AX94" s="246"/>
      <c r="AY94" s="246"/>
      <c r="AZ94" s="247"/>
      <c r="BA94" s="247"/>
      <c r="BB94" s="247"/>
      <c r="BC94" s="247"/>
      <c r="BD94" s="247"/>
      <c r="BE94" s="240"/>
      <c r="BF94" s="240"/>
      <c r="BG94" s="240"/>
      <c r="BH94" s="240"/>
      <c r="BI94" s="240"/>
      <c r="BJ94" s="240"/>
      <c r="BK94" s="240"/>
      <c r="BL94" s="240"/>
      <c r="BM94" s="240"/>
      <c r="BN94" s="240"/>
      <c r="BO94" s="240"/>
      <c r="BP94" s="240"/>
      <c r="BQ94" s="237">
        <v>88</v>
      </c>
      <c r="BR94" s="242"/>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29"/>
    </row>
    <row r="95" spans="1:131" ht="26.25" hidden="1" customHeight="1" x14ac:dyDescent="0.2">
      <c r="A95" s="244"/>
      <c r="B95" s="245"/>
      <c r="C95" s="245"/>
      <c r="D95" s="245"/>
      <c r="E95" s="245"/>
      <c r="F95" s="245"/>
      <c r="G95" s="245"/>
      <c r="H95" s="245"/>
      <c r="I95" s="245"/>
      <c r="J95" s="245"/>
      <c r="K95" s="245"/>
      <c r="L95" s="245"/>
      <c r="M95" s="245"/>
      <c r="N95" s="245"/>
      <c r="O95" s="245"/>
      <c r="P95" s="245"/>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46"/>
      <c r="AV95" s="246"/>
      <c r="AW95" s="246"/>
      <c r="AX95" s="246"/>
      <c r="AY95" s="246"/>
      <c r="AZ95" s="247"/>
      <c r="BA95" s="247"/>
      <c r="BB95" s="247"/>
      <c r="BC95" s="247"/>
      <c r="BD95" s="247"/>
      <c r="BE95" s="240"/>
      <c r="BF95" s="240"/>
      <c r="BG95" s="240"/>
      <c r="BH95" s="240"/>
      <c r="BI95" s="240"/>
      <c r="BJ95" s="240"/>
      <c r="BK95" s="240"/>
      <c r="BL95" s="240"/>
      <c r="BM95" s="240"/>
      <c r="BN95" s="240"/>
      <c r="BO95" s="240"/>
      <c r="BP95" s="240"/>
      <c r="BQ95" s="237">
        <v>89</v>
      </c>
      <c r="BR95" s="242"/>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29"/>
    </row>
    <row r="96" spans="1:131" ht="26.25" hidden="1" customHeight="1" x14ac:dyDescent="0.2">
      <c r="A96" s="244"/>
      <c r="B96" s="245"/>
      <c r="C96" s="245"/>
      <c r="D96" s="245"/>
      <c r="E96" s="245"/>
      <c r="F96" s="245"/>
      <c r="G96" s="245"/>
      <c r="H96" s="245"/>
      <c r="I96" s="245"/>
      <c r="J96" s="245"/>
      <c r="K96" s="245"/>
      <c r="L96" s="245"/>
      <c r="M96" s="245"/>
      <c r="N96" s="245"/>
      <c r="O96" s="245"/>
      <c r="P96" s="245"/>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46"/>
      <c r="AV96" s="246"/>
      <c r="AW96" s="246"/>
      <c r="AX96" s="246"/>
      <c r="AY96" s="246"/>
      <c r="AZ96" s="247"/>
      <c r="BA96" s="247"/>
      <c r="BB96" s="247"/>
      <c r="BC96" s="247"/>
      <c r="BD96" s="247"/>
      <c r="BE96" s="240"/>
      <c r="BF96" s="240"/>
      <c r="BG96" s="240"/>
      <c r="BH96" s="240"/>
      <c r="BI96" s="240"/>
      <c r="BJ96" s="240"/>
      <c r="BK96" s="240"/>
      <c r="BL96" s="240"/>
      <c r="BM96" s="240"/>
      <c r="BN96" s="240"/>
      <c r="BO96" s="240"/>
      <c r="BP96" s="240"/>
      <c r="BQ96" s="237">
        <v>90</v>
      </c>
      <c r="BR96" s="242"/>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29"/>
    </row>
    <row r="97" spans="1:131" ht="26.25" hidden="1" customHeight="1" x14ac:dyDescent="0.2">
      <c r="A97" s="244"/>
      <c r="B97" s="245"/>
      <c r="C97" s="245"/>
      <c r="D97" s="245"/>
      <c r="E97" s="245"/>
      <c r="F97" s="245"/>
      <c r="G97" s="245"/>
      <c r="H97" s="245"/>
      <c r="I97" s="245"/>
      <c r="J97" s="245"/>
      <c r="K97" s="245"/>
      <c r="L97" s="245"/>
      <c r="M97" s="245"/>
      <c r="N97" s="245"/>
      <c r="O97" s="245"/>
      <c r="P97" s="245"/>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46"/>
      <c r="AV97" s="246"/>
      <c r="AW97" s="246"/>
      <c r="AX97" s="246"/>
      <c r="AY97" s="246"/>
      <c r="AZ97" s="247"/>
      <c r="BA97" s="247"/>
      <c r="BB97" s="247"/>
      <c r="BC97" s="247"/>
      <c r="BD97" s="247"/>
      <c r="BE97" s="240"/>
      <c r="BF97" s="240"/>
      <c r="BG97" s="240"/>
      <c r="BH97" s="240"/>
      <c r="BI97" s="240"/>
      <c r="BJ97" s="240"/>
      <c r="BK97" s="240"/>
      <c r="BL97" s="240"/>
      <c r="BM97" s="240"/>
      <c r="BN97" s="240"/>
      <c r="BO97" s="240"/>
      <c r="BP97" s="240"/>
      <c r="BQ97" s="237">
        <v>91</v>
      </c>
      <c r="BR97" s="242"/>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29"/>
    </row>
    <row r="98" spans="1:131" ht="26.25" hidden="1" customHeight="1" x14ac:dyDescent="0.2">
      <c r="A98" s="244"/>
      <c r="B98" s="245"/>
      <c r="C98" s="245"/>
      <c r="D98" s="245"/>
      <c r="E98" s="245"/>
      <c r="F98" s="245"/>
      <c r="G98" s="245"/>
      <c r="H98" s="245"/>
      <c r="I98" s="245"/>
      <c r="J98" s="245"/>
      <c r="K98" s="245"/>
      <c r="L98" s="245"/>
      <c r="M98" s="245"/>
      <c r="N98" s="245"/>
      <c r="O98" s="245"/>
      <c r="P98" s="245"/>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6"/>
      <c r="AW98" s="246"/>
      <c r="AX98" s="246"/>
      <c r="AY98" s="246"/>
      <c r="AZ98" s="247"/>
      <c r="BA98" s="247"/>
      <c r="BB98" s="247"/>
      <c r="BC98" s="247"/>
      <c r="BD98" s="247"/>
      <c r="BE98" s="240"/>
      <c r="BF98" s="240"/>
      <c r="BG98" s="240"/>
      <c r="BH98" s="240"/>
      <c r="BI98" s="240"/>
      <c r="BJ98" s="240"/>
      <c r="BK98" s="240"/>
      <c r="BL98" s="240"/>
      <c r="BM98" s="240"/>
      <c r="BN98" s="240"/>
      <c r="BO98" s="240"/>
      <c r="BP98" s="240"/>
      <c r="BQ98" s="237">
        <v>92</v>
      </c>
      <c r="BR98" s="242"/>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29"/>
    </row>
    <row r="99" spans="1:131" ht="26.25" hidden="1" customHeight="1" x14ac:dyDescent="0.2">
      <c r="A99" s="244"/>
      <c r="B99" s="245"/>
      <c r="C99" s="245"/>
      <c r="D99" s="245"/>
      <c r="E99" s="245"/>
      <c r="F99" s="245"/>
      <c r="G99" s="245"/>
      <c r="H99" s="245"/>
      <c r="I99" s="245"/>
      <c r="J99" s="245"/>
      <c r="K99" s="245"/>
      <c r="L99" s="245"/>
      <c r="M99" s="245"/>
      <c r="N99" s="245"/>
      <c r="O99" s="245"/>
      <c r="P99" s="245"/>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6"/>
      <c r="AW99" s="246"/>
      <c r="AX99" s="246"/>
      <c r="AY99" s="246"/>
      <c r="AZ99" s="247"/>
      <c r="BA99" s="247"/>
      <c r="BB99" s="247"/>
      <c r="BC99" s="247"/>
      <c r="BD99" s="247"/>
      <c r="BE99" s="240"/>
      <c r="BF99" s="240"/>
      <c r="BG99" s="240"/>
      <c r="BH99" s="240"/>
      <c r="BI99" s="240"/>
      <c r="BJ99" s="240"/>
      <c r="BK99" s="240"/>
      <c r="BL99" s="240"/>
      <c r="BM99" s="240"/>
      <c r="BN99" s="240"/>
      <c r="BO99" s="240"/>
      <c r="BP99" s="240"/>
      <c r="BQ99" s="237">
        <v>93</v>
      </c>
      <c r="BR99" s="242"/>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29"/>
    </row>
    <row r="100" spans="1:131" ht="26.25" hidden="1" customHeight="1" x14ac:dyDescent="0.2">
      <c r="A100" s="244"/>
      <c r="B100" s="245"/>
      <c r="C100" s="245"/>
      <c r="D100" s="245"/>
      <c r="E100" s="245"/>
      <c r="F100" s="245"/>
      <c r="G100" s="245"/>
      <c r="H100" s="245"/>
      <c r="I100" s="245"/>
      <c r="J100" s="245"/>
      <c r="K100" s="245"/>
      <c r="L100" s="245"/>
      <c r="M100" s="245"/>
      <c r="N100" s="245"/>
      <c r="O100" s="245"/>
      <c r="P100" s="245"/>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6"/>
      <c r="AW100" s="246"/>
      <c r="AX100" s="246"/>
      <c r="AY100" s="246"/>
      <c r="AZ100" s="247"/>
      <c r="BA100" s="247"/>
      <c r="BB100" s="247"/>
      <c r="BC100" s="247"/>
      <c r="BD100" s="247"/>
      <c r="BE100" s="240"/>
      <c r="BF100" s="240"/>
      <c r="BG100" s="240"/>
      <c r="BH100" s="240"/>
      <c r="BI100" s="240"/>
      <c r="BJ100" s="240"/>
      <c r="BK100" s="240"/>
      <c r="BL100" s="240"/>
      <c r="BM100" s="240"/>
      <c r="BN100" s="240"/>
      <c r="BO100" s="240"/>
      <c r="BP100" s="240"/>
      <c r="BQ100" s="237">
        <v>94</v>
      </c>
      <c r="BR100" s="242"/>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29"/>
    </row>
    <row r="101" spans="1:131" ht="26.25" hidden="1" customHeight="1" x14ac:dyDescent="0.2">
      <c r="A101" s="244"/>
      <c r="B101" s="245"/>
      <c r="C101" s="245"/>
      <c r="D101" s="245"/>
      <c r="E101" s="245"/>
      <c r="F101" s="245"/>
      <c r="G101" s="245"/>
      <c r="H101" s="245"/>
      <c r="I101" s="245"/>
      <c r="J101" s="245"/>
      <c r="K101" s="245"/>
      <c r="L101" s="245"/>
      <c r="M101" s="245"/>
      <c r="N101" s="245"/>
      <c r="O101" s="245"/>
      <c r="P101" s="245"/>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7"/>
      <c r="BA101" s="247"/>
      <c r="BB101" s="247"/>
      <c r="BC101" s="247"/>
      <c r="BD101" s="247"/>
      <c r="BE101" s="240"/>
      <c r="BF101" s="240"/>
      <c r="BG101" s="240"/>
      <c r="BH101" s="240"/>
      <c r="BI101" s="240"/>
      <c r="BJ101" s="240"/>
      <c r="BK101" s="240"/>
      <c r="BL101" s="240"/>
      <c r="BM101" s="240"/>
      <c r="BN101" s="240"/>
      <c r="BO101" s="240"/>
      <c r="BP101" s="240"/>
      <c r="BQ101" s="237">
        <v>95</v>
      </c>
      <c r="BR101" s="242"/>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29"/>
    </row>
    <row r="102" spans="1:131" ht="26.25" customHeight="1" thickBot="1" x14ac:dyDescent="0.25">
      <c r="A102" s="244"/>
      <c r="B102" s="245"/>
      <c r="C102" s="245"/>
      <c r="D102" s="245"/>
      <c r="E102" s="245"/>
      <c r="F102" s="245"/>
      <c r="G102" s="245"/>
      <c r="H102" s="245"/>
      <c r="I102" s="245"/>
      <c r="J102" s="245"/>
      <c r="K102" s="245"/>
      <c r="L102" s="245"/>
      <c r="M102" s="245"/>
      <c r="N102" s="245"/>
      <c r="O102" s="245"/>
      <c r="P102" s="245"/>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46"/>
      <c r="AV102" s="246"/>
      <c r="AW102" s="246"/>
      <c r="AX102" s="246"/>
      <c r="AY102" s="246"/>
      <c r="AZ102" s="247"/>
      <c r="BA102" s="247"/>
      <c r="BB102" s="247"/>
      <c r="BC102" s="247"/>
      <c r="BD102" s="247"/>
      <c r="BE102" s="240"/>
      <c r="BF102" s="240"/>
      <c r="BG102" s="240"/>
      <c r="BH102" s="240"/>
      <c r="BI102" s="240"/>
      <c r="BJ102" s="240"/>
      <c r="BK102" s="240"/>
      <c r="BL102" s="240"/>
      <c r="BM102" s="240"/>
      <c r="BN102" s="240"/>
      <c r="BO102" s="240"/>
      <c r="BP102" s="240"/>
      <c r="BQ102" s="239" t="s">
        <v>376</v>
      </c>
      <c r="BR102" s="937" t="s">
        <v>400</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29"/>
    </row>
    <row r="103" spans="1:131" ht="26.25" customHeight="1" x14ac:dyDescent="0.2">
      <c r="A103" s="244"/>
      <c r="B103" s="245"/>
      <c r="C103" s="245"/>
      <c r="D103" s="245"/>
      <c r="E103" s="245"/>
      <c r="F103" s="245"/>
      <c r="G103" s="245"/>
      <c r="H103" s="245"/>
      <c r="I103" s="245"/>
      <c r="J103" s="245"/>
      <c r="K103" s="245"/>
      <c r="L103" s="245"/>
      <c r="M103" s="245"/>
      <c r="N103" s="245"/>
      <c r="O103" s="245"/>
      <c r="P103" s="245"/>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46"/>
      <c r="AV103" s="246"/>
      <c r="AW103" s="246"/>
      <c r="AX103" s="246"/>
      <c r="AY103" s="246"/>
      <c r="AZ103" s="247"/>
      <c r="BA103" s="247"/>
      <c r="BB103" s="247"/>
      <c r="BC103" s="247"/>
      <c r="BD103" s="247"/>
      <c r="BE103" s="240"/>
      <c r="BF103" s="240"/>
      <c r="BG103" s="240"/>
      <c r="BH103" s="240"/>
      <c r="BI103" s="240"/>
      <c r="BJ103" s="240"/>
      <c r="BK103" s="240"/>
      <c r="BL103" s="240"/>
      <c r="BM103" s="240"/>
      <c r="BN103" s="240"/>
      <c r="BO103" s="240"/>
      <c r="BP103" s="240"/>
      <c r="BQ103" s="940" t="s">
        <v>401</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29"/>
    </row>
    <row r="104" spans="1:131" ht="26.25" customHeight="1" x14ac:dyDescent="0.2">
      <c r="A104" s="244"/>
      <c r="B104" s="245"/>
      <c r="C104" s="245"/>
      <c r="D104" s="245"/>
      <c r="E104" s="245"/>
      <c r="F104" s="245"/>
      <c r="G104" s="245"/>
      <c r="H104" s="245"/>
      <c r="I104" s="245"/>
      <c r="J104" s="245"/>
      <c r="K104" s="245"/>
      <c r="L104" s="245"/>
      <c r="M104" s="245"/>
      <c r="N104" s="245"/>
      <c r="O104" s="245"/>
      <c r="P104" s="245"/>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6"/>
      <c r="AW104" s="246"/>
      <c r="AX104" s="246"/>
      <c r="AY104" s="246"/>
      <c r="AZ104" s="247"/>
      <c r="BA104" s="247"/>
      <c r="BB104" s="247"/>
      <c r="BC104" s="247"/>
      <c r="BD104" s="247"/>
      <c r="BE104" s="240"/>
      <c r="BF104" s="240"/>
      <c r="BG104" s="240"/>
      <c r="BH104" s="240"/>
      <c r="BI104" s="240"/>
      <c r="BJ104" s="240"/>
      <c r="BK104" s="240"/>
      <c r="BL104" s="240"/>
      <c r="BM104" s="240"/>
      <c r="BN104" s="240"/>
      <c r="BO104" s="240"/>
      <c r="BP104" s="240"/>
      <c r="BQ104" s="941" t="s">
        <v>402</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29"/>
    </row>
    <row r="105" spans="1:131" ht="11.25" customHeight="1" x14ac:dyDescent="0.2">
      <c r="A105" s="240"/>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40"/>
      <c r="AZ105" s="240"/>
      <c r="BA105" s="240"/>
      <c r="BB105" s="240"/>
      <c r="BC105" s="240"/>
      <c r="BD105" s="240"/>
      <c r="BE105" s="240"/>
      <c r="BF105" s="240"/>
      <c r="BG105" s="240"/>
      <c r="BH105" s="240"/>
      <c r="BI105" s="240"/>
      <c r="BJ105" s="240"/>
      <c r="BK105" s="240"/>
      <c r="BL105" s="240"/>
      <c r="BM105" s="240"/>
      <c r="BN105" s="240"/>
      <c r="BO105" s="240"/>
      <c r="BP105" s="240"/>
      <c r="BQ105" s="229"/>
      <c r="BR105" s="229"/>
      <c r="BS105" s="229"/>
      <c r="BT105" s="229"/>
      <c r="BU105" s="229"/>
      <c r="BV105" s="229"/>
      <c r="BW105" s="229"/>
      <c r="BX105" s="229"/>
      <c r="BY105" s="229"/>
      <c r="BZ105" s="229"/>
      <c r="CA105" s="229"/>
      <c r="CB105" s="229"/>
      <c r="CC105" s="229"/>
      <c r="CD105" s="229"/>
      <c r="CE105" s="229"/>
      <c r="CF105" s="229"/>
      <c r="CG105" s="229"/>
      <c r="CH105" s="229"/>
      <c r="CI105" s="229"/>
      <c r="CJ105" s="229"/>
      <c r="CK105" s="229"/>
      <c r="CL105" s="229"/>
      <c r="CM105" s="229"/>
      <c r="CN105" s="229"/>
      <c r="CO105" s="229"/>
      <c r="CP105" s="229"/>
      <c r="CQ105" s="229"/>
      <c r="CR105" s="229"/>
      <c r="CS105" s="229"/>
      <c r="CT105" s="229"/>
      <c r="CU105" s="229"/>
      <c r="CV105" s="229"/>
      <c r="CW105" s="229"/>
      <c r="CX105" s="229"/>
      <c r="CY105" s="229"/>
      <c r="CZ105" s="229"/>
      <c r="DA105" s="229"/>
      <c r="DB105" s="229"/>
      <c r="DC105" s="229"/>
      <c r="DD105" s="229"/>
      <c r="DE105" s="229"/>
      <c r="DF105" s="229"/>
      <c r="DG105" s="229"/>
      <c r="DH105" s="229"/>
      <c r="DI105" s="229"/>
      <c r="DJ105" s="229"/>
      <c r="DK105" s="229"/>
      <c r="DL105" s="229"/>
      <c r="DM105" s="229"/>
      <c r="DN105" s="229"/>
      <c r="DO105" s="229"/>
      <c r="DP105" s="229"/>
      <c r="DQ105" s="229"/>
      <c r="DR105" s="229"/>
      <c r="DS105" s="229"/>
      <c r="DT105" s="229"/>
      <c r="DU105" s="229"/>
      <c r="DV105" s="229"/>
      <c r="DW105" s="229"/>
      <c r="DX105" s="229"/>
      <c r="DY105" s="229"/>
      <c r="DZ105" s="229"/>
      <c r="EA105" s="229"/>
    </row>
    <row r="106" spans="1:131" ht="11.25" customHeight="1" x14ac:dyDescent="0.2">
      <c r="A106" s="240"/>
      <c r="B106" s="240"/>
      <c r="C106" s="240"/>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240"/>
      <c r="AP106" s="240"/>
      <c r="AQ106" s="240"/>
      <c r="AR106" s="240"/>
      <c r="AS106" s="240"/>
      <c r="AT106" s="240"/>
      <c r="AU106" s="240"/>
      <c r="AV106" s="240"/>
      <c r="AW106" s="240"/>
      <c r="AX106" s="240"/>
      <c r="AY106" s="240"/>
      <c r="AZ106" s="240"/>
      <c r="BA106" s="240"/>
      <c r="BB106" s="240"/>
      <c r="BC106" s="240"/>
      <c r="BD106" s="240"/>
      <c r="BE106" s="240"/>
      <c r="BF106" s="240"/>
      <c r="BG106" s="240"/>
      <c r="BH106" s="240"/>
      <c r="BI106" s="240"/>
      <c r="BJ106" s="240"/>
      <c r="BK106" s="240"/>
      <c r="BL106" s="240"/>
      <c r="BM106" s="240"/>
      <c r="BN106" s="240"/>
      <c r="BO106" s="240"/>
      <c r="BP106" s="240"/>
      <c r="BQ106" s="229"/>
      <c r="BR106" s="229"/>
      <c r="BS106" s="229"/>
      <c r="BT106" s="229"/>
      <c r="BU106" s="229"/>
      <c r="BV106" s="229"/>
      <c r="BW106" s="229"/>
      <c r="BX106" s="229"/>
      <c r="BY106" s="229"/>
      <c r="BZ106" s="229"/>
      <c r="CA106" s="229"/>
      <c r="CB106" s="229"/>
      <c r="CC106" s="229"/>
      <c r="CD106" s="229"/>
      <c r="CE106" s="229"/>
      <c r="CF106" s="229"/>
      <c r="CG106" s="229"/>
      <c r="CH106" s="229"/>
      <c r="CI106" s="229"/>
      <c r="CJ106" s="229"/>
      <c r="CK106" s="229"/>
      <c r="CL106" s="229"/>
      <c r="CM106" s="229"/>
      <c r="CN106" s="229"/>
      <c r="CO106" s="229"/>
      <c r="CP106" s="229"/>
      <c r="CQ106" s="229"/>
      <c r="CR106" s="229"/>
      <c r="CS106" s="229"/>
      <c r="CT106" s="229"/>
      <c r="CU106" s="229"/>
      <c r="CV106" s="229"/>
      <c r="CW106" s="229"/>
      <c r="CX106" s="229"/>
      <c r="CY106" s="229"/>
      <c r="CZ106" s="229"/>
      <c r="DA106" s="229"/>
      <c r="DB106" s="229"/>
      <c r="DC106" s="229"/>
      <c r="DD106" s="229"/>
      <c r="DE106" s="229"/>
      <c r="DF106" s="229"/>
      <c r="DG106" s="229"/>
      <c r="DH106" s="229"/>
      <c r="DI106" s="229"/>
      <c r="DJ106" s="229"/>
      <c r="DK106" s="229"/>
      <c r="DL106" s="229"/>
      <c r="DM106" s="229"/>
      <c r="DN106" s="229"/>
      <c r="DO106" s="229"/>
      <c r="DP106" s="229"/>
      <c r="DQ106" s="229"/>
      <c r="DR106" s="229"/>
      <c r="DS106" s="229"/>
      <c r="DT106" s="229"/>
      <c r="DU106" s="229"/>
      <c r="DV106" s="229"/>
      <c r="DW106" s="229"/>
      <c r="DX106" s="229"/>
      <c r="DY106" s="229"/>
      <c r="DZ106" s="229"/>
      <c r="EA106" s="229"/>
    </row>
    <row r="107" spans="1:131" s="229" customFormat="1" ht="26.25" customHeight="1" thickBot="1" x14ac:dyDescent="0.25">
      <c r="A107" s="248" t="s">
        <v>403</v>
      </c>
      <c r="B107" s="249"/>
      <c r="C107" s="249"/>
      <c r="D107" s="249"/>
      <c r="E107" s="249"/>
      <c r="F107" s="249"/>
      <c r="G107" s="249"/>
      <c r="H107" s="249"/>
      <c r="I107" s="249"/>
      <c r="J107" s="249"/>
      <c r="K107" s="249"/>
      <c r="L107" s="249"/>
      <c r="M107" s="249"/>
      <c r="N107" s="249"/>
      <c r="O107" s="249"/>
      <c r="P107" s="249"/>
      <c r="Q107" s="249"/>
      <c r="R107" s="249"/>
      <c r="S107" s="249"/>
      <c r="T107" s="249"/>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49"/>
      <c r="AP107" s="249"/>
      <c r="AQ107" s="249"/>
      <c r="AR107" s="249"/>
      <c r="AS107" s="249"/>
      <c r="AT107" s="249"/>
      <c r="AU107" s="248" t="s">
        <v>404</v>
      </c>
      <c r="AV107" s="249"/>
      <c r="AW107" s="249"/>
      <c r="AX107" s="249"/>
      <c r="AY107" s="249"/>
      <c r="AZ107" s="249"/>
      <c r="BA107" s="249"/>
      <c r="BB107" s="249"/>
      <c r="BC107" s="249"/>
      <c r="BD107" s="249"/>
      <c r="BE107" s="249"/>
      <c r="BF107" s="249"/>
      <c r="BG107" s="249"/>
      <c r="BH107" s="249"/>
      <c r="BI107" s="249"/>
      <c r="BJ107" s="249"/>
      <c r="BK107" s="249"/>
      <c r="BL107" s="249"/>
      <c r="BM107" s="249"/>
      <c r="BN107" s="249"/>
      <c r="BO107" s="249"/>
      <c r="BP107" s="249"/>
      <c r="BQ107" s="249"/>
      <c r="BR107" s="249"/>
      <c r="BS107" s="249"/>
      <c r="BT107" s="249"/>
      <c r="BU107" s="249"/>
      <c r="BV107" s="249"/>
      <c r="BW107" s="249"/>
      <c r="BX107" s="249"/>
      <c r="BY107" s="249"/>
      <c r="BZ107" s="249"/>
      <c r="CA107" s="249"/>
      <c r="CB107" s="249"/>
      <c r="CC107" s="249"/>
      <c r="CD107" s="249"/>
      <c r="CE107" s="249"/>
      <c r="CF107" s="249"/>
      <c r="CG107" s="249"/>
      <c r="CH107" s="249"/>
      <c r="CI107" s="249"/>
      <c r="CJ107" s="249"/>
      <c r="CK107" s="249"/>
      <c r="CL107" s="249"/>
      <c r="CM107" s="249"/>
      <c r="CN107" s="249"/>
      <c r="CO107" s="249"/>
      <c r="CP107" s="249"/>
      <c r="CQ107" s="249"/>
      <c r="CR107" s="249"/>
      <c r="CS107" s="249"/>
      <c r="CT107" s="249"/>
      <c r="CU107" s="249"/>
      <c r="CV107" s="249"/>
      <c r="CW107" s="249"/>
      <c r="CX107" s="249"/>
      <c r="CY107" s="249"/>
      <c r="CZ107" s="249"/>
      <c r="DA107" s="249"/>
      <c r="DB107" s="249"/>
      <c r="DC107" s="249"/>
      <c r="DD107" s="249"/>
      <c r="DE107" s="249"/>
      <c r="DF107" s="249"/>
      <c r="DG107" s="249"/>
      <c r="DH107" s="249"/>
      <c r="DI107" s="249"/>
      <c r="DJ107" s="249"/>
      <c r="DK107" s="249"/>
      <c r="DL107" s="249"/>
      <c r="DM107" s="249"/>
      <c r="DN107" s="249"/>
      <c r="DO107" s="249"/>
      <c r="DP107" s="249"/>
      <c r="DQ107" s="249"/>
      <c r="DR107" s="249"/>
      <c r="DS107" s="249"/>
      <c r="DT107" s="249"/>
      <c r="DU107" s="249"/>
      <c r="DV107" s="249"/>
      <c r="DW107" s="249"/>
      <c r="DX107" s="249"/>
      <c r="DY107" s="249"/>
      <c r="DZ107" s="249"/>
    </row>
    <row r="108" spans="1:131" s="229" customFormat="1" ht="26.25" customHeight="1" x14ac:dyDescent="0.2">
      <c r="A108" s="942" t="s">
        <v>405</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406</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29" customFormat="1" ht="26.25" customHeight="1" x14ac:dyDescent="0.2">
      <c r="A109" s="89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408</v>
      </c>
      <c r="AB109" s="896"/>
      <c r="AC109" s="896"/>
      <c r="AD109" s="896"/>
      <c r="AE109" s="897"/>
      <c r="AF109" s="898" t="s">
        <v>409</v>
      </c>
      <c r="AG109" s="896"/>
      <c r="AH109" s="896"/>
      <c r="AI109" s="896"/>
      <c r="AJ109" s="897"/>
      <c r="AK109" s="898" t="s">
        <v>294</v>
      </c>
      <c r="AL109" s="896"/>
      <c r="AM109" s="896"/>
      <c r="AN109" s="896"/>
      <c r="AO109" s="897"/>
      <c r="AP109" s="898" t="s">
        <v>410</v>
      </c>
      <c r="AQ109" s="896"/>
      <c r="AR109" s="896"/>
      <c r="AS109" s="896"/>
      <c r="AT109" s="929"/>
      <c r="AU109" s="89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408</v>
      </c>
      <c r="BR109" s="896"/>
      <c r="BS109" s="896"/>
      <c r="BT109" s="896"/>
      <c r="BU109" s="897"/>
      <c r="BV109" s="898" t="s">
        <v>409</v>
      </c>
      <c r="BW109" s="896"/>
      <c r="BX109" s="896"/>
      <c r="BY109" s="896"/>
      <c r="BZ109" s="897"/>
      <c r="CA109" s="898" t="s">
        <v>294</v>
      </c>
      <c r="CB109" s="896"/>
      <c r="CC109" s="896"/>
      <c r="CD109" s="896"/>
      <c r="CE109" s="897"/>
      <c r="CF109" s="936" t="s">
        <v>410</v>
      </c>
      <c r="CG109" s="936"/>
      <c r="CH109" s="936"/>
      <c r="CI109" s="936"/>
      <c r="CJ109" s="936"/>
      <c r="CK109" s="898"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408</v>
      </c>
      <c r="DH109" s="896"/>
      <c r="DI109" s="896"/>
      <c r="DJ109" s="896"/>
      <c r="DK109" s="897"/>
      <c r="DL109" s="898" t="s">
        <v>409</v>
      </c>
      <c r="DM109" s="896"/>
      <c r="DN109" s="896"/>
      <c r="DO109" s="896"/>
      <c r="DP109" s="897"/>
      <c r="DQ109" s="898" t="s">
        <v>294</v>
      </c>
      <c r="DR109" s="896"/>
      <c r="DS109" s="896"/>
      <c r="DT109" s="896"/>
      <c r="DU109" s="897"/>
      <c r="DV109" s="898" t="s">
        <v>410</v>
      </c>
      <c r="DW109" s="896"/>
      <c r="DX109" s="896"/>
      <c r="DY109" s="896"/>
      <c r="DZ109" s="929"/>
    </row>
    <row r="110" spans="1:131" s="229" customFormat="1" ht="26.25" customHeight="1" x14ac:dyDescent="0.2">
      <c r="A110" s="807" t="s">
        <v>412</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1540921</v>
      </c>
      <c r="AB110" s="889"/>
      <c r="AC110" s="889"/>
      <c r="AD110" s="889"/>
      <c r="AE110" s="890"/>
      <c r="AF110" s="891">
        <v>1409794</v>
      </c>
      <c r="AG110" s="889"/>
      <c r="AH110" s="889"/>
      <c r="AI110" s="889"/>
      <c r="AJ110" s="890"/>
      <c r="AK110" s="891">
        <v>1404519</v>
      </c>
      <c r="AL110" s="889"/>
      <c r="AM110" s="889"/>
      <c r="AN110" s="889"/>
      <c r="AO110" s="890"/>
      <c r="AP110" s="892">
        <v>13.8</v>
      </c>
      <c r="AQ110" s="893"/>
      <c r="AR110" s="893"/>
      <c r="AS110" s="893"/>
      <c r="AT110" s="894"/>
      <c r="AU110" s="930" t="s">
        <v>69</v>
      </c>
      <c r="AV110" s="931"/>
      <c r="AW110" s="931"/>
      <c r="AX110" s="931"/>
      <c r="AY110" s="931"/>
      <c r="AZ110" s="860" t="s">
        <v>413</v>
      </c>
      <c r="BA110" s="808"/>
      <c r="BB110" s="808"/>
      <c r="BC110" s="808"/>
      <c r="BD110" s="808"/>
      <c r="BE110" s="808"/>
      <c r="BF110" s="808"/>
      <c r="BG110" s="808"/>
      <c r="BH110" s="808"/>
      <c r="BI110" s="808"/>
      <c r="BJ110" s="808"/>
      <c r="BK110" s="808"/>
      <c r="BL110" s="808"/>
      <c r="BM110" s="808"/>
      <c r="BN110" s="808"/>
      <c r="BO110" s="808"/>
      <c r="BP110" s="809"/>
      <c r="BQ110" s="861">
        <v>15692654</v>
      </c>
      <c r="BR110" s="842"/>
      <c r="BS110" s="842"/>
      <c r="BT110" s="842"/>
      <c r="BU110" s="842"/>
      <c r="BV110" s="842">
        <v>14728951</v>
      </c>
      <c r="BW110" s="842"/>
      <c r="BX110" s="842"/>
      <c r="BY110" s="842"/>
      <c r="BZ110" s="842"/>
      <c r="CA110" s="842">
        <v>14021857</v>
      </c>
      <c r="CB110" s="842"/>
      <c r="CC110" s="842"/>
      <c r="CD110" s="842"/>
      <c r="CE110" s="842"/>
      <c r="CF110" s="866">
        <v>137.6</v>
      </c>
      <c r="CG110" s="867"/>
      <c r="CH110" s="867"/>
      <c r="CI110" s="867"/>
      <c r="CJ110" s="867"/>
      <c r="CK110" s="926" t="s">
        <v>414</v>
      </c>
      <c r="CL110" s="819"/>
      <c r="CM110" s="860" t="s">
        <v>415</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29" customFormat="1" ht="26.25" customHeight="1" x14ac:dyDescent="0.2">
      <c r="A111" s="774" t="s">
        <v>416</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417</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418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29" customFormat="1" ht="26.25" customHeight="1" x14ac:dyDescent="0.2">
      <c r="A112" s="912" t="s">
        <v>419</v>
      </c>
      <c r="B112" s="913"/>
      <c r="C112" s="752" t="s">
        <v>420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421</v>
      </c>
      <c r="BA112" s="752"/>
      <c r="BB112" s="752"/>
      <c r="BC112" s="752"/>
      <c r="BD112" s="752"/>
      <c r="BE112" s="752"/>
      <c r="BF112" s="752"/>
      <c r="BG112" s="752"/>
      <c r="BH112" s="752"/>
      <c r="BI112" s="752"/>
      <c r="BJ112" s="752"/>
      <c r="BK112" s="752"/>
      <c r="BL112" s="752"/>
      <c r="BM112" s="752"/>
      <c r="BN112" s="752"/>
      <c r="BO112" s="752"/>
      <c r="BP112" s="753"/>
      <c r="BQ112" s="816">
        <v>4960616</v>
      </c>
      <c r="BR112" s="817"/>
      <c r="BS112" s="817"/>
      <c r="BT112" s="817"/>
      <c r="BU112" s="817"/>
      <c r="BV112" s="817">
        <v>4670551</v>
      </c>
      <c r="BW112" s="817"/>
      <c r="BX112" s="817"/>
      <c r="BY112" s="817"/>
      <c r="BZ112" s="817"/>
      <c r="CA112" s="817">
        <v>4490698</v>
      </c>
      <c r="CB112" s="817"/>
      <c r="CC112" s="817"/>
      <c r="CD112" s="817"/>
      <c r="CE112" s="817"/>
      <c r="CF112" s="875">
        <v>44.1</v>
      </c>
      <c r="CG112" s="876"/>
      <c r="CH112" s="876"/>
      <c r="CI112" s="876"/>
      <c r="CJ112" s="876"/>
      <c r="CK112" s="927"/>
      <c r="CL112" s="821"/>
      <c r="CM112" s="815" t="s">
        <v>422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29" customFormat="1" ht="26.25" customHeight="1" x14ac:dyDescent="0.2">
      <c r="A113" s="914"/>
      <c r="B113" s="915"/>
      <c r="C113" s="752" t="s">
        <v>423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446724</v>
      </c>
      <c r="AB113" s="919"/>
      <c r="AC113" s="919"/>
      <c r="AD113" s="919"/>
      <c r="AE113" s="920"/>
      <c r="AF113" s="921">
        <v>433600</v>
      </c>
      <c r="AG113" s="919"/>
      <c r="AH113" s="919"/>
      <c r="AI113" s="919"/>
      <c r="AJ113" s="920"/>
      <c r="AK113" s="921">
        <v>435048</v>
      </c>
      <c r="AL113" s="919"/>
      <c r="AM113" s="919"/>
      <c r="AN113" s="919"/>
      <c r="AO113" s="920"/>
      <c r="AP113" s="922">
        <v>4.3</v>
      </c>
      <c r="AQ113" s="923"/>
      <c r="AR113" s="923"/>
      <c r="AS113" s="923"/>
      <c r="AT113" s="924"/>
      <c r="AU113" s="932"/>
      <c r="AV113" s="933"/>
      <c r="AW113" s="933"/>
      <c r="AX113" s="933"/>
      <c r="AY113" s="933"/>
      <c r="AZ113" s="815" t="s">
        <v>424</v>
      </c>
      <c r="BA113" s="752"/>
      <c r="BB113" s="752"/>
      <c r="BC113" s="752"/>
      <c r="BD113" s="752"/>
      <c r="BE113" s="752"/>
      <c r="BF113" s="752"/>
      <c r="BG113" s="752"/>
      <c r="BH113" s="752"/>
      <c r="BI113" s="752"/>
      <c r="BJ113" s="752"/>
      <c r="BK113" s="752"/>
      <c r="BL113" s="752"/>
      <c r="BM113" s="752"/>
      <c r="BN113" s="752"/>
      <c r="BO113" s="752"/>
      <c r="BP113" s="753"/>
      <c r="BQ113" s="816">
        <v>748095</v>
      </c>
      <c r="BR113" s="817"/>
      <c r="BS113" s="817"/>
      <c r="BT113" s="817"/>
      <c r="BU113" s="817"/>
      <c r="BV113" s="817">
        <v>635296</v>
      </c>
      <c r="BW113" s="817"/>
      <c r="BX113" s="817"/>
      <c r="BY113" s="817"/>
      <c r="BZ113" s="817"/>
      <c r="CA113" s="817">
        <v>604121</v>
      </c>
      <c r="CB113" s="817"/>
      <c r="CC113" s="817"/>
      <c r="CD113" s="817"/>
      <c r="CE113" s="817"/>
      <c r="CF113" s="875">
        <v>5.9</v>
      </c>
      <c r="CG113" s="876"/>
      <c r="CH113" s="876"/>
      <c r="CI113" s="876"/>
      <c r="CJ113" s="876"/>
      <c r="CK113" s="927"/>
      <c r="CL113" s="821"/>
      <c r="CM113" s="815" t="s">
        <v>425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29" customFormat="1" ht="26.25" customHeight="1" x14ac:dyDescent="0.2">
      <c r="A114" s="914"/>
      <c r="B114" s="915"/>
      <c r="C114" s="752" t="s">
        <v>426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191889</v>
      </c>
      <c r="AB114" s="780"/>
      <c r="AC114" s="780"/>
      <c r="AD114" s="780"/>
      <c r="AE114" s="781"/>
      <c r="AF114" s="782">
        <v>183466</v>
      </c>
      <c r="AG114" s="780"/>
      <c r="AH114" s="780"/>
      <c r="AI114" s="780"/>
      <c r="AJ114" s="781"/>
      <c r="AK114" s="782">
        <v>163023</v>
      </c>
      <c r="AL114" s="780"/>
      <c r="AM114" s="780"/>
      <c r="AN114" s="780"/>
      <c r="AO114" s="781"/>
      <c r="AP114" s="824">
        <v>1.6</v>
      </c>
      <c r="AQ114" s="825"/>
      <c r="AR114" s="825"/>
      <c r="AS114" s="825"/>
      <c r="AT114" s="826"/>
      <c r="AU114" s="932"/>
      <c r="AV114" s="933"/>
      <c r="AW114" s="933"/>
      <c r="AX114" s="933"/>
      <c r="AY114" s="933"/>
      <c r="AZ114" s="815" t="s">
        <v>427</v>
      </c>
      <c r="BA114" s="752"/>
      <c r="BB114" s="752"/>
      <c r="BC114" s="752"/>
      <c r="BD114" s="752"/>
      <c r="BE114" s="752"/>
      <c r="BF114" s="752"/>
      <c r="BG114" s="752"/>
      <c r="BH114" s="752"/>
      <c r="BI114" s="752"/>
      <c r="BJ114" s="752"/>
      <c r="BK114" s="752"/>
      <c r="BL114" s="752"/>
      <c r="BM114" s="752"/>
      <c r="BN114" s="752"/>
      <c r="BO114" s="752"/>
      <c r="BP114" s="753"/>
      <c r="BQ114" s="816">
        <v>3219185</v>
      </c>
      <c r="BR114" s="817"/>
      <c r="BS114" s="817"/>
      <c r="BT114" s="817"/>
      <c r="BU114" s="817"/>
      <c r="BV114" s="817">
        <v>3121700</v>
      </c>
      <c r="BW114" s="817"/>
      <c r="BX114" s="817"/>
      <c r="BY114" s="817"/>
      <c r="BZ114" s="817"/>
      <c r="CA114" s="817">
        <v>3125159</v>
      </c>
      <c r="CB114" s="817"/>
      <c r="CC114" s="817"/>
      <c r="CD114" s="817"/>
      <c r="CE114" s="817"/>
      <c r="CF114" s="875">
        <v>30.7</v>
      </c>
      <c r="CG114" s="876"/>
      <c r="CH114" s="876"/>
      <c r="CI114" s="876"/>
      <c r="CJ114" s="876"/>
      <c r="CK114" s="927"/>
      <c r="CL114" s="821"/>
      <c r="CM114" s="815" t="s">
        <v>428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29" customFormat="1" ht="26.25" customHeight="1" x14ac:dyDescent="0.2">
      <c r="A115" s="914"/>
      <c r="B115" s="915"/>
      <c r="C115" s="752" t="s">
        <v>429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430</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29" customFormat="1" ht="26.25" customHeight="1" x14ac:dyDescent="0.2">
      <c r="A116" s="916"/>
      <c r="B116" s="917"/>
      <c r="C116" s="839" t="s">
        <v>432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433</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29"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435</v>
      </c>
      <c r="Z117" s="897"/>
      <c r="AA117" s="902">
        <v>2179534</v>
      </c>
      <c r="AB117" s="903"/>
      <c r="AC117" s="903"/>
      <c r="AD117" s="903"/>
      <c r="AE117" s="904"/>
      <c r="AF117" s="905">
        <v>2026860</v>
      </c>
      <c r="AG117" s="903"/>
      <c r="AH117" s="903"/>
      <c r="AI117" s="903"/>
      <c r="AJ117" s="904"/>
      <c r="AK117" s="905">
        <v>2002590</v>
      </c>
      <c r="AL117" s="903"/>
      <c r="AM117" s="903"/>
      <c r="AN117" s="903"/>
      <c r="AO117" s="904"/>
      <c r="AP117" s="906"/>
      <c r="AQ117" s="907"/>
      <c r="AR117" s="907"/>
      <c r="AS117" s="907"/>
      <c r="AT117" s="908"/>
      <c r="AU117" s="932"/>
      <c r="AV117" s="933"/>
      <c r="AW117" s="933"/>
      <c r="AX117" s="933"/>
      <c r="AY117" s="933"/>
      <c r="AZ117" s="863" t="s">
        <v>436</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29" customFormat="1" ht="26.25" customHeight="1" x14ac:dyDescent="0.2">
      <c r="A118" s="89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408</v>
      </c>
      <c r="AB118" s="896"/>
      <c r="AC118" s="896"/>
      <c r="AD118" s="896"/>
      <c r="AE118" s="897"/>
      <c r="AF118" s="898" t="s">
        <v>409</v>
      </c>
      <c r="AG118" s="896"/>
      <c r="AH118" s="896"/>
      <c r="AI118" s="896"/>
      <c r="AJ118" s="897"/>
      <c r="AK118" s="898" t="s">
        <v>294</v>
      </c>
      <c r="AL118" s="896"/>
      <c r="AM118" s="896"/>
      <c r="AN118" s="896"/>
      <c r="AO118" s="897"/>
      <c r="AP118" s="899" t="s">
        <v>410</v>
      </c>
      <c r="AQ118" s="900"/>
      <c r="AR118" s="900"/>
      <c r="AS118" s="900"/>
      <c r="AT118" s="901"/>
      <c r="AU118" s="932"/>
      <c r="AV118" s="933"/>
      <c r="AW118" s="933"/>
      <c r="AX118" s="933"/>
      <c r="AY118" s="933"/>
      <c r="AZ118" s="838" t="s">
        <v>438</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439</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29" customFormat="1" ht="26.25" customHeight="1" x14ac:dyDescent="0.2">
      <c r="A119" s="818" t="s">
        <v>414</v>
      </c>
      <c r="B119" s="819"/>
      <c r="C119" s="860" t="s">
        <v>415</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0" t="s">
        <v>177</v>
      </c>
      <c r="BA119" s="250"/>
      <c r="BB119" s="250"/>
      <c r="BC119" s="250"/>
      <c r="BD119" s="250"/>
      <c r="BE119" s="250"/>
      <c r="BF119" s="250"/>
      <c r="BG119" s="250"/>
      <c r="BH119" s="250"/>
      <c r="BI119" s="250"/>
      <c r="BJ119" s="250"/>
      <c r="BK119" s="250"/>
      <c r="BL119" s="250"/>
      <c r="BM119" s="250"/>
      <c r="BN119" s="250"/>
      <c r="BO119" s="877" t="s">
        <v>440</v>
      </c>
      <c r="BP119" s="878"/>
      <c r="BQ119" s="879">
        <v>24620550</v>
      </c>
      <c r="BR119" s="845"/>
      <c r="BS119" s="845"/>
      <c r="BT119" s="845"/>
      <c r="BU119" s="845"/>
      <c r="BV119" s="845">
        <v>23156498</v>
      </c>
      <c r="BW119" s="845"/>
      <c r="BX119" s="845"/>
      <c r="BY119" s="845"/>
      <c r="BZ119" s="845"/>
      <c r="CA119" s="845">
        <v>22241835</v>
      </c>
      <c r="CB119" s="845"/>
      <c r="CC119" s="845"/>
      <c r="CD119" s="845"/>
      <c r="CE119" s="845"/>
      <c r="CF119" s="748"/>
      <c r="CG119" s="749"/>
      <c r="CH119" s="749"/>
      <c r="CI119" s="749"/>
      <c r="CJ119" s="834"/>
      <c r="CK119" s="928"/>
      <c r="CL119" s="823"/>
      <c r="CM119" s="838" t="s">
        <v>441</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29" customFormat="1" ht="26.25" customHeight="1" x14ac:dyDescent="0.2">
      <c r="A120" s="820"/>
      <c r="B120" s="821"/>
      <c r="C120" s="815" t="s">
        <v>418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442</v>
      </c>
      <c r="AV120" s="881"/>
      <c r="AW120" s="881"/>
      <c r="AX120" s="881"/>
      <c r="AY120" s="882"/>
      <c r="AZ120" s="860" t="s">
        <v>443</v>
      </c>
      <c r="BA120" s="808"/>
      <c r="BB120" s="808"/>
      <c r="BC120" s="808"/>
      <c r="BD120" s="808"/>
      <c r="BE120" s="808"/>
      <c r="BF120" s="808"/>
      <c r="BG120" s="808"/>
      <c r="BH120" s="808"/>
      <c r="BI120" s="808"/>
      <c r="BJ120" s="808"/>
      <c r="BK120" s="808"/>
      <c r="BL120" s="808"/>
      <c r="BM120" s="808"/>
      <c r="BN120" s="808"/>
      <c r="BO120" s="808"/>
      <c r="BP120" s="809"/>
      <c r="BQ120" s="861">
        <v>4253524</v>
      </c>
      <c r="BR120" s="842"/>
      <c r="BS120" s="842"/>
      <c r="BT120" s="842"/>
      <c r="BU120" s="842"/>
      <c r="BV120" s="842">
        <v>5418427</v>
      </c>
      <c r="BW120" s="842"/>
      <c r="BX120" s="842"/>
      <c r="BY120" s="842"/>
      <c r="BZ120" s="842"/>
      <c r="CA120" s="842">
        <v>5668464</v>
      </c>
      <c r="CB120" s="842"/>
      <c r="CC120" s="842"/>
      <c r="CD120" s="842"/>
      <c r="CE120" s="842"/>
      <c r="CF120" s="866">
        <v>55.6</v>
      </c>
      <c r="CG120" s="867"/>
      <c r="CH120" s="867"/>
      <c r="CI120" s="867"/>
      <c r="CJ120" s="867"/>
      <c r="CK120" s="868" t="s">
        <v>444</v>
      </c>
      <c r="CL120" s="852"/>
      <c r="CM120" s="852"/>
      <c r="CN120" s="852"/>
      <c r="CO120" s="853"/>
      <c r="CP120" s="872" t="s">
        <v>393</v>
      </c>
      <c r="CQ120" s="873"/>
      <c r="CR120" s="873"/>
      <c r="CS120" s="873"/>
      <c r="CT120" s="873"/>
      <c r="CU120" s="873"/>
      <c r="CV120" s="873"/>
      <c r="CW120" s="873"/>
      <c r="CX120" s="873"/>
      <c r="CY120" s="873"/>
      <c r="CZ120" s="873"/>
      <c r="DA120" s="873"/>
      <c r="DB120" s="873"/>
      <c r="DC120" s="873"/>
      <c r="DD120" s="873"/>
      <c r="DE120" s="873"/>
      <c r="DF120" s="874"/>
      <c r="DG120" s="861">
        <v>3075055</v>
      </c>
      <c r="DH120" s="842"/>
      <c r="DI120" s="842"/>
      <c r="DJ120" s="842"/>
      <c r="DK120" s="842"/>
      <c r="DL120" s="842">
        <v>2870051</v>
      </c>
      <c r="DM120" s="842"/>
      <c r="DN120" s="842"/>
      <c r="DO120" s="842"/>
      <c r="DP120" s="842"/>
      <c r="DQ120" s="842">
        <v>2740303</v>
      </c>
      <c r="DR120" s="842"/>
      <c r="DS120" s="842"/>
      <c r="DT120" s="842"/>
      <c r="DU120" s="842"/>
      <c r="DV120" s="843">
        <v>26.9</v>
      </c>
      <c r="DW120" s="843"/>
      <c r="DX120" s="843"/>
      <c r="DY120" s="843"/>
      <c r="DZ120" s="844"/>
    </row>
    <row r="121" spans="1:130" s="229" customFormat="1" ht="26.25" customHeight="1" x14ac:dyDescent="0.2">
      <c r="A121" s="820"/>
      <c r="B121" s="821"/>
      <c r="C121" s="863" t="s">
        <v>445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446</v>
      </c>
      <c r="BA121" s="752"/>
      <c r="BB121" s="752"/>
      <c r="BC121" s="752"/>
      <c r="BD121" s="752"/>
      <c r="BE121" s="752"/>
      <c r="BF121" s="752"/>
      <c r="BG121" s="752"/>
      <c r="BH121" s="752"/>
      <c r="BI121" s="752"/>
      <c r="BJ121" s="752"/>
      <c r="BK121" s="752"/>
      <c r="BL121" s="752"/>
      <c r="BM121" s="752"/>
      <c r="BN121" s="752"/>
      <c r="BO121" s="752"/>
      <c r="BP121" s="753"/>
      <c r="BQ121" s="816">
        <v>2200620</v>
      </c>
      <c r="BR121" s="817"/>
      <c r="BS121" s="817"/>
      <c r="BT121" s="817"/>
      <c r="BU121" s="817"/>
      <c r="BV121" s="817">
        <v>2163577</v>
      </c>
      <c r="BW121" s="817"/>
      <c r="BX121" s="817"/>
      <c r="BY121" s="817"/>
      <c r="BZ121" s="817"/>
      <c r="CA121" s="817">
        <v>2394182</v>
      </c>
      <c r="CB121" s="817"/>
      <c r="CC121" s="817"/>
      <c r="CD121" s="817"/>
      <c r="CE121" s="817"/>
      <c r="CF121" s="875">
        <v>23.5</v>
      </c>
      <c r="CG121" s="876"/>
      <c r="CH121" s="876"/>
      <c r="CI121" s="876"/>
      <c r="CJ121" s="876"/>
      <c r="CK121" s="869"/>
      <c r="CL121" s="855"/>
      <c r="CM121" s="855"/>
      <c r="CN121" s="855"/>
      <c r="CO121" s="856"/>
      <c r="CP121" s="835" t="s">
        <v>391</v>
      </c>
      <c r="CQ121" s="836"/>
      <c r="CR121" s="836"/>
      <c r="CS121" s="836"/>
      <c r="CT121" s="836"/>
      <c r="CU121" s="836"/>
      <c r="CV121" s="836"/>
      <c r="CW121" s="836"/>
      <c r="CX121" s="836"/>
      <c r="CY121" s="836"/>
      <c r="CZ121" s="836"/>
      <c r="DA121" s="836"/>
      <c r="DB121" s="836"/>
      <c r="DC121" s="836"/>
      <c r="DD121" s="836"/>
      <c r="DE121" s="836"/>
      <c r="DF121" s="837"/>
      <c r="DG121" s="816">
        <v>1885561</v>
      </c>
      <c r="DH121" s="817"/>
      <c r="DI121" s="817"/>
      <c r="DJ121" s="817"/>
      <c r="DK121" s="817"/>
      <c r="DL121" s="817">
        <v>1800500</v>
      </c>
      <c r="DM121" s="817"/>
      <c r="DN121" s="817"/>
      <c r="DO121" s="817"/>
      <c r="DP121" s="817"/>
      <c r="DQ121" s="817">
        <v>1750395</v>
      </c>
      <c r="DR121" s="817"/>
      <c r="DS121" s="817"/>
      <c r="DT121" s="817"/>
      <c r="DU121" s="817"/>
      <c r="DV121" s="794">
        <v>17.2</v>
      </c>
      <c r="DW121" s="794"/>
      <c r="DX121" s="794"/>
      <c r="DY121" s="794"/>
      <c r="DZ121" s="795"/>
    </row>
    <row r="122" spans="1:130" s="229" customFormat="1" ht="26.25" customHeight="1" x14ac:dyDescent="0.2">
      <c r="A122" s="820"/>
      <c r="B122" s="821"/>
      <c r="C122" s="815" t="s">
        <v>428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447</v>
      </c>
      <c r="BA122" s="839"/>
      <c r="BB122" s="839"/>
      <c r="BC122" s="839"/>
      <c r="BD122" s="839"/>
      <c r="BE122" s="839"/>
      <c r="BF122" s="839"/>
      <c r="BG122" s="839"/>
      <c r="BH122" s="839"/>
      <c r="BI122" s="839"/>
      <c r="BJ122" s="839"/>
      <c r="BK122" s="839"/>
      <c r="BL122" s="839"/>
      <c r="BM122" s="839"/>
      <c r="BN122" s="839"/>
      <c r="BO122" s="839"/>
      <c r="BP122" s="840"/>
      <c r="BQ122" s="879">
        <v>13643305</v>
      </c>
      <c r="BR122" s="845"/>
      <c r="BS122" s="845"/>
      <c r="BT122" s="845"/>
      <c r="BU122" s="845"/>
      <c r="BV122" s="845">
        <v>12827347</v>
      </c>
      <c r="BW122" s="845"/>
      <c r="BX122" s="845"/>
      <c r="BY122" s="845"/>
      <c r="BZ122" s="845"/>
      <c r="CA122" s="845">
        <v>12111068</v>
      </c>
      <c r="CB122" s="845"/>
      <c r="CC122" s="845"/>
      <c r="CD122" s="845"/>
      <c r="CE122" s="845"/>
      <c r="CF122" s="846">
        <v>118.8</v>
      </c>
      <c r="CG122" s="847"/>
      <c r="CH122" s="847"/>
      <c r="CI122" s="847"/>
      <c r="CJ122" s="847"/>
      <c r="CK122" s="869"/>
      <c r="CL122" s="855"/>
      <c r="CM122" s="855"/>
      <c r="CN122" s="855"/>
      <c r="CO122" s="856"/>
      <c r="CP122" s="835" t="s">
        <v>389</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29" customFormat="1" ht="26.25" customHeight="1" x14ac:dyDescent="0.2">
      <c r="A123" s="820"/>
      <c r="B123" s="821"/>
      <c r="C123" s="815" t="s">
        <v>434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0" t="s">
        <v>177</v>
      </c>
      <c r="BA123" s="250"/>
      <c r="BB123" s="250"/>
      <c r="BC123" s="250"/>
      <c r="BD123" s="250"/>
      <c r="BE123" s="250"/>
      <c r="BF123" s="250"/>
      <c r="BG123" s="250"/>
      <c r="BH123" s="250"/>
      <c r="BI123" s="250"/>
      <c r="BJ123" s="250"/>
      <c r="BK123" s="250"/>
      <c r="BL123" s="250"/>
      <c r="BM123" s="250"/>
      <c r="BN123" s="250"/>
      <c r="BO123" s="877" t="s">
        <v>448</v>
      </c>
      <c r="BP123" s="878"/>
      <c r="BQ123" s="832">
        <v>20097449</v>
      </c>
      <c r="BR123" s="833"/>
      <c r="BS123" s="833"/>
      <c r="BT123" s="833"/>
      <c r="BU123" s="833"/>
      <c r="BV123" s="833">
        <v>20409351</v>
      </c>
      <c r="BW123" s="833"/>
      <c r="BX123" s="833"/>
      <c r="BY123" s="833"/>
      <c r="BZ123" s="833"/>
      <c r="CA123" s="833">
        <v>20173714</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29" customFormat="1" ht="26.25" customHeight="1" thickBot="1" x14ac:dyDescent="0.25">
      <c r="A124" s="820"/>
      <c r="B124" s="821"/>
      <c r="C124" s="815" t="s">
        <v>437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449</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43.7</v>
      </c>
      <c r="BR124" s="831"/>
      <c r="BS124" s="831"/>
      <c r="BT124" s="831"/>
      <c r="BU124" s="831"/>
      <c r="BV124" s="831">
        <v>26.4</v>
      </c>
      <c r="BW124" s="831"/>
      <c r="BX124" s="831"/>
      <c r="BY124" s="831"/>
      <c r="BZ124" s="831"/>
      <c r="CA124" s="831">
        <v>20.2</v>
      </c>
      <c r="CB124" s="831"/>
      <c r="CC124" s="831"/>
      <c r="CD124" s="831"/>
      <c r="CE124" s="831"/>
      <c r="CF124" s="726"/>
      <c r="CG124" s="727"/>
      <c r="CH124" s="727"/>
      <c r="CI124" s="727"/>
      <c r="CJ124" s="862"/>
      <c r="CK124" s="870"/>
      <c r="CL124" s="870"/>
      <c r="CM124" s="870"/>
      <c r="CN124" s="870"/>
      <c r="CO124" s="871"/>
      <c r="CP124" s="835" t="s">
        <v>450</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29" customFormat="1" ht="26.25" customHeight="1" x14ac:dyDescent="0.2">
      <c r="A125" s="820"/>
      <c r="B125" s="821"/>
      <c r="C125" s="815" t="s">
        <v>439</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1"/>
      <c r="AV125" s="252"/>
      <c r="AW125" s="252"/>
      <c r="AX125" s="252"/>
      <c r="AY125" s="252"/>
      <c r="AZ125" s="252"/>
      <c r="BA125" s="252"/>
      <c r="BB125" s="252"/>
      <c r="BC125" s="252"/>
      <c r="BD125" s="252"/>
      <c r="BE125" s="252"/>
      <c r="BF125" s="252"/>
      <c r="BG125" s="252"/>
      <c r="BH125" s="252"/>
      <c r="BI125" s="252"/>
      <c r="BJ125" s="252"/>
      <c r="BK125" s="252"/>
      <c r="BL125" s="252"/>
      <c r="BM125" s="252"/>
      <c r="BN125" s="252"/>
      <c r="BO125" s="252"/>
      <c r="BP125" s="252"/>
      <c r="BQ125" s="231"/>
      <c r="BR125" s="231"/>
      <c r="BS125" s="231"/>
      <c r="BT125" s="231"/>
      <c r="BU125" s="231"/>
      <c r="BV125" s="231"/>
      <c r="BW125" s="231"/>
      <c r="BX125" s="231"/>
      <c r="BY125" s="231"/>
      <c r="BZ125" s="231"/>
      <c r="CA125" s="231"/>
      <c r="CB125" s="231"/>
      <c r="CC125" s="231"/>
      <c r="CD125" s="231"/>
      <c r="CE125" s="231"/>
      <c r="CF125" s="231"/>
      <c r="CG125" s="231"/>
      <c r="CH125" s="231"/>
      <c r="CI125" s="231"/>
      <c r="CJ125" s="253"/>
      <c r="CK125" s="851" t="s">
        <v>451</v>
      </c>
      <c r="CL125" s="852"/>
      <c r="CM125" s="852"/>
      <c r="CN125" s="852"/>
      <c r="CO125" s="853"/>
      <c r="CP125" s="860" t="s">
        <v>452</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29" customFormat="1" ht="26.25" customHeight="1" thickBot="1" x14ac:dyDescent="0.25">
      <c r="A126" s="820"/>
      <c r="B126" s="821"/>
      <c r="C126" s="815" t="s">
        <v>441</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1"/>
      <c r="AV126" s="231"/>
      <c r="AW126" s="231"/>
      <c r="AX126" s="231"/>
      <c r="AY126" s="231"/>
      <c r="AZ126" s="231"/>
      <c r="BA126" s="231"/>
      <c r="BB126" s="231"/>
      <c r="BC126" s="231"/>
      <c r="BD126" s="231"/>
      <c r="BE126" s="231"/>
      <c r="BF126" s="231"/>
      <c r="BG126" s="231"/>
      <c r="BH126" s="231"/>
      <c r="BI126" s="231"/>
      <c r="BJ126" s="231"/>
      <c r="BK126" s="231"/>
      <c r="BL126" s="231"/>
      <c r="BM126" s="231"/>
      <c r="BN126" s="231"/>
      <c r="BO126" s="231"/>
      <c r="BP126" s="231"/>
      <c r="BQ126" s="231"/>
      <c r="BR126" s="231"/>
      <c r="BS126" s="231"/>
      <c r="BT126" s="231"/>
      <c r="BU126" s="231"/>
      <c r="BV126" s="231"/>
      <c r="BW126" s="231"/>
      <c r="BX126" s="231"/>
      <c r="BY126" s="231"/>
      <c r="BZ126" s="231"/>
      <c r="CA126" s="231"/>
      <c r="CB126" s="231"/>
      <c r="CC126" s="231"/>
      <c r="CD126" s="254"/>
      <c r="CE126" s="254"/>
      <c r="CF126" s="254"/>
      <c r="CG126" s="231"/>
      <c r="CH126" s="231"/>
      <c r="CI126" s="231"/>
      <c r="CJ126" s="253"/>
      <c r="CK126" s="854"/>
      <c r="CL126" s="855"/>
      <c r="CM126" s="855"/>
      <c r="CN126" s="855"/>
      <c r="CO126" s="856"/>
      <c r="CP126" s="815" t="s">
        <v>453</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29" customFormat="1" ht="26.25" customHeight="1" x14ac:dyDescent="0.2">
      <c r="A127" s="822"/>
      <c r="B127" s="823"/>
      <c r="C127" s="838" t="s">
        <v>454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1"/>
      <c r="AV127" s="231"/>
      <c r="AW127" s="231"/>
      <c r="AX127" s="841" t="s">
        <v>455</v>
      </c>
      <c r="AY127" s="812"/>
      <c r="AZ127" s="812"/>
      <c r="BA127" s="812"/>
      <c r="BB127" s="812"/>
      <c r="BC127" s="812"/>
      <c r="BD127" s="812"/>
      <c r="BE127" s="813"/>
      <c r="BF127" s="811" t="s">
        <v>456</v>
      </c>
      <c r="BG127" s="812"/>
      <c r="BH127" s="812"/>
      <c r="BI127" s="812"/>
      <c r="BJ127" s="812"/>
      <c r="BK127" s="812"/>
      <c r="BL127" s="813"/>
      <c r="BM127" s="811" t="s">
        <v>457</v>
      </c>
      <c r="BN127" s="812"/>
      <c r="BO127" s="812"/>
      <c r="BP127" s="812"/>
      <c r="BQ127" s="812"/>
      <c r="BR127" s="812"/>
      <c r="BS127" s="813"/>
      <c r="BT127" s="811" t="s">
        <v>458</v>
      </c>
      <c r="BU127" s="812"/>
      <c r="BV127" s="812"/>
      <c r="BW127" s="812"/>
      <c r="BX127" s="812"/>
      <c r="BY127" s="812"/>
      <c r="BZ127" s="814"/>
      <c r="CA127" s="231"/>
      <c r="CB127" s="231"/>
      <c r="CC127" s="231"/>
      <c r="CD127" s="254"/>
      <c r="CE127" s="254"/>
      <c r="CF127" s="254"/>
      <c r="CG127" s="231"/>
      <c r="CH127" s="231"/>
      <c r="CI127" s="231"/>
      <c r="CJ127" s="253"/>
      <c r="CK127" s="854"/>
      <c r="CL127" s="855"/>
      <c r="CM127" s="855"/>
      <c r="CN127" s="855"/>
      <c r="CO127" s="856"/>
      <c r="CP127" s="815" t="s">
        <v>459</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29" customFormat="1" ht="26.25" customHeight="1" thickBot="1" x14ac:dyDescent="0.25">
      <c r="A128" s="796" t="s">
        <v>460</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461</v>
      </c>
      <c r="X128" s="798"/>
      <c r="Y128" s="798"/>
      <c r="Z128" s="799"/>
      <c r="AA128" s="800">
        <v>256769</v>
      </c>
      <c r="AB128" s="801"/>
      <c r="AC128" s="801"/>
      <c r="AD128" s="801"/>
      <c r="AE128" s="802"/>
      <c r="AF128" s="803">
        <v>256114</v>
      </c>
      <c r="AG128" s="801"/>
      <c r="AH128" s="801"/>
      <c r="AI128" s="801"/>
      <c r="AJ128" s="802"/>
      <c r="AK128" s="803">
        <v>260100</v>
      </c>
      <c r="AL128" s="801"/>
      <c r="AM128" s="801"/>
      <c r="AN128" s="801"/>
      <c r="AO128" s="802"/>
      <c r="AP128" s="804"/>
      <c r="AQ128" s="805"/>
      <c r="AR128" s="805"/>
      <c r="AS128" s="805"/>
      <c r="AT128" s="806"/>
      <c r="AU128" s="231"/>
      <c r="AV128" s="231"/>
      <c r="AW128" s="231"/>
      <c r="AX128" s="807" t="s">
        <v>462</v>
      </c>
      <c r="AY128" s="808"/>
      <c r="AZ128" s="808"/>
      <c r="BA128" s="808"/>
      <c r="BB128" s="808"/>
      <c r="BC128" s="808"/>
      <c r="BD128" s="808"/>
      <c r="BE128" s="809"/>
      <c r="BF128" s="786" t="s">
        <v>122</v>
      </c>
      <c r="BG128" s="787"/>
      <c r="BH128" s="787"/>
      <c r="BI128" s="787"/>
      <c r="BJ128" s="787"/>
      <c r="BK128" s="787"/>
      <c r="BL128" s="810"/>
      <c r="BM128" s="786">
        <v>13.12</v>
      </c>
      <c r="BN128" s="787"/>
      <c r="BO128" s="787"/>
      <c r="BP128" s="787"/>
      <c r="BQ128" s="787"/>
      <c r="BR128" s="787"/>
      <c r="BS128" s="810"/>
      <c r="BT128" s="786">
        <v>20</v>
      </c>
      <c r="BU128" s="787"/>
      <c r="BV128" s="787"/>
      <c r="BW128" s="787"/>
      <c r="BX128" s="787"/>
      <c r="BY128" s="787"/>
      <c r="BZ128" s="788"/>
      <c r="CA128" s="254"/>
      <c r="CB128" s="254"/>
      <c r="CC128" s="254"/>
      <c r="CD128" s="254"/>
      <c r="CE128" s="254"/>
      <c r="CF128" s="254"/>
      <c r="CG128" s="231"/>
      <c r="CH128" s="231"/>
      <c r="CI128" s="231"/>
      <c r="CJ128" s="253"/>
      <c r="CK128" s="857"/>
      <c r="CL128" s="858"/>
      <c r="CM128" s="858"/>
      <c r="CN128" s="858"/>
      <c r="CO128" s="859"/>
      <c r="CP128" s="789" t="s">
        <v>463</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29"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464</v>
      </c>
      <c r="X129" s="777"/>
      <c r="Y129" s="777"/>
      <c r="Z129" s="778"/>
      <c r="AA129" s="779">
        <v>11620178</v>
      </c>
      <c r="AB129" s="780"/>
      <c r="AC129" s="780"/>
      <c r="AD129" s="780"/>
      <c r="AE129" s="781"/>
      <c r="AF129" s="782">
        <v>11582366</v>
      </c>
      <c r="AG129" s="780"/>
      <c r="AH129" s="780"/>
      <c r="AI129" s="780"/>
      <c r="AJ129" s="781"/>
      <c r="AK129" s="782">
        <v>11483754</v>
      </c>
      <c r="AL129" s="780"/>
      <c r="AM129" s="780"/>
      <c r="AN129" s="780"/>
      <c r="AO129" s="781"/>
      <c r="AP129" s="783"/>
      <c r="AQ129" s="784"/>
      <c r="AR129" s="784"/>
      <c r="AS129" s="784"/>
      <c r="AT129" s="785"/>
      <c r="AU129" s="232"/>
      <c r="AV129" s="232"/>
      <c r="AW129" s="232"/>
      <c r="AX129" s="751" t="s">
        <v>465</v>
      </c>
      <c r="AY129" s="752"/>
      <c r="AZ129" s="752"/>
      <c r="BA129" s="752"/>
      <c r="BB129" s="752"/>
      <c r="BC129" s="752"/>
      <c r="BD129" s="752"/>
      <c r="BE129" s="753"/>
      <c r="BF129" s="770" t="s">
        <v>122</v>
      </c>
      <c r="BG129" s="771"/>
      <c r="BH129" s="771"/>
      <c r="BI129" s="771"/>
      <c r="BJ129" s="771"/>
      <c r="BK129" s="771"/>
      <c r="BL129" s="772"/>
      <c r="BM129" s="770">
        <v>18.12</v>
      </c>
      <c r="BN129" s="771"/>
      <c r="BO129" s="771"/>
      <c r="BP129" s="771"/>
      <c r="BQ129" s="771"/>
      <c r="BR129" s="771"/>
      <c r="BS129" s="772"/>
      <c r="BT129" s="770">
        <v>30</v>
      </c>
      <c r="BU129" s="771"/>
      <c r="BV129" s="771"/>
      <c r="BW129" s="771"/>
      <c r="BX129" s="771"/>
      <c r="BY129" s="771"/>
      <c r="BZ129" s="773"/>
      <c r="CA129" s="255"/>
      <c r="CB129" s="255"/>
      <c r="CC129" s="255"/>
      <c r="CD129" s="255"/>
      <c r="CE129" s="255"/>
      <c r="CF129" s="255"/>
      <c r="CG129" s="255"/>
      <c r="CH129" s="255"/>
      <c r="CI129" s="255"/>
      <c r="CJ129" s="255"/>
      <c r="CK129" s="255"/>
      <c r="CL129" s="255"/>
      <c r="CM129" s="255"/>
      <c r="CN129" s="255"/>
      <c r="CO129" s="255"/>
      <c r="CP129" s="255"/>
      <c r="CQ129" s="255"/>
      <c r="CR129" s="255"/>
      <c r="CS129" s="255"/>
      <c r="CT129" s="255"/>
      <c r="CU129" s="255"/>
      <c r="CV129" s="255"/>
      <c r="CW129" s="255"/>
      <c r="CX129" s="255"/>
      <c r="CY129" s="255"/>
      <c r="CZ129" s="255"/>
      <c r="DA129" s="255"/>
      <c r="DB129" s="255"/>
      <c r="DC129" s="255"/>
      <c r="DD129" s="255"/>
      <c r="DE129" s="255"/>
      <c r="DF129" s="255"/>
      <c r="DG129" s="255"/>
      <c r="DH129" s="255"/>
      <c r="DI129" s="255"/>
      <c r="DJ129" s="255"/>
      <c r="DK129" s="255"/>
      <c r="DL129" s="255"/>
      <c r="DM129" s="255"/>
      <c r="DN129" s="255"/>
      <c r="DO129" s="255"/>
      <c r="DP129" s="232"/>
      <c r="DQ129" s="232"/>
      <c r="DR129" s="232"/>
      <c r="DS129" s="232"/>
      <c r="DT129" s="232"/>
      <c r="DU129" s="232"/>
      <c r="DV129" s="232"/>
      <c r="DW129" s="232"/>
      <c r="DX129" s="232"/>
      <c r="DY129" s="232"/>
      <c r="DZ129" s="232"/>
    </row>
    <row r="130" spans="1:131" s="229" customFormat="1" ht="26.25" customHeight="1" x14ac:dyDescent="0.2">
      <c r="A130" s="774" t="s">
        <v>466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467</v>
      </c>
      <c r="X130" s="777"/>
      <c r="Y130" s="777"/>
      <c r="Z130" s="778"/>
      <c r="AA130" s="779">
        <v>1276013</v>
      </c>
      <c r="AB130" s="780"/>
      <c r="AC130" s="780"/>
      <c r="AD130" s="780"/>
      <c r="AE130" s="781"/>
      <c r="AF130" s="782">
        <v>1202702</v>
      </c>
      <c r="AG130" s="780"/>
      <c r="AH130" s="780"/>
      <c r="AI130" s="780"/>
      <c r="AJ130" s="781"/>
      <c r="AK130" s="782">
        <v>1293452</v>
      </c>
      <c r="AL130" s="780"/>
      <c r="AM130" s="780"/>
      <c r="AN130" s="780"/>
      <c r="AO130" s="781"/>
      <c r="AP130" s="783"/>
      <c r="AQ130" s="784"/>
      <c r="AR130" s="784"/>
      <c r="AS130" s="784"/>
      <c r="AT130" s="785"/>
      <c r="AU130" s="232"/>
      <c r="AV130" s="232"/>
      <c r="AW130" s="232"/>
      <c r="AX130" s="751" t="s">
        <v>468</v>
      </c>
      <c r="AY130" s="752"/>
      <c r="AZ130" s="752"/>
      <c r="BA130" s="752"/>
      <c r="BB130" s="752"/>
      <c r="BC130" s="752"/>
      <c r="BD130" s="752"/>
      <c r="BE130" s="753"/>
      <c r="BF130" s="754">
        <v>5.3</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5"/>
      <c r="CB130" s="255"/>
      <c r="CC130" s="255"/>
      <c r="CD130" s="255"/>
      <c r="CE130" s="255"/>
      <c r="CF130" s="255"/>
      <c r="CG130" s="255"/>
      <c r="CH130" s="255"/>
      <c r="CI130" s="255"/>
      <c r="CJ130" s="255"/>
      <c r="CK130" s="255"/>
      <c r="CL130" s="255"/>
      <c r="CM130" s="255"/>
      <c r="CN130" s="255"/>
      <c r="CO130" s="255"/>
      <c r="CP130" s="255"/>
      <c r="CQ130" s="255"/>
      <c r="CR130" s="255"/>
      <c r="CS130" s="255"/>
      <c r="CT130" s="255"/>
      <c r="CU130" s="255"/>
      <c r="CV130" s="255"/>
      <c r="CW130" s="255"/>
      <c r="CX130" s="255"/>
      <c r="CY130" s="255"/>
      <c r="CZ130" s="255"/>
      <c r="DA130" s="255"/>
      <c r="DB130" s="255"/>
      <c r="DC130" s="255"/>
      <c r="DD130" s="255"/>
      <c r="DE130" s="255"/>
      <c r="DF130" s="255"/>
      <c r="DG130" s="255"/>
      <c r="DH130" s="255"/>
      <c r="DI130" s="255"/>
      <c r="DJ130" s="255"/>
      <c r="DK130" s="255"/>
      <c r="DL130" s="255"/>
      <c r="DM130" s="255"/>
      <c r="DN130" s="255"/>
      <c r="DO130" s="255"/>
      <c r="DP130" s="232"/>
      <c r="DQ130" s="232"/>
      <c r="DR130" s="232"/>
      <c r="DS130" s="232"/>
      <c r="DT130" s="232"/>
      <c r="DU130" s="232"/>
      <c r="DV130" s="232"/>
      <c r="DW130" s="232"/>
      <c r="DX130" s="232"/>
      <c r="DY130" s="232"/>
      <c r="DZ130" s="232"/>
    </row>
    <row r="131" spans="1:131" s="229"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469</v>
      </c>
      <c r="X131" s="761"/>
      <c r="Y131" s="761"/>
      <c r="Z131" s="762"/>
      <c r="AA131" s="763">
        <v>10344165</v>
      </c>
      <c r="AB131" s="764"/>
      <c r="AC131" s="764"/>
      <c r="AD131" s="764"/>
      <c r="AE131" s="765"/>
      <c r="AF131" s="766">
        <v>10379664</v>
      </c>
      <c r="AG131" s="764"/>
      <c r="AH131" s="764"/>
      <c r="AI131" s="764"/>
      <c r="AJ131" s="765"/>
      <c r="AK131" s="766">
        <v>10190302</v>
      </c>
      <c r="AL131" s="764"/>
      <c r="AM131" s="764"/>
      <c r="AN131" s="764"/>
      <c r="AO131" s="765"/>
      <c r="AP131" s="767"/>
      <c r="AQ131" s="768"/>
      <c r="AR131" s="768"/>
      <c r="AS131" s="768"/>
      <c r="AT131" s="769"/>
      <c r="AU131" s="232"/>
      <c r="AV131" s="232"/>
      <c r="AW131" s="232"/>
      <c r="AX131" s="729" t="s">
        <v>470</v>
      </c>
      <c r="AY131" s="730"/>
      <c r="AZ131" s="730"/>
      <c r="BA131" s="730"/>
      <c r="BB131" s="730"/>
      <c r="BC131" s="730"/>
      <c r="BD131" s="730"/>
      <c r="BE131" s="731"/>
      <c r="BF131" s="732">
        <v>20.2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5"/>
      <c r="CB131" s="255"/>
      <c r="CC131" s="255"/>
      <c r="CD131" s="255"/>
      <c r="CE131" s="255"/>
      <c r="CF131" s="255"/>
      <c r="CG131" s="255"/>
      <c r="CH131" s="255"/>
      <c r="CI131" s="255"/>
      <c r="CJ131" s="255"/>
      <c r="CK131" s="255"/>
      <c r="CL131" s="255"/>
      <c r="CM131" s="255"/>
      <c r="CN131" s="255"/>
      <c r="CO131" s="255"/>
      <c r="CP131" s="255"/>
      <c r="CQ131" s="255"/>
      <c r="CR131" s="255"/>
      <c r="CS131" s="255"/>
      <c r="CT131" s="255"/>
      <c r="CU131" s="255"/>
      <c r="CV131" s="255"/>
      <c r="CW131" s="255"/>
      <c r="CX131" s="255"/>
      <c r="CY131" s="255"/>
      <c r="CZ131" s="255"/>
      <c r="DA131" s="255"/>
      <c r="DB131" s="255"/>
      <c r="DC131" s="255"/>
      <c r="DD131" s="255"/>
      <c r="DE131" s="255"/>
      <c r="DF131" s="255"/>
      <c r="DG131" s="255"/>
      <c r="DH131" s="255"/>
      <c r="DI131" s="255"/>
      <c r="DJ131" s="255"/>
      <c r="DK131" s="255"/>
      <c r="DL131" s="255"/>
      <c r="DM131" s="255"/>
      <c r="DN131" s="255"/>
      <c r="DO131" s="255"/>
      <c r="DP131" s="232"/>
      <c r="DQ131" s="232"/>
      <c r="DR131" s="232"/>
      <c r="DS131" s="232"/>
      <c r="DT131" s="232"/>
      <c r="DU131" s="232"/>
      <c r="DV131" s="232"/>
      <c r="DW131" s="232"/>
      <c r="DX131" s="232"/>
      <c r="DY131" s="232"/>
      <c r="DZ131" s="232"/>
    </row>
    <row r="132" spans="1:131" s="229" customFormat="1" ht="26.25" customHeight="1" x14ac:dyDescent="0.2">
      <c r="A132" s="738" t="s">
        <v>471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472</v>
      </c>
      <c r="W132" s="742"/>
      <c r="X132" s="742"/>
      <c r="Y132" s="742"/>
      <c r="Z132" s="743"/>
      <c r="AA132" s="744">
        <v>6.2523364619999997</v>
      </c>
      <c r="AB132" s="745"/>
      <c r="AC132" s="745"/>
      <c r="AD132" s="745"/>
      <c r="AE132" s="746"/>
      <c r="AF132" s="747">
        <v>5.4726626989999998</v>
      </c>
      <c r="AG132" s="745"/>
      <c r="AH132" s="745"/>
      <c r="AI132" s="745"/>
      <c r="AJ132" s="746"/>
      <c r="AK132" s="747">
        <v>4.4065229859999997</v>
      </c>
      <c r="AL132" s="745"/>
      <c r="AM132" s="745"/>
      <c r="AN132" s="745"/>
      <c r="AO132" s="746"/>
      <c r="AP132" s="748"/>
      <c r="AQ132" s="749"/>
      <c r="AR132" s="749"/>
      <c r="AS132" s="749"/>
      <c r="AT132" s="750"/>
      <c r="AU132" s="256"/>
      <c r="AV132" s="232"/>
      <c r="AW132" s="232"/>
      <c r="AX132" s="232"/>
      <c r="AY132" s="232"/>
      <c r="AZ132" s="232"/>
      <c r="BA132" s="232"/>
      <c r="BB132" s="232"/>
      <c r="BC132" s="232"/>
      <c r="BD132" s="232"/>
      <c r="BE132" s="232"/>
      <c r="BF132" s="232"/>
      <c r="BG132" s="232"/>
      <c r="BH132" s="232"/>
      <c r="BI132" s="232"/>
      <c r="BJ132" s="232"/>
      <c r="BK132" s="232"/>
      <c r="BL132" s="232"/>
      <c r="BM132" s="232"/>
      <c r="BN132" s="232"/>
      <c r="BO132" s="232"/>
      <c r="BP132" s="232"/>
      <c r="BQ132" s="232"/>
      <c r="BR132" s="232"/>
      <c r="BS132" s="233"/>
      <c r="BT132" s="232"/>
      <c r="BU132" s="232"/>
      <c r="BV132" s="232"/>
      <c r="BW132" s="232"/>
      <c r="BX132" s="232"/>
      <c r="BY132" s="232"/>
      <c r="BZ132" s="232"/>
      <c r="CA132" s="255"/>
      <c r="CB132" s="255"/>
      <c r="CC132" s="255"/>
      <c r="CD132" s="255"/>
      <c r="CE132" s="255"/>
      <c r="CF132" s="255"/>
      <c r="CG132" s="255"/>
      <c r="CH132" s="255"/>
      <c r="CI132" s="255"/>
      <c r="CJ132" s="255"/>
      <c r="CK132" s="255"/>
      <c r="CL132" s="255"/>
      <c r="CM132" s="255"/>
      <c r="CN132" s="255"/>
      <c r="CO132" s="255"/>
      <c r="CP132" s="255"/>
      <c r="CQ132" s="255"/>
      <c r="CR132" s="255"/>
      <c r="CS132" s="255"/>
      <c r="CT132" s="255"/>
      <c r="CU132" s="255"/>
      <c r="CV132" s="255"/>
      <c r="CW132" s="255"/>
      <c r="CX132" s="255"/>
      <c r="CY132" s="255"/>
      <c r="CZ132" s="255"/>
      <c r="DA132" s="255"/>
      <c r="DB132" s="255"/>
      <c r="DC132" s="255"/>
      <c r="DD132" s="255"/>
      <c r="DE132" s="255"/>
      <c r="DF132" s="255"/>
      <c r="DG132" s="255"/>
      <c r="DH132" s="255"/>
      <c r="DI132" s="255"/>
      <c r="DJ132" s="255"/>
      <c r="DK132" s="255"/>
      <c r="DL132" s="255"/>
      <c r="DM132" s="255"/>
      <c r="DN132" s="255"/>
      <c r="DO132" s="255"/>
      <c r="DP132" s="232"/>
      <c r="DQ132" s="232"/>
      <c r="DR132" s="232"/>
      <c r="DS132" s="232"/>
      <c r="DT132" s="232"/>
      <c r="DU132" s="232"/>
      <c r="DV132" s="232"/>
      <c r="DW132" s="232"/>
      <c r="DX132" s="232"/>
      <c r="DY132" s="232"/>
      <c r="DZ132" s="232"/>
    </row>
    <row r="133" spans="1:131" s="229"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473</v>
      </c>
      <c r="W133" s="721"/>
      <c r="X133" s="721"/>
      <c r="Y133" s="721"/>
      <c r="Z133" s="722"/>
      <c r="AA133" s="723">
        <v>7.4</v>
      </c>
      <c r="AB133" s="724"/>
      <c r="AC133" s="724"/>
      <c r="AD133" s="724"/>
      <c r="AE133" s="725"/>
      <c r="AF133" s="723">
        <v>6.2</v>
      </c>
      <c r="AG133" s="724"/>
      <c r="AH133" s="724"/>
      <c r="AI133" s="724"/>
      <c r="AJ133" s="725"/>
      <c r="AK133" s="723">
        <v>5.3</v>
      </c>
      <c r="AL133" s="724"/>
      <c r="AM133" s="724"/>
      <c r="AN133" s="724"/>
      <c r="AO133" s="725"/>
      <c r="AP133" s="726"/>
      <c r="AQ133" s="727"/>
      <c r="AR133" s="727"/>
      <c r="AS133" s="727"/>
      <c r="AT133" s="728"/>
      <c r="AU133" s="232"/>
      <c r="AV133" s="232"/>
      <c r="AW133" s="232"/>
      <c r="AX133" s="232"/>
      <c r="AY133" s="232"/>
      <c r="AZ133" s="232"/>
      <c r="BA133" s="232"/>
      <c r="BB133" s="232"/>
      <c r="BC133" s="232"/>
      <c r="BD133" s="232"/>
      <c r="BE133" s="232"/>
      <c r="BF133" s="232"/>
      <c r="BG133" s="232"/>
      <c r="BH133" s="232"/>
      <c r="BI133" s="232"/>
      <c r="BJ133" s="232"/>
      <c r="BK133" s="232"/>
      <c r="BL133" s="232"/>
      <c r="BM133" s="232"/>
      <c r="BN133" s="255"/>
      <c r="BO133" s="255"/>
      <c r="BP133" s="255"/>
      <c r="BQ133" s="255"/>
      <c r="BR133" s="255"/>
      <c r="BS133" s="255"/>
      <c r="BT133" s="255"/>
      <c r="BU133" s="255"/>
      <c r="BV133" s="255"/>
      <c r="BW133" s="255"/>
      <c r="BX133" s="255"/>
      <c r="BY133" s="255"/>
      <c r="BZ133" s="255"/>
      <c r="CA133" s="255"/>
      <c r="CB133" s="255"/>
      <c r="CC133" s="255"/>
      <c r="CD133" s="255"/>
      <c r="CE133" s="255"/>
      <c r="CF133" s="255"/>
      <c r="CG133" s="255"/>
      <c r="CH133" s="255"/>
      <c r="CI133" s="255"/>
      <c r="CJ133" s="255"/>
      <c r="CK133" s="255"/>
      <c r="CL133" s="255"/>
      <c r="CM133" s="255"/>
      <c r="CN133" s="255"/>
      <c r="CO133" s="255"/>
      <c r="CP133" s="255"/>
      <c r="CQ133" s="255"/>
      <c r="CR133" s="255"/>
      <c r="CS133" s="255"/>
      <c r="CT133" s="255"/>
      <c r="CU133" s="255"/>
      <c r="CV133" s="255"/>
      <c r="CW133" s="255"/>
      <c r="CX133" s="255"/>
      <c r="CY133" s="255"/>
      <c r="CZ133" s="255"/>
      <c r="DA133" s="255"/>
      <c r="DB133" s="255"/>
      <c r="DC133" s="255"/>
      <c r="DD133" s="255"/>
      <c r="DE133" s="255"/>
      <c r="DF133" s="255"/>
      <c r="DG133" s="255"/>
      <c r="DH133" s="255"/>
      <c r="DI133" s="255"/>
      <c r="DJ133" s="255"/>
      <c r="DK133" s="255"/>
      <c r="DL133" s="255"/>
      <c r="DM133" s="255"/>
      <c r="DN133" s="255"/>
      <c r="DO133" s="255"/>
      <c r="DP133" s="232"/>
      <c r="DQ133" s="232"/>
      <c r="DR133" s="232"/>
      <c r="DS133" s="232"/>
      <c r="DT133" s="232"/>
      <c r="DU133" s="232"/>
      <c r="DV133" s="232"/>
      <c r="DW133" s="232"/>
      <c r="DX133" s="232"/>
      <c r="DY133" s="232"/>
      <c r="DZ133" s="232"/>
    </row>
    <row r="134" spans="1:131" ht="11.25" customHeight="1" x14ac:dyDescent="0.2">
      <c r="A134" s="257"/>
      <c r="B134" s="257"/>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32"/>
      <c r="AV134" s="232"/>
      <c r="AW134" s="232"/>
      <c r="AX134" s="232"/>
      <c r="AY134" s="232"/>
      <c r="AZ134" s="232"/>
      <c r="BA134" s="232"/>
      <c r="BB134" s="232"/>
      <c r="BC134" s="232"/>
      <c r="BD134" s="232"/>
      <c r="BE134" s="232"/>
      <c r="BF134" s="232"/>
      <c r="BG134" s="232"/>
      <c r="BH134" s="232"/>
      <c r="BI134" s="232"/>
      <c r="BJ134" s="232"/>
      <c r="BK134" s="232"/>
      <c r="BL134" s="232"/>
      <c r="BM134" s="232"/>
      <c r="BN134" s="255"/>
      <c r="BO134" s="255"/>
      <c r="BP134" s="255"/>
      <c r="BQ134" s="255"/>
      <c r="BR134" s="255"/>
      <c r="BS134" s="255"/>
      <c r="BT134" s="255"/>
      <c r="BU134" s="255"/>
      <c r="BV134" s="255"/>
      <c r="BW134" s="255"/>
      <c r="BX134" s="255"/>
      <c r="BY134" s="255"/>
      <c r="BZ134" s="255"/>
      <c r="CA134" s="255"/>
      <c r="CB134" s="255"/>
      <c r="CC134" s="255"/>
      <c r="CD134" s="255"/>
      <c r="CE134" s="255"/>
      <c r="CF134" s="255"/>
      <c r="CG134" s="255"/>
      <c r="CH134" s="255"/>
      <c r="CI134" s="255"/>
      <c r="CJ134" s="255"/>
      <c r="CK134" s="255"/>
      <c r="CL134" s="255"/>
      <c r="CM134" s="255"/>
      <c r="CN134" s="255"/>
      <c r="CO134" s="255"/>
      <c r="CP134" s="255"/>
      <c r="CQ134" s="255"/>
      <c r="CR134" s="255"/>
      <c r="CS134" s="255"/>
      <c r="CT134" s="255"/>
      <c r="CU134" s="255"/>
      <c r="CV134" s="255"/>
      <c r="CW134" s="255"/>
      <c r="CX134" s="255"/>
      <c r="CY134" s="255"/>
      <c r="CZ134" s="255"/>
      <c r="DA134" s="255"/>
      <c r="DB134" s="255"/>
      <c r="DC134" s="255"/>
      <c r="DD134" s="255"/>
      <c r="DE134" s="255"/>
      <c r="DF134" s="255"/>
      <c r="DG134" s="255"/>
      <c r="DH134" s="255"/>
      <c r="DI134" s="255"/>
      <c r="DJ134" s="255"/>
      <c r="DK134" s="255"/>
      <c r="DL134" s="255"/>
      <c r="DM134" s="255"/>
      <c r="DN134" s="255"/>
      <c r="DO134" s="255"/>
      <c r="DP134" s="232"/>
      <c r="DQ134" s="232"/>
      <c r="DR134" s="232"/>
      <c r="DS134" s="232"/>
      <c r="DT134" s="232"/>
      <c r="DU134" s="232"/>
      <c r="DV134" s="232"/>
      <c r="DW134" s="232"/>
      <c r="DX134" s="232"/>
      <c r="DY134" s="232"/>
      <c r="DZ134" s="232"/>
      <c r="EA134" s="229"/>
    </row>
    <row r="135" spans="1:131" ht="14.4" hidden="1" x14ac:dyDescent="0.2">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c r="CP135" s="257"/>
      <c r="CQ135" s="257"/>
      <c r="CR135" s="257"/>
      <c r="CS135" s="257"/>
      <c r="CT135" s="257"/>
      <c r="CU135" s="257"/>
      <c r="CV135" s="257"/>
      <c r="CW135" s="257"/>
      <c r="CX135" s="257"/>
      <c r="CY135" s="257"/>
      <c r="CZ135" s="257"/>
      <c r="DA135" s="257"/>
      <c r="DB135" s="257"/>
      <c r="DC135" s="257"/>
      <c r="DD135" s="257"/>
      <c r="DE135" s="257"/>
      <c r="DF135" s="257"/>
      <c r="DG135" s="257"/>
      <c r="DH135" s="257"/>
      <c r="DI135" s="257"/>
      <c r="DJ135" s="257"/>
      <c r="DK135" s="257"/>
      <c r="DL135" s="257"/>
      <c r="DM135" s="257"/>
      <c r="DN135" s="257"/>
      <c r="DO135" s="257"/>
      <c r="DP135" s="257"/>
      <c r="DQ135" s="257"/>
      <c r="DR135" s="257"/>
      <c r="DS135" s="257"/>
      <c r="DT135" s="257"/>
      <c r="DU135" s="257"/>
      <c r="DV135" s="257"/>
      <c r="DW135" s="257"/>
      <c r="DX135" s="257"/>
      <c r="DY135" s="257"/>
      <c r="DZ135" s="257"/>
    </row>
  </sheetData>
  <sheetProtection algorithmName="SHA-512" hashValue="PlpVTzZdVRy6+GJl5u2+bB3NFJJdiwHJAKMlc+8vQRL3QIn6kEoCwgl9PDXJ7bC2ceTixCupKvH5++cHCjA7LA==" saltValue="rRHiiaACWDo6dRSrC3CN2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9" customWidth="1"/>
    <col min="121" max="121" width="0" style="258" hidden="1" customWidth="1"/>
    <col min="122" max="16384" width="9" style="258" hidden="1"/>
  </cols>
  <sheetData>
    <row r="1" spans="1:120" ht="13.2" x14ac:dyDescent="0.2">
      <c r="A1" s="258"/>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c r="CR1" s="258"/>
      <c r="CS1" s="258"/>
      <c r="CT1" s="258"/>
      <c r="CU1" s="258"/>
      <c r="CV1" s="258"/>
      <c r="CW1" s="258"/>
      <c r="CX1" s="258"/>
      <c r="CY1" s="258"/>
      <c r="CZ1" s="258"/>
      <c r="DA1" s="258"/>
      <c r="DB1" s="258"/>
      <c r="DC1" s="258"/>
      <c r="DD1" s="258"/>
      <c r="DE1" s="258"/>
      <c r="DF1" s="258"/>
      <c r="DG1" s="258"/>
      <c r="DH1" s="258"/>
      <c r="DI1" s="258"/>
      <c r="DJ1" s="258"/>
      <c r="DK1" s="258"/>
      <c r="DL1" s="258"/>
      <c r="DM1" s="258"/>
      <c r="DN1" s="258"/>
      <c r="DO1" s="258"/>
      <c r="DP1" s="258"/>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8"/>
    </row>
    <row r="17" spans="119:120" ht="13.2" x14ac:dyDescent="0.2">
      <c r="DP17" s="258"/>
    </row>
    <row r="18" spans="119:120" ht="13.2" x14ac:dyDescent="0.2"/>
    <row r="19" spans="119:120" ht="13.2" x14ac:dyDescent="0.2"/>
    <row r="20" spans="119:120" ht="13.2" x14ac:dyDescent="0.2">
      <c r="DO20" s="258"/>
      <c r="DP20" s="258"/>
    </row>
    <row r="21" spans="119:120" ht="13.2" x14ac:dyDescent="0.2">
      <c r="DP21" s="258"/>
    </row>
    <row r="22" spans="119:120" ht="13.2" x14ac:dyDescent="0.2"/>
    <row r="23" spans="119:120" ht="13.2" x14ac:dyDescent="0.2">
      <c r="DO23" s="258"/>
      <c r="DP23" s="258"/>
    </row>
    <row r="24" spans="119:120" ht="13.2" x14ac:dyDescent="0.2">
      <c r="DP24" s="258"/>
    </row>
    <row r="25" spans="119:120" ht="13.2" x14ac:dyDescent="0.2">
      <c r="DP25" s="258"/>
    </row>
    <row r="26" spans="119:120" ht="13.2" x14ac:dyDescent="0.2">
      <c r="DO26" s="258"/>
      <c r="DP26" s="258"/>
    </row>
    <row r="27" spans="119:120" ht="13.2" x14ac:dyDescent="0.2"/>
    <row r="28" spans="119:120" ht="13.2" x14ac:dyDescent="0.2">
      <c r="DO28" s="258"/>
      <c r="DP28" s="258"/>
    </row>
    <row r="29" spans="119:120" ht="13.2" x14ac:dyDescent="0.2">
      <c r="DP29" s="258"/>
    </row>
    <row r="30" spans="119:120" ht="13.2" x14ac:dyDescent="0.2"/>
    <row r="31" spans="119:120" ht="13.2" x14ac:dyDescent="0.2">
      <c r="DO31" s="258"/>
      <c r="DP31" s="258"/>
    </row>
    <row r="32" spans="119:120" ht="13.2" x14ac:dyDescent="0.2"/>
    <row r="33" spans="98:120" ht="13.2" x14ac:dyDescent="0.2">
      <c r="DO33" s="258"/>
      <c r="DP33" s="258"/>
    </row>
    <row r="34" spans="98:120" ht="13.2" x14ac:dyDescent="0.2">
      <c r="DM34" s="258"/>
    </row>
    <row r="35" spans="98:120" ht="13.2" x14ac:dyDescent="0.2">
      <c r="CT35" s="258"/>
      <c r="CU35" s="258"/>
      <c r="CV35" s="258"/>
      <c r="CY35" s="258"/>
      <c r="CZ35" s="258"/>
      <c r="DA35" s="258"/>
      <c r="DD35" s="258"/>
      <c r="DE35" s="258"/>
      <c r="DF35" s="258"/>
      <c r="DI35" s="258"/>
      <c r="DJ35" s="258"/>
      <c r="DK35" s="258"/>
      <c r="DM35" s="258"/>
      <c r="DN35" s="258"/>
      <c r="DO35" s="258"/>
      <c r="DP35" s="258"/>
    </row>
    <row r="36" spans="98:120" ht="13.2" x14ac:dyDescent="0.2"/>
    <row r="37" spans="98:120" ht="13.2" x14ac:dyDescent="0.2">
      <c r="CW37" s="258"/>
      <c r="DB37" s="258"/>
      <c r="DG37" s="258"/>
      <c r="DL37" s="258"/>
      <c r="DP37" s="258"/>
    </row>
    <row r="38" spans="98:120" ht="13.2" x14ac:dyDescent="0.2">
      <c r="CT38" s="258"/>
      <c r="CU38" s="258"/>
      <c r="CV38" s="258"/>
      <c r="CW38" s="258"/>
      <c r="CY38" s="258"/>
      <c r="CZ38" s="258"/>
      <c r="DA38" s="258"/>
      <c r="DB38" s="258"/>
      <c r="DD38" s="258"/>
      <c r="DE38" s="258"/>
      <c r="DF38" s="258"/>
      <c r="DG38" s="258"/>
      <c r="DI38" s="258"/>
      <c r="DJ38" s="258"/>
      <c r="DK38" s="258"/>
      <c r="DL38" s="258"/>
      <c r="DN38" s="258"/>
      <c r="DO38" s="258"/>
      <c r="DP38" s="258"/>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8"/>
      <c r="DO49" s="258"/>
      <c r="DP49" s="258"/>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8"/>
      <c r="CS63" s="258"/>
      <c r="CX63" s="258"/>
      <c r="DC63" s="258"/>
      <c r="DH63" s="258"/>
    </row>
    <row r="64" spans="22:120" ht="13.2" x14ac:dyDescent="0.2">
      <c r="V64" s="258"/>
    </row>
    <row r="65" spans="15:120" ht="13.2" x14ac:dyDescent="0.2">
      <c r="X65" s="258"/>
      <c r="Z65" s="258"/>
      <c r="AA65" s="258"/>
      <c r="AB65" s="258"/>
      <c r="AC65" s="258"/>
      <c r="AD65" s="258"/>
      <c r="AE65" s="258"/>
      <c r="AF65" s="258"/>
      <c r="AG65" s="258"/>
      <c r="AH65" s="258"/>
      <c r="AI65" s="258"/>
      <c r="AJ65" s="258"/>
      <c r="AK65" s="258"/>
      <c r="AL65" s="258"/>
      <c r="AM65" s="258"/>
      <c r="AN65" s="258"/>
      <c r="AO65" s="258"/>
      <c r="AP65" s="258"/>
      <c r="AQ65" s="258"/>
      <c r="AR65" s="258"/>
      <c r="AS65" s="258"/>
      <c r="AT65" s="258"/>
      <c r="AU65" s="258"/>
      <c r="AV65" s="258"/>
      <c r="AW65" s="258"/>
      <c r="AX65" s="258"/>
      <c r="AY65" s="258"/>
      <c r="AZ65" s="258"/>
      <c r="BA65" s="258"/>
      <c r="BB65" s="258"/>
      <c r="BC65" s="258"/>
      <c r="BD65" s="258"/>
      <c r="BE65" s="258"/>
      <c r="BF65" s="258"/>
      <c r="BG65" s="258"/>
      <c r="BH65" s="258"/>
      <c r="BI65" s="258"/>
      <c r="BJ65" s="258"/>
      <c r="BK65" s="258"/>
      <c r="BL65" s="258"/>
      <c r="BM65" s="258"/>
      <c r="BN65" s="258"/>
      <c r="BO65" s="258"/>
      <c r="BP65" s="258"/>
      <c r="BQ65" s="258"/>
      <c r="BR65" s="258"/>
      <c r="BS65" s="258"/>
      <c r="BT65" s="258"/>
      <c r="BU65" s="258"/>
      <c r="BV65" s="258"/>
      <c r="BW65" s="258"/>
      <c r="BX65" s="258"/>
      <c r="BY65" s="258"/>
      <c r="BZ65" s="258"/>
      <c r="CA65" s="258"/>
      <c r="CB65" s="258"/>
      <c r="CC65" s="258"/>
      <c r="CD65" s="258"/>
      <c r="CE65" s="258"/>
      <c r="CF65" s="258"/>
      <c r="CG65" s="258"/>
      <c r="CH65" s="258"/>
      <c r="CI65" s="258"/>
      <c r="CJ65" s="258"/>
      <c r="CK65" s="258"/>
      <c r="CL65" s="258"/>
      <c r="CM65" s="258"/>
      <c r="CN65" s="258"/>
      <c r="CO65" s="258"/>
      <c r="CP65" s="258"/>
      <c r="CQ65" s="258"/>
      <c r="CR65" s="258"/>
      <c r="CU65" s="258"/>
      <c r="CZ65" s="258"/>
      <c r="DE65" s="258"/>
      <c r="DJ65" s="258"/>
    </row>
    <row r="66" spans="15:120" ht="13.2" x14ac:dyDescent="0.2">
      <c r="Q66" s="258"/>
      <c r="S66" s="258"/>
      <c r="U66" s="258"/>
      <c r="DM66" s="258"/>
    </row>
    <row r="67" spans="15:120" ht="13.2" x14ac:dyDescent="0.2">
      <c r="O67" s="258"/>
      <c r="P67" s="258"/>
      <c r="R67" s="258"/>
      <c r="T67" s="258"/>
      <c r="Y67" s="258"/>
      <c r="CT67" s="258"/>
      <c r="CV67" s="258"/>
      <c r="CW67" s="258"/>
      <c r="CY67" s="258"/>
      <c r="DA67" s="258"/>
      <c r="DB67" s="258"/>
      <c r="DD67" s="258"/>
      <c r="DF67" s="258"/>
      <c r="DG67" s="258"/>
      <c r="DI67" s="258"/>
      <c r="DK67" s="258"/>
      <c r="DL67" s="258"/>
      <c r="DN67" s="258"/>
      <c r="DO67" s="258"/>
      <c r="DP67" s="258"/>
    </row>
    <row r="68" spans="15:120" ht="13.2" x14ac:dyDescent="0.2"/>
    <row r="69" spans="15:120" ht="13.2" x14ac:dyDescent="0.2"/>
    <row r="70" spans="15:120" ht="13.2" x14ac:dyDescent="0.2"/>
    <row r="71" spans="15:120" ht="13.2" x14ac:dyDescent="0.2"/>
    <row r="72" spans="15:120" ht="13.2" x14ac:dyDescent="0.2">
      <c r="DP72" s="258"/>
    </row>
    <row r="73" spans="15:120" ht="13.2" x14ac:dyDescent="0.2">
      <c r="DP73" s="258"/>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8"/>
      <c r="CX96" s="258"/>
      <c r="DC96" s="258"/>
      <c r="DH96" s="258"/>
    </row>
    <row r="97" spans="24:120" ht="13.2" x14ac:dyDescent="0.2">
      <c r="CS97" s="258"/>
      <c r="CX97" s="258"/>
      <c r="DC97" s="258"/>
      <c r="DH97" s="258"/>
      <c r="DP97" s="259" t="s">
        <v>474</v>
      </c>
    </row>
    <row r="98" spans="24:120" ht="13.2" hidden="1" x14ac:dyDescent="0.2">
      <c r="CS98" s="258"/>
      <c r="CX98" s="258"/>
      <c r="DC98" s="258"/>
      <c r="DH98" s="258"/>
    </row>
    <row r="99" spans="24:120" ht="13.2" hidden="1" x14ac:dyDescent="0.2">
      <c r="CS99" s="258"/>
      <c r="CX99" s="258"/>
      <c r="DC99" s="258"/>
      <c r="DH99" s="258"/>
    </row>
    <row r="101" spans="24:120" ht="12" hidden="1" customHeight="1" x14ac:dyDescent="0.2">
      <c r="X101" s="258"/>
      <c r="Y101" s="258"/>
      <c r="Z101" s="258"/>
      <c r="AA101" s="258"/>
      <c r="AB101" s="258"/>
      <c r="AC101" s="258"/>
      <c r="AD101" s="258"/>
      <c r="AE101" s="258"/>
      <c r="AF101" s="258"/>
      <c r="AG101" s="258"/>
      <c r="AH101" s="258"/>
      <c r="AI101" s="258"/>
      <c r="AJ101" s="258"/>
      <c r="AK101" s="258"/>
      <c r="AL101" s="258"/>
      <c r="AM101" s="258"/>
      <c r="AN101" s="258"/>
      <c r="AO101" s="258"/>
      <c r="AP101" s="258"/>
      <c r="AQ101" s="258"/>
      <c r="AR101" s="258"/>
      <c r="AS101" s="258"/>
      <c r="AT101" s="258"/>
      <c r="AU101" s="258"/>
      <c r="AV101" s="258"/>
      <c r="AW101" s="258"/>
      <c r="AX101" s="258"/>
      <c r="AY101" s="258"/>
      <c r="AZ101" s="258"/>
      <c r="BA101" s="258"/>
      <c r="BB101" s="258"/>
      <c r="BC101" s="258"/>
      <c r="BD101" s="258"/>
      <c r="BE101" s="258"/>
      <c r="BF101" s="258"/>
      <c r="BG101" s="258"/>
      <c r="BH101" s="258"/>
      <c r="BI101" s="258"/>
      <c r="BJ101" s="258"/>
      <c r="BK101" s="258"/>
      <c r="BL101" s="258"/>
      <c r="BM101" s="258"/>
      <c r="BN101" s="258"/>
      <c r="BO101" s="258"/>
      <c r="BP101" s="258"/>
      <c r="BQ101" s="258"/>
      <c r="BR101" s="258"/>
      <c r="BS101" s="258"/>
      <c r="BT101" s="258"/>
      <c r="BU101" s="258"/>
      <c r="BV101" s="258"/>
      <c r="BW101" s="258"/>
      <c r="BX101" s="258"/>
      <c r="BY101" s="258"/>
      <c r="BZ101" s="258"/>
      <c r="CA101" s="258"/>
      <c r="CB101" s="258"/>
      <c r="CC101" s="258"/>
      <c r="CD101" s="258"/>
      <c r="CE101" s="258"/>
      <c r="CF101" s="258"/>
      <c r="CG101" s="258"/>
      <c r="CH101" s="258"/>
      <c r="CI101" s="258"/>
      <c r="CJ101" s="258"/>
      <c r="CK101" s="258"/>
      <c r="CL101" s="258"/>
      <c r="CM101" s="258"/>
      <c r="CN101" s="258"/>
      <c r="CO101" s="258"/>
      <c r="CP101" s="258"/>
      <c r="CQ101" s="258"/>
      <c r="CR101" s="258"/>
      <c r="CU101" s="258"/>
      <c r="CZ101" s="258"/>
      <c r="DE101" s="258"/>
      <c r="DJ101" s="258"/>
    </row>
    <row r="102" spans="24:120" ht="1.5" hidden="1" customHeight="1" x14ac:dyDescent="0.2">
      <c r="CU102" s="258"/>
      <c r="CZ102" s="258"/>
      <c r="DE102" s="258"/>
      <c r="DJ102" s="258"/>
      <c r="DM102" s="258"/>
    </row>
    <row r="103" spans="24:120" ht="13.2" hidden="1" x14ac:dyDescent="0.2">
      <c r="CT103" s="258"/>
      <c r="CV103" s="258"/>
      <c r="CW103" s="258"/>
      <c r="CY103" s="258"/>
      <c r="DA103" s="258"/>
      <c r="DB103" s="258"/>
      <c r="DD103" s="258"/>
      <c r="DF103" s="258"/>
      <c r="DG103" s="258"/>
      <c r="DI103" s="258"/>
      <c r="DK103" s="258"/>
      <c r="DL103" s="258"/>
      <c r="DM103" s="258"/>
      <c r="DN103" s="258"/>
      <c r="DO103" s="258"/>
      <c r="DP103" s="258"/>
    </row>
    <row r="104" spans="24:120" ht="13.2" hidden="1" x14ac:dyDescent="0.2">
      <c r="CV104" s="258"/>
      <c r="CW104" s="258"/>
      <c r="DA104" s="258"/>
      <c r="DB104" s="258"/>
      <c r="DF104" s="258"/>
      <c r="DG104" s="258"/>
      <c r="DK104" s="258"/>
      <c r="DL104" s="258"/>
      <c r="DN104" s="258"/>
      <c r="DO104" s="258"/>
      <c r="DP104" s="258"/>
    </row>
    <row r="105" spans="24:120" ht="12.75" hidden="1" customHeight="1" x14ac:dyDescent="0.2"/>
  </sheetData>
  <sheetProtection algorithmName="SHA-512" hashValue="zePi8bMUzPEe8pUL3tAgKtVGGSM2s35Ll5PGymIOr69/hY3kijxdvouHuFYQRr5h7l83Yok0grX7E2tOS7tsYA==" saltValue="lHlZeSO7uRKHCe0ghYTcS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9" customWidth="1"/>
    <col min="117" max="16384" width="9" style="258" hidden="1"/>
  </cols>
  <sheetData>
    <row r="1" spans="2:116" ht="13.2" x14ac:dyDescent="0.2">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c r="CR1" s="258"/>
      <c r="CS1" s="258"/>
      <c r="CT1" s="258"/>
      <c r="CU1" s="258"/>
      <c r="CV1" s="258"/>
      <c r="CW1" s="258"/>
      <c r="CX1" s="258"/>
      <c r="CY1" s="258"/>
      <c r="CZ1" s="258"/>
      <c r="DA1" s="258"/>
      <c r="DB1" s="258"/>
      <c r="DC1" s="258"/>
      <c r="DD1" s="258"/>
      <c r="DE1" s="258"/>
      <c r="DF1" s="258"/>
      <c r="DG1" s="258"/>
      <c r="DH1" s="258"/>
      <c r="DI1" s="258"/>
      <c r="DJ1" s="258"/>
      <c r="DK1" s="258"/>
      <c r="DL1" s="258"/>
    </row>
    <row r="2" spans="2:116" ht="13.2" x14ac:dyDescent="0.2"/>
    <row r="3" spans="2:116" ht="13.2" x14ac:dyDescent="0.2"/>
    <row r="4" spans="2:116" ht="13.2" x14ac:dyDescent="0.2">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c r="AR4" s="258"/>
      <c r="AS4" s="258"/>
      <c r="AT4" s="258"/>
      <c r="AU4" s="258"/>
      <c r="AV4" s="258"/>
      <c r="AW4" s="258"/>
      <c r="AX4" s="258"/>
      <c r="AY4" s="258"/>
      <c r="AZ4" s="258"/>
      <c r="BA4" s="258"/>
      <c r="BB4" s="258"/>
      <c r="BC4" s="258"/>
      <c r="BD4" s="258"/>
      <c r="BE4" s="258"/>
      <c r="BF4" s="258"/>
      <c r="BG4" s="258"/>
      <c r="BH4" s="258"/>
      <c r="BI4" s="258"/>
      <c r="BJ4" s="258"/>
      <c r="BK4" s="258"/>
      <c r="BL4" s="258"/>
      <c r="BM4" s="258"/>
      <c r="BN4" s="258"/>
      <c r="BO4" s="258"/>
      <c r="BP4" s="258"/>
      <c r="BQ4" s="258"/>
      <c r="BR4" s="258"/>
      <c r="BS4" s="258"/>
      <c r="BT4" s="258"/>
      <c r="BU4" s="258"/>
      <c r="BV4" s="258"/>
      <c r="BW4" s="258"/>
      <c r="BX4" s="258"/>
      <c r="BY4" s="258"/>
      <c r="BZ4" s="258"/>
      <c r="CA4" s="258"/>
      <c r="CB4" s="258"/>
      <c r="CC4" s="258"/>
      <c r="CD4" s="258"/>
      <c r="CE4" s="258"/>
      <c r="CF4" s="258"/>
      <c r="CG4" s="258"/>
      <c r="CH4" s="258"/>
      <c r="CI4" s="258"/>
      <c r="CJ4" s="258"/>
      <c r="CK4" s="258"/>
      <c r="CL4" s="258"/>
      <c r="CM4" s="258"/>
      <c r="CN4" s="258"/>
      <c r="CO4" s="258"/>
      <c r="CP4" s="258"/>
      <c r="CQ4" s="258"/>
      <c r="CR4" s="258"/>
      <c r="CS4" s="258"/>
      <c r="CT4" s="258"/>
      <c r="CU4" s="258"/>
      <c r="CV4" s="258"/>
      <c r="CW4" s="258"/>
      <c r="CX4" s="258"/>
      <c r="CY4" s="258"/>
      <c r="CZ4" s="258"/>
      <c r="DA4" s="258"/>
      <c r="DB4" s="258"/>
      <c r="DC4" s="258"/>
      <c r="DD4" s="258"/>
      <c r="DE4" s="258"/>
      <c r="DF4" s="258"/>
      <c r="DG4" s="258"/>
      <c r="DH4" s="258"/>
      <c r="DI4" s="258"/>
      <c r="DJ4" s="258"/>
      <c r="DK4" s="258"/>
      <c r="DL4" s="258"/>
    </row>
    <row r="5" spans="2:116" ht="13.2" x14ac:dyDescent="0.2">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c r="BZ5" s="258"/>
      <c r="CA5" s="258"/>
      <c r="CB5" s="258"/>
      <c r="CC5" s="258"/>
      <c r="CD5" s="258"/>
      <c r="CE5" s="258"/>
      <c r="CF5" s="258"/>
      <c r="CG5" s="258"/>
      <c r="CH5" s="258"/>
      <c r="CI5" s="258"/>
      <c r="CJ5" s="258"/>
      <c r="CK5" s="258"/>
      <c r="CL5" s="258"/>
      <c r="CM5" s="258"/>
      <c r="CN5" s="258"/>
      <c r="CO5" s="258"/>
      <c r="CP5" s="258"/>
      <c r="CQ5" s="258"/>
      <c r="CR5" s="258"/>
      <c r="CS5" s="258"/>
      <c r="CT5" s="258"/>
      <c r="CU5" s="258"/>
      <c r="CV5" s="258"/>
      <c r="CW5" s="258"/>
      <c r="CX5" s="258"/>
      <c r="CY5" s="258"/>
      <c r="CZ5" s="258"/>
      <c r="DA5" s="258"/>
      <c r="DB5" s="258"/>
      <c r="DC5" s="258"/>
      <c r="DD5" s="258"/>
      <c r="DE5" s="258"/>
      <c r="DF5" s="258"/>
      <c r="DG5" s="258"/>
      <c r="DH5" s="258"/>
      <c r="DI5" s="258"/>
      <c r="DJ5" s="258"/>
      <c r="DK5" s="258"/>
      <c r="DL5" s="258"/>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58"/>
      <c r="AR18" s="258"/>
      <c r="AS18" s="258"/>
      <c r="AT18" s="258"/>
      <c r="AU18" s="258"/>
      <c r="AV18" s="258"/>
      <c r="AW18" s="258"/>
      <c r="AX18" s="258"/>
      <c r="AY18" s="258"/>
      <c r="AZ18" s="258"/>
      <c r="BA18" s="258"/>
      <c r="BB18" s="258"/>
      <c r="BC18" s="258"/>
      <c r="BD18" s="258"/>
      <c r="BE18" s="258"/>
      <c r="BF18" s="258"/>
      <c r="BG18" s="258"/>
      <c r="BH18" s="258"/>
      <c r="BI18" s="258"/>
      <c r="BJ18" s="258"/>
      <c r="BK18" s="258"/>
      <c r="BL18" s="258"/>
      <c r="BM18" s="258"/>
      <c r="BN18" s="258"/>
      <c r="BO18" s="258"/>
      <c r="BP18" s="258"/>
      <c r="BQ18" s="258"/>
      <c r="BR18" s="258"/>
      <c r="BS18" s="258"/>
      <c r="BT18" s="258"/>
      <c r="BU18" s="258"/>
      <c r="BV18" s="258"/>
      <c r="BW18" s="258"/>
      <c r="BX18" s="258"/>
      <c r="BY18" s="258"/>
      <c r="BZ18" s="258"/>
      <c r="CA18" s="258"/>
      <c r="CB18" s="258"/>
      <c r="CC18" s="258"/>
      <c r="CD18" s="258"/>
      <c r="CE18" s="258"/>
      <c r="CF18" s="258"/>
      <c r="CG18" s="258"/>
      <c r="CH18" s="258"/>
      <c r="CI18" s="258"/>
      <c r="CJ18" s="258"/>
      <c r="CK18" s="258"/>
      <c r="CL18" s="258"/>
      <c r="CM18" s="258"/>
      <c r="CN18" s="258"/>
      <c r="CO18" s="258"/>
      <c r="CP18" s="258"/>
      <c r="CQ18" s="258"/>
      <c r="CR18" s="258"/>
      <c r="CS18" s="258"/>
      <c r="CT18" s="258"/>
      <c r="CU18" s="258"/>
      <c r="CV18" s="258"/>
      <c r="CW18" s="258"/>
      <c r="CX18" s="258"/>
      <c r="CY18" s="258"/>
      <c r="CZ18" s="258"/>
      <c r="DA18" s="258"/>
      <c r="DB18" s="258"/>
      <c r="DC18" s="258"/>
      <c r="DD18" s="258"/>
      <c r="DE18" s="258"/>
      <c r="DF18" s="258"/>
      <c r="DG18" s="258"/>
      <c r="DH18" s="258"/>
      <c r="DI18" s="258"/>
      <c r="DJ18" s="258"/>
      <c r="DK18" s="258"/>
      <c r="DL18" s="258"/>
    </row>
    <row r="19" spans="9:116" ht="13.2" x14ac:dyDescent="0.2"/>
    <row r="20" spans="9:116" ht="13.2" x14ac:dyDescent="0.2"/>
    <row r="21" spans="9:116" ht="13.2" x14ac:dyDescent="0.2">
      <c r="DL21" s="258"/>
    </row>
    <row r="22" spans="9:116" ht="13.2" x14ac:dyDescent="0.2">
      <c r="DI22" s="258"/>
      <c r="DJ22" s="258"/>
      <c r="DK22" s="258"/>
      <c r="DL22" s="258"/>
    </row>
    <row r="23" spans="9:116" ht="13.2" x14ac:dyDescent="0.2">
      <c r="CY23" s="258"/>
      <c r="CZ23" s="258"/>
      <c r="DA23" s="258"/>
      <c r="DB23" s="258"/>
      <c r="DC23" s="258"/>
      <c r="DD23" s="258"/>
      <c r="DE23" s="258"/>
      <c r="DF23" s="258"/>
      <c r="DG23" s="258"/>
      <c r="DH23" s="258"/>
      <c r="DI23" s="258"/>
      <c r="DJ23" s="258"/>
      <c r="DK23" s="258"/>
      <c r="DL23" s="258"/>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8"/>
      <c r="DA35" s="258"/>
      <c r="DB35" s="258"/>
      <c r="DC35" s="258"/>
      <c r="DD35" s="258"/>
      <c r="DE35" s="258"/>
      <c r="DF35" s="258"/>
      <c r="DG35" s="258"/>
      <c r="DH35" s="258"/>
      <c r="DI35" s="258"/>
      <c r="DJ35" s="258"/>
      <c r="DK35" s="258"/>
      <c r="DL35" s="258"/>
    </row>
    <row r="36" spans="15:116" ht="13.2" x14ac:dyDescent="0.2"/>
    <row r="37" spans="15:116" ht="13.2" x14ac:dyDescent="0.2">
      <c r="DL37" s="258"/>
    </row>
    <row r="38" spans="15:116" ht="13.2" x14ac:dyDescent="0.2">
      <c r="DI38" s="258"/>
      <c r="DJ38" s="258"/>
      <c r="DK38" s="258"/>
      <c r="DL38" s="258"/>
    </row>
    <row r="39" spans="15:116" ht="13.2" x14ac:dyDescent="0.2"/>
    <row r="40" spans="15:116" ht="13.2" x14ac:dyDescent="0.2"/>
    <row r="41" spans="15:116" ht="13.2" x14ac:dyDescent="0.2"/>
    <row r="42" spans="15:116" ht="13.2" x14ac:dyDescent="0.2"/>
    <row r="43" spans="15:116" ht="13.2" x14ac:dyDescent="0.2">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258"/>
      <c r="AQ43" s="258"/>
      <c r="AR43" s="258"/>
      <c r="AS43" s="258"/>
      <c r="AT43" s="258"/>
      <c r="AU43" s="258"/>
      <c r="AV43" s="258"/>
      <c r="AW43" s="258"/>
      <c r="AX43" s="258"/>
      <c r="AY43" s="258"/>
      <c r="AZ43" s="258"/>
      <c r="BA43" s="258"/>
      <c r="BB43" s="258"/>
      <c r="BC43" s="258"/>
      <c r="BD43" s="258"/>
      <c r="BE43" s="258"/>
      <c r="BF43" s="258"/>
      <c r="BG43" s="258"/>
      <c r="BH43" s="258"/>
      <c r="BI43" s="258"/>
      <c r="BJ43" s="258"/>
      <c r="BK43" s="258"/>
      <c r="BL43" s="258"/>
      <c r="BM43" s="258"/>
      <c r="BN43" s="258"/>
      <c r="BO43" s="258"/>
      <c r="BP43" s="258"/>
      <c r="BQ43" s="258"/>
      <c r="BR43" s="258"/>
      <c r="BS43" s="258"/>
      <c r="BT43" s="258"/>
      <c r="BU43" s="258"/>
      <c r="BV43" s="258"/>
      <c r="BW43" s="258"/>
      <c r="BX43" s="258"/>
      <c r="BY43" s="258"/>
      <c r="BZ43" s="258"/>
      <c r="CA43" s="258"/>
      <c r="CB43" s="258"/>
      <c r="CC43" s="258"/>
      <c r="CD43" s="258"/>
      <c r="CE43" s="258"/>
      <c r="CF43" s="258"/>
      <c r="CG43" s="258"/>
      <c r="CH43" s="258"/>
      <c r="CI43" s="258"/>
      <c r="CJ43" s="258"/>
      <c r="CK43" s="258"/>
      <c r="CL43" s="258"/>
      <c r="CM43" s="258"/>
      <c r="CN43" s="258"/>
      <c r="CO43" s="258"/>
      <c r="CP43" s="258"/>
      <c r="CQ43" s="258"/>
      <c r="CR43" s="258"/>
      <c r="CS43" s="258"/>
      <c r="CT43" s="258"/>
      <c r="CU43" s="258"/>
      <c r="CV43" s="258"/>
      <c r="CW43" s="258"/>
      <c r="CX43" s="258"/>
      <c r="CY43" s="258"/>
      <c r="CZ43" s="258"/>
      <c r="DA43" s="258"/>
      <c r="DB43" s="258"/>
      <c r="DC43" s="258"/>
      <c r="DD43" s="258"/>
      <c r="DE43" s="258"/>
      <c r="DF43" s="258"/>
      <c r="DG43" s="258"/>
      <c r="DH43" s="258"/>
      <c r="DI43" s="258"/>
      <c r="DJ43" s="258"/>
      <c r="DK43" s="258"/>
      <c r="DL43" s="258"/>
    </row>
    <row r="44" spans="15:116" ht="13.2" x14ac:dyDescent="0.2">
      <c r="DL44" s="258"/>
    </row>
    <row r="45" spans="15:116" ht="13.2" x14ac:dyDescent="0.2"/>
    <row r="46" spans="15:116" ht="13.2" x14ac:dyDescent="0.2">
      <c r="DA46" s="258"/>
      <c r="DB46" s="258"/>
      <c r="DC46" s="258"/>
      <c r="DD46" s="258"/>
      <c r="DE46" s="258"/>
      <c r="DF46" s="258"/>
      <c r="DG46" s="258"/>
      <c r="DH46" s="258"/>
      <c r="DI46" s="258"/>
      <c r="DJ46" s="258"/>
      <c r="DK46" s="258"/>
      <c r="DL46" s="258"/>
    </row>
    <row r="47" spans="15:116" ht="13.2" x14ac:dyDescent="0.2"/>
    <row r="48" spans="15:116" ht="13.2" x14ac:dyDescent="0.2"/>
    <row r="49" spans="104:116" ht="13.2" x14ac:dyDescent="0.2"/>
    <row r="50" spans="104:116" ht="13.2" x14ac:dyDescent="0.2">
      <c r="CZ50" s="258"/>
      <c r="DA50" s="258"/>
      <c r="DB50" s="258"/>
      <c r="DC50" s="258"/>
      <c r="DD50" s="258"/>
      <c r="DE50" s="258"/>
      <c r="DF50" s="258"/>
      <c r="DG50" s="258"/>
      <c r="DH50" s="258"/>
      <c r="DI50" s="258"/>
      <c r="DJ50" s="258"/>
      <c r="DK50" s="258"/>
      <c r="DL50" s="258"/>
    </row>
    <row r="51" spans="104:116" ht="13.2" x14ac:dyDescent="0.2"/>
    <row r="52" spans="104:116" ht="13.2" x14ac:dyDescent="0.2"/>
    <row r="53" spans="104:116" ht="13.2" x14ac:dyDescent="0.2">
      <c r="DL53" s="258"/>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8"/>
      <c r="DD67" s="258"/>
      <c r="DE67" s="258"/>
      <c r="DF67" s="258"/>
      <c r="DG67" s="258"/>
      <c r="DH67" s="258"/>
      <c r="DI67" s="258"/>
      <c r="DJ67" s="258"/>
      <c r="DK67" s="258"/>
      <c r="DL67" s="258"/>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Zl48nbP3f6RvPWiS3Zvp/K3Kn3U5RkfEkT3Qd2YTyL8DdMDfAHCTtDCXz1iK6qoZpzzAVUmbYAZ5PO22YoxeEQ==" saltValue="VBT/c0cFQfEl9T4AYe9sO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0" customWidth="1"/>
    <col min="37" max="44" width="17" style="260" customWidth="1"/>
    <col min="45" max="45" width="6.109375" style="267" customWidth="1"/>
    <col min="46" max="46" width="3" style="265" customWidth="1"/>
    <col min="47" max="47" width="19.109375" style="260" hidden="1" customWidth="1"/>
    <col min="48" max="52" width="12.6640625" style="260" hidden="1" customWidth="1"/>
    <col min="53" max="16384" width="8.6640625" style="260" hidden="1"/>
  </cols>
  <sheetData>
    <row r="1" spans="1:46" ht="13.2" x14ac:dyDescent="0.2">
      <c r="AS1" s="261"/>
      <c r="AT1" s="261"/>
    </row>
    <row r="2" spans="1:46" ht="13.2" x14ac:dyDescent="0.2">
      <c r="AS2" s="261"/>
      <c r="AT2" s="261"/>
    </row>
    <row r="3" spans="1:46" ht="13.2" x14ac:dyDescent="0.2">
      <c r="AS3" s="261"/>
      <c r="AT3" s="261"/>
    </row>
    <row r="4" spans="1:46" ht="13.2" x14ac:dyDescent="0.2">
      <c r="AS4" s="261"/>
      <c r="AT4" s="261"/>
    </row>
    <row r="5" spans="1:46" ht="16.2" x14ac:dyDescent="0.2">
      <c r="A5" s="262" t="s">
        <v>475</v>
      </c>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4"/>
    </row>
    <row r="6" spans="1:46" ht="13.2" x14ac:dyDescent="0.2">
      <c r="A6" s="265"/>
      <c r="B6" s="261"/>
      <c r="C6" s="261"/>
      <c r="D6" s="261"/>
      <c r="E6" s="261"/>
      <c r="F6" s="261"/>
      <c r="G6" s="261"/>
      <c r="H6" s="261"/>
      <c r="I6" s="261"/>
      <c r="J6" s="261"/>
      <c r="K6" s="261"/>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K6" s="266" t="s">
        <v>476</v>
      </c>
      <c r="AL6" s="266"/>
      <c r="AM6" s="266"/>
      <c r="AN6" s="266"/>
      <c r="AO6" s="261"/>
      <c r="AP6" s="261"/>
      <c r="AQ6" s="261"/>
      <c r="AR6" s="261"/>
    </row>
    <row r="7" spans="1:46" ht="13.5" customHeight="1" x14ac:dyDescent="0.2">
      <c r="A7" s="265"/>
      <c r="B7" s="261"/>
      <c r="C7" s="261"/>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1"/>
      <c r="AF7" s="261"/>
      <c r="AG7" s="261"/>
      <c r="AH7" s="261"/>
      <c r="AI7" s="261"/>
      <c r="AJ7" s="261"/>
      <c r="AK7" s="268"/>
      <c r="AL7" s="269"/>
      <c r="AM7" s="269"/>
      <c r="AN7" s="270"/>
      <c r="AO7" s="1119" t="s">
        <v>477</v>
      </c>
      <c r="AP7" s="271"/>
      <c r="AQ7" s="272" t="s">
        <v>478</v>
      </c>
      <c r="AR7" s="273"/>
    </row>
    <row r="8" spans="1:46" ht="13.2" x14ac:dyDescent="0.2">
      <c r="A8" s="265"/>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74"/>
      <c r="AL8" s="275"/>
      <c r="AM8" s="275"/>
      <c r="AN8" s="276"/>
      <c r="AO8" s="1120"/>
      <c r="AP8" s="277" t="s">
        <v>479</v>
      </c>
      <c r="AQ8" s="278" t="s">
        <v>480</v>
      </c>
      <c r="AR8" s="279" t="s">
        <v>481</v>
      </c>
    </row>
    <row r="9" spans="1:46" ht="13.2" x14ac:dyDescent="0.2">
      <c r="A9" s="265"/>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1131" t="s">
        <v>482</v>
      </c>
      <c r="AL9" s="1132"/>
      <c r="AM9" s="1132"/>
      <c r="AN9" s="1133"/>
      <c r="AO9" s="280">
        <v>3435359</v>
      </c>
      <c r="AP9" s="280">
        <v>67641</v>
      </c>
      <c r="AQ9" s="281">
        <v>66486</v>
      </c>
      <c r="AR9" s="282">
        <v>1.7</v>
      </c>
    </row>
    <row r="10" spans="1:46" ht="13.5" customHeight="1" x14ac:dyDescent="0.2">
      <c r="A10" s="265"/>
      <c r="B10" s="261"/>
      <c r="C10" s="261"/>
      <c r="D10" s="261"/>
      <c r="E10" s="261"/>
      <c r="F10" s="261"/>
      <c r="G10" s="261"/>
      <c r="H10" s="261"/>
      <c r="I10" s="261"/>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1131" t="s">
        <v>483</v>
      </c>
      <c r="AL10" s="1132"/>
      <c r="AM10" s="1132"/>
      <c r="AN10" s="1133"/>
      <c r="AO10" s="283">
        <v>619932</v>
      </c>
      <c r="AP10" s="283">
        <v>12206</v>
      </c>
      <c r="AQ10" s="284">
        <v>6147</v>
      </c>
      <c r="AR10" s="285">
        <v>98.6</v>
      </c>
    </row>
    <row r="11" spans="1:46" ht="13.5" customHeight="1" x14ac:dyDescent="0.2">
      <c r="A11" s="265"/>
      <c r="B11" s="261"/>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1131" t="s">
        <v>484</v>
      </c>
      <c r="AL11" s="1132"/>
      <c r="AM11" s="1132"/>
      <c r="AN11" s="1133"/>
      <c r="AO11" s="283">
        <v>15746</v>
      </c>
      <c r="AP11" s="283">
        <v>310</v>
      </c>
      <c r="AQ11" s="284">
        <v>1219</v>
      </c>
      <c r="AR11" s="285">
        <v>-74.599999999999994</v>
      </c>
    </row>
    <row r="12" spans="1:46" ht="13.5" customHeight="1" x14ac:dyDescent="0.2">
      <c r="A12" s="265"/>
      <c r="B12" s="261"/>
      <c r="C12" s="261"/>
      <c r="D12" s="261"/>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1131" t="s">
        <v>485</v>
      </c>
      <c r="AL12" s="1132"/>
      <c r="AM12" s="1132"/>
      <c r="AN12" s="1133"/>
      <c r="AO12" s="283" t="s">
        <v>486</v>
      </c>
      <c r="AP12" s="283" t="s">
        <v>486</v>
      </c>
      <c r="AQ12" s="284">
        <v>9</v>
      </c>
      <c r="AR12" s="285" t="s">
        <v>486</v>
      </c>
    </row>
    <row r="13" spans="1:46" ht="13.5" customHeight="1" x14ac:dyDescent="0.2">
      <c r="A13" s="265"/>
      <c r="B13" s="261"/>
      <c r="C13" s="261"/>
      <c r="D13" s="261"/>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1131" t="s">
        <v>487</v>
      </c>
      <c r="AL13" s="1132"/>
      <c r="AM13" s="1132"/>
      <c r="AN13" s="1133"/>
      <c r="AO13" s="283">
        <v>254735</v>
      </c>
      <c r="AP13" s="283">
        <v>5016</v>
      </c>
      <c r="AQ13" s="284">
        <v>2955</v>
      </c>
      <c r="AR13" s="285">
        <v>69.7</v>
      </c>
    </row>
    <row r="14" spans="1:46" ht="13.5" customHeight="1" x14ac:dyDescent="0.2">
      <c r="A14" s="265"/>
      <c r="B14" s="261"/>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1131" t="s">
        <v>488</v>
      </c>
      <c r="AL14" s="1132"/>
      <c r="AM14" s="1132"/>
      <c r="AN14" s="1133"/>
      <c r="AO14" s="283">
        <v>33880</v>
      </c>
      <c r="AP14" s="283">
        <v>667</v>
      </c>
      <c r="AQ14" s="284">
        <v>1434</v>
      </c>
      <c r="AR14" s="285">
        <v>-53.5</v>
      </c>
    </row>
    <row r="15" spans="1:46" ht="13.5" customHeight="1" x14ac:dyDescent="0.2">
      <c r="A15" s="265"/>
      <c r="B15" s="261"/>
      <c r="C15" s="261"/>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1134" t="s">
        <v>489</v>
      </c>
      <c r="AL15" s="1135"/>
      <c r="AM15" s="1135"/>
      <c r="AN15" s="1136"/>
      <c r="AO15" s="283">
        <v>-188321</v>
      </c>
      <c r="AP15" s="283">
        <v>-3708</v>
      </c>
      <c r="AQ15" s="284">
        <v>-3102</v>
      </c>
      <c r="AR15" s="285">
        <v>19.5</v>
      </c>
    </row>
    <row r="16" spans="1:46" ht="13.2" x14ac:dyDescent="0.2">
      <c r="A16" s="265"/>
      <c r="B16" s="261"/>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c r="AA16" s="261"/>
      <c r="AB16" s="261"/>
      <c r="AC16" s="261"/>
      <c r="AD16" s="261"/>
      <c r="AE16" s="261"/>
      <c r="AF16" s="261"/>
      <c r="AG16" s="261"/>
      <c r="AH16" s="261"/>
      <c r="AI16" s="261"/>
      <c r="AJ16" s="261"/>
      <c r="AK16" s="1134" t="s">
        <v>177</v>
      </c>
      <c r="AL16" s="1135"/>
      <c r="AM16" s="1135"/>
      <c r="AN16" s="1136"/>
      <c r="AO16" s="283">
        <v>4171331</v>
      </c>
      <c r="AP16" s="283">
        <v>82132</v>
      </c>
      <c r="AQ16" s="284">
        <v>75147</v>
      </c>
      <c r="AR16" s="285">
        <v>9.3000000000000007</v>
      </c>
    </row>
    <row r="17" spans="1:46" ht="13.2" x14ac:dyDescent="0.2">
      <c r="A17" s="265"/>
      <c r="B17" s="261"/>
      <c r="C17" s="261"/>
      <c r="D17" s="261"/>
      <c r="E17" s="261"/>
      <c r="F17" s="261"/>
      <c r="G17" s="261"/>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c r="AQ17" s="261"/>
      <c r="AR17" s="286"/>
    </row>
    <row r="18" spans="1:46" ht="13.2" x14ac:dyDescent="0.2">
      <c r="A18" s="265"/>
      <c r="B18" s="261"/>
      <c r="C18" s="261"/>
      <c r="D18" s="261"/>
      <c r="E18" s="261"/>
      <c r="F18" s="261"/>
      <c r="G18" s="261"/>
      <c r="H18" s="261"/>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87"/>
      <c r="AR18" s="287"/>
    </row>
    <row r="19" spans="1:46" ht="13.2" x14ac:dyDescent="0.2">
      <c r="A19" s="265"/>
      <c r="B19" s="261"/>
      <c r="C19" s="261"/>
      <c r="D19" s="261"/>
      <c r="E19" s="261"/>
      <c r="F19" s="261"/>
      <c r="G19" s="261"/>
      <c r="H19" s="261"/>
      <c r="I19" s="261"/>
      <c r="J19" s="261"/>
      <c r="K19" s="261"/>
      <c r="L19" s="261"/>
      <c r="M19" s="261"/>
      <c r="N19" s="261"/>
      <c r="O19" s="261"/>
      <c r="P19" s="261"/>
      <c r="Q19" s="261"/>
      <c r="R19" s="261"/>
      <c r="S19" s="261"/>
      <c r="T19" s="261"/>
      <c r="U19" s="261"/>
      <c r="V19" s="261"/>
      <c r="W19" s="261"/>
      <c r="X19" s="261"/>
      <c r="Y19" s="261"/>
      <c r="Z19" s="261"/>
      <c r="AA19" s="261"/>
      <c r="AB19" s="261"/>
      <c r="AC19" s="261"/>
      <c r="AD19" s="261"/>
      <c r="AE19" s="261"/>
      <c r="AF19" s="261"/>
      <c r="AG19" s="261"/>
      <c r="AH19" s="261"/>
      <c r="AI19" s="261"/>
      <c r="AJ19" s="261"/>
      <c r="AK19" s="261" t="s">
        <v>490</v>
      </c>
      <c r="AL19" s="261"/>
      <c r="AM19" s="261"/>
      <c r="AN19" s="261"/>
      <c r="AO19" s="261"/>
      <c r="AP19" s="261"/>
      <c r="AQ19" s="261"/>
      <c r="AR19" s="261"/>
    </row>
    <row r="20" spans="1:46" ht="13.2" x14ac:dyDescent="0.2">
      <c r="A20" s="265"/>
      <c r="B20" s="261"/>
      <c r="C20" s="261"/>
      <c r="D20" s="261"/>
      <c r="E20" s="261"/>
      <c r="F20" s="261"/>
      <c r="G20" s="261"/>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88"/>
      <c r="AL20" s="289"/>
      <c r="AM20" s="289"/>
      <c r="AN20" s="290"/>
      <c r="AO20" s="291" t="s">
        <v>491</v>
      </c>
      <c r="AP20" s="292" t="s">
        <v>492</v>
      </c>
      <c r="AQ20" s="293" t="s">
        <v>493</v>
      </c>
      <c r="AR20" s="294"/>
    </row>
    <row r="21" spans="1:46" s="300" customFormat="1" ht="13.2" x14ac:dyDescent="0.2">
      <c r="A21" s="295"/>
      <c r="B21" s="266"/>
      <c r="C21" s="266"/>
      <c r="D21" s="266"/>
      <c r="E21" s="266"/>
      <c r="F21" s="266"/>
      <c r="G21" s="266"/>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1137" t="s">
        <v>494</v>
      </c>
      <c r="AL21" s="1138"/>
      <c r="AM21" s="1138"/>
      <c r="AN21" s="1139"/>
      <c r="AO21" s="296">
        <v>6.34</v>
      </c>
      <c r="AP21" s="297">
        <v>6.62</v>
      </c>
      <c r="AQ21" s="298">
        <v>-0.28000000000000003</v>
      </c>
      <c r="AR21" s="266"/>
      <c r="AS21" s="299"/>
      <c r="AT21" s="295"/>
    </row>
    <row r="22" spans="1:46" s="300" customFormat="1" ht="13.2" x14ac:dyDescent="0.2">
      <c r="A22" s="295"/>
      <c r="B22" s="266"/>
      <c r="C22" s="266"/>
      <c r="D22" s="266"/>
      <c r="E22" s="266"/>
      <c r="F22" s="266"/>
      <c r="G22" s="266"/>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1137" t="s">
        <v>495</v>
      </c>
      <c r="AL22" s="1138"/>
      <c r="AM22" s="1138"/>
      <c r="AN22" s="1139"/>
      <c r="AO22" s="301">
        <v>97.7</v>
      </c>
      <c r="AP22" s="302">
        <v>98.3</v>
      </c>
      <c r="AQ22" s="303">
        <v>-0.6</v>
      </c>
      <c r="AR22" s="287"/>
      <c r="AS22" s="299"/>
      <c r="AT22" s="295"/>
    </row>
    <row r="23" spans="1:46" s="300" customFormat="1" ht="13.2" x14ac:dyDescent="0.2">
      <c r="A23" s="295"/>
      <c r="B23" s="266"/>
      <c r="C23" s="266"/>
      <c r="D23" s="266"/>
      <c r="E23" s="266"/>
      <c r="F23" s="266"/>
      <c r="G23" s="266"/>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87"/>
      <c r="AQ23" s="287"/>
      <c r="AR23" s="287"/>
      <c r="AS23" s="299"/>
      <c r="AT23" s="295"/>
    </row>
    <row r="24" spans="1:46" s="300" customFormat="1" ht="13.2" x14ac:dyDescent="0.2">
      <c r="A24" s="295"/>
      <c r="B24" s="266"/>
      <c r="C24" s="266"/>
      <c r="D24" s="266"/>
      <c r="E24" s="266"/>
      <c r="F24" s="266"/>
      <c r="G24" s="266"/>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87"/>
      <c r="AQ24" s="287"/>
      <c r="AR24" s="287"/>
      <c r="AS24" s="299"/>
      <c r="AT24" s="295"/>
    </row>
    <row r="25" spans="1:46" s="300" customFormat="1" ht="13.2" x14ac:dyDescent="0.2">
      <c r="A25" s="304"/>
      <c r="B25" s="305"/>
      <c r="C25" s="305"/>
      <c r="D25" s="305"/>
      <c r="E25" s="305"/>
      <c r="F25" s="305"/>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c r="AJ25" s="305"/>
      <c r="AK25" s="305"/>
      <c r="AL25" s="305"/>
      <c r="AM25" s="305"/>
      <c r="AN25" s="305"/>
      <c r="AO25" s="305"/>
      <c r="AP25" s="306"/>
      <c r="AQ25" s="306"/>
      <c r="AR25" s="306"/>
      <c r="AS25" s="307"/>
      <c r="AT25" s="295"/>
    </row>
    <row r="26" spans="1:46" s="300" customFormat="1" ht="13.2" x14ac:dyDescent="0.2">
      <c r="A26" s="1130" t="s">
        <v>496</v>
      </c>
      <c r="B26" s="1130"/>
      <c r="C26" s="1130"/>
      <c r="D26" s="1130"/>
      <c r="E26" s="1130"/>
      <c r="F26" s="1130"/>
      <c r="G26" s="1130"/>
      <c r="H26" s="1130"/>
      <c r="I26" s="1130"/>
      <c r="J26" s="1130"/>
      <c r="K26" s="1130"/>
      <c r="L26" s="1130"/>
      <c r="M26" s="1130"/>
      <c r="N26" s="1130"/>
      <c r="O26" s="1130"/>
      <c r="P26" s="1130"/>
      <c r="Q26" s="1130"/>
      <c r="R26" s="1130"/>
      <c r="S26" s="1130"/>
      <c r="T26" s="1130"/>
      <c r="U26" s="1130"/>
      <c r="V26" s="1130"/>
      <c r="W26" s="1130"/>
      <c r="X26" s="1130"/>
      <c r="Y26" s="1130"/>
      <c r="Z26" s="1130"/>
      <c r="AA26" s="1130"/>
      <c r="AB26" s="1130"/>
      <c r="AC26" s="1130"/>
      <c r="AD26" s="1130"/>
      <c r="AE26" s="1130"/>
      <c r="AF26" s="1130"/>
      <c r="AG26" s="1130"/>
      <c r="AH26" s="1130"/>
      <c r="AI26" s="1130"/>
      <c r="AJ26" s="1130"/>
      <c r="AK26" s="1130"/>
      <c r="AL26" s="1130"/>
      <c r="AM26" s="1130"/>
      <c r="AN26" s="1130"/>
      <c r="AO26" s="1130"/>
      <c r="AP26" s="1130"/>
      <c r="AQ26" s="1130"/>
      <c r="AR26" s="1130"/>
      <c r="AS26" s="1130"/>
      <c r="AT26" s="266"/>
    </row>
    <row r="27" spans="1:46" ht="13.2" x14ac:dyDescent="0.2">
      <c r="A27" s="308"/>
      <c r="AO27" s="261"/>
      <c r="AP27" s="261"/>
      <c r="AQ27" s="261"/>
      <c r="AR27" s="261"/>
      <c r="AS27" s="261"/>
      <c r="AT27" s="261"/>
    </row>
    <row r="28" spans="1:46" ht="16.2" x14ac:dyDescent="0.2">
      <c r="A28" s="262" t="s">
        <v>497</v>
      </c>
      <c r="B28" s="263"/>
      <c r="C28" s="263"/>
      <c r="D28" s="263"/>
      <c r="E28" s="263"/>
      <c r="F28" s="263"/>
      <c r="G28" s="263"/>
      <c r="H28" s="263"/>
      <c r="I28" s="263"/>
      <c r="J28" s="263"/>
      <c r="K28" s="263"/>
      <c r="L28" s="263"/>
      <c r="M28" s="263"/>
      <c r="N28" s="263"/>
      <c r="O28" s="263"/>
      <c r="P28" s="263"/>
      <c r="Q28" s="263"/>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309"/>
    </row>
    <row r="29" spans="1:46" ht="13.2" x14ac:dyDescent="0.2">
      <c r="A29" s="265"/>
      <c r="B29" s="261"/>
      <c r="C29" s="261"/>
      <c r="D29" s="261"/>
      <c r="E29" s="261"/>
      <c r="F29" s="261"/>
      <c r="G29" s="261"/>
      <c r="H29" s="261"/>
      <c r="I29" s="261"/>
      <c r="J29" s="261"/>
      <c r="K29" s="261"/>
      <c r="L29" s="261"/>
      <c r="M29" s="261"/>
      <c r="N29" s="261"/>
      <c r="O29" s="261"/>
      <c r="P29" s="261"/>
      <c r="Q29" s="261"/>
      <c r="R29" s="261"/>
      <c r="S29" s="261"/>
      <c r="T29" s="261"/>
      <c r="U29" s="261"/>
      <c r="V29" s="261"/>
      <c r="W29" s="261"/>
      <c r="X29" s="261"/>
      <c r="Y29" s="261"/>
      <c r="Z29" s="261"/>
      <c r="AA29" s="261"/>
      <c r="AB29" s="261"/>
      <c r="AC29" s="261"/>
      <c r="AD29" s="261"/>
      <c r="AE29" s="261"/>
      <c r="AF29" s="261"/>
      <c r="AG29" s="261"/>
      <c r="AH29" s="261"/>
      <c r="AI29" s="261"/>
      <c r="AJ29" s="261"/>
      <c r="AK29" s="266" t="s">
        <v>498</v>
      </c>
      <c r="AL29" s="266"/>
      <c r="AM29" s="266"/>
      <c r="AN29" s="266"/>
      <c r="AO29" s="261"/>
      <c r="AP29" s="261"/>
      <c r="AQ29" s="261"/>
      <c r="AR29" s="261"/>
      <c r="AS29" s="310"/>
    </row>
    <row r="30" spans="1:46" ht="13.5" customHeight="1" x14ac:dyDescent="0.2">
      <c r="A30" s="265"/>
      <c r="B30" s="261"/>
      <c r="C30" s="261"/>
      <c r="D30" s="261"/>
      <c r="E30" s="261"/>
      <c r="F30" s="261"/>
      <c r="G30" s="261"/>
      <c r="H30" s="261"/>
      <c r="I30" s="261"/>
      <c r="J30" s="261"/>
      <c r="K30" s="261"/>
      <c r="L30" s="261"/>
      <c r="M30" s="261"/>
      <c r="N30" s="261"/>
      <c r="O30" s="261"/>
      <c r="P30" s="261"/>
      <c r="Q30" s="261"/>
      <c r="R30" s="261"/>
      <c r="S30" s="261"/>
      <c r="T30" s="261"/>
      <c r="U30" s="261"/>
      <c r="V30" s="261"/>
      <c r="W30" s="261"/>
      <c r="X30" s="261"/>
      <c r="Y30" s="261"/>
      <c r="Z30" s="261"/>
      <c r="AA30" s="261"/>
      <c r="AB30" s="261"/>
      <c r="AC30" s="261"/>
      <c r="AD30" s="261"/>
      <c r="AE30" s="261"/>
      <c r="AF30" s="261"/>
      <c r="AG30" s="261"/>
      <c r="AH30" s="261"/>
      <c r="AI30" s="261"/>
      <c r="AJ30" s="261"/>
      <c r="AK30" s="268"/>
      <c r="AL30" s="269"/>
      <c r="AM30" s="269"/>
      <c r="AN30" s="270"/>
      <c r="AO30" s="1119" t="s">
        <v>477</v>
      </c>
      <c r="AP30" s="271"/>
      <c r="AQ30" s="272" t="s">
        <v>478</v>
      </c>
      <c r="AR30" s="273"/>
    </row>
    <row r="31" spans="1:46" ht="13.2" x14ac:dyDescent="0.2">
      <c r="A31" s="265"/>
      <c r="B31" s="261"/>
      <c r="C31" s="261"/>
      <c r="D31" s="261"/>
      <c r="E31" s="261"/>
      <c r="F31" s="261"/>
      <c r="G31" s="261"/>
      <c r="H31" s="261"/>
      <c r="I31" s="261"/>
      <c r="J31" s="261"/>
      <c r="K31" s="261"/>
      <c r="L31" s="261"/>
      <c r="M31" s="261"/>
      <c r="N31" s="261"/>
      <c r="O31" s="261"/>
      <c r="P31" s="261"/>
      <c r="Q31" s="261"/>
      <c r="R31" s="261"/>
      <c r="S31" s="261"/>
      <c r="T31" s="261"/>
      <c r="U31" s="261"/>
      <c r="V31" s="261"/>
      <c r="W31" s="261"/>
      <c r="X31" s="261"/>
      <c r="Y31" s="261"/>
      <c r="Z31" s="261"/>
      <c r="AA31" s="261"/>
      <c r="AB31" s="261"/>
      <c r="AC31" s="261"/>
      <c r="AD31" s="261"/>
      <c r="AE31" s="261"/>
      <c r="AF31" s="261"/>
      <c r="AG31" s="261"/>
      <c r="AH31" s="261"/>
      <c r="AI31" s="261"/>
      <c r="AJ31" s="261"/>
      <c r="AK31" s="274"/>
      <c r="AL31" s="275"/>
      <c r="AM31" s="275"/>
      <c r="AN31" s="276"/>
      <c r="AO31" s="1120"/>
      <c r="AP31" s="277" t="s">
        <v>479</v>
      </c>
      <c r="AQ31" s="278" t="s">
        <v>480</v>
      </c>
      <c r="AR31" s="279" t="s">
        <v>481</v>
      </c>
    </row>
    <row r="32" spans="1:46" ht="27" customHeight="1" x14ac:dyDescent="0.2">
      <c r="A32" s="265"/>
      <c r="B32" s="261"/>
      <c r="C32" s="261"/>
      <c r="D32" s="261"/>
      <c r="E32" s="261"/>
      <c r="F32" s="261"/>
      <c r="G32" s="261"/>
      <c r="H32" s="261"/>
      <c r="I32" s="261"/>
      <c r="J32" s="261"/>
      <c r="K32" s="261"/>
      <c r="L32" s="261"/>
      <c r="M32" s="261"/>
      <c r="N32" s="261"/>
      <c r="O32" s="261"/>
      <c r="P32" s="261"/>
      <c r="Q32" s="261"/>
      <c r="R32" s="261"/>
      <c r="S32" s="261"/>
      <c r="T32" s="261"/>
      <c r="U32" s="261"/>
      <c r="V32" s="261"/>
      <c r="W32" s="261"/>
      <c r="X32" s="261"/>
      <c r="Y32" s="261"/>
      <c r="Z32" s="261"/>
      <c r="AA32" s="261"/>
      <c r="AB32" s="261"/>
      <c r="AC32" s="261"/>
      <c r="AD32" s="261"/>
      <c r="AE32" s="261"/>
      <c r="AF32" s="261"/>
      <c r="AG32" s="261"/>
      <c r="AH32" s="261"/>
      <c r="AI32" s="261"/>
      <c r="AJ32" s="261"/>
      <c r="AK32" s="1121" t="s">
        <v>499</v>
      </c>
      <c r="AL32" s="1122"/>
      <c r="AM32" s="1122"/>
      <c r="AN32" s="1123"/>
      <c r="AO32" s="311">
        <v>1404519</v>
      </c>
      <c r="AP32" s="311">
        <v>27655</v>
      </c>
      <c r="AQ32" s="312">
        <v>34847</v>
      </c>
      <c r="AR32" s="313">
        <v>-20.6</v>
      </c>
    </row>
    <row r="33" spans="1:46" ht="13.5" customHeight="1" x14ac:dyDescent="0.2">
      <c r="A33" s="265"/>
      <c r="B33" s="261"/>
      <c r="C33" s="261"/>
      <c r="D33" s="261"/>
      <c r="E33" s="261"/>
      <c r="F33" s="261"/>
      <c r="G33" s="261"/>
      <c r="H33" s="261"/>
      <c r="I33" s="261"/>
      <c r="J33" s="261"/>
      <c r="K33" s="261"/>
      <c r="L33" s="261"/>
      <c r="M33" s="261"/>
      <c r="N33" s="261"/>
      <c r="O33" s="261"/>
      <c r="P33" s="261"/>
      <c r="Q33" s="261"/>
      <c r="R33" s="261"/>
      <c r="S33" s="261"/>
      <c r="T33" s="261"/>
      <c r="U33" s="261"/>
      <c r="V33" s="261"/>
      <c r="W33" s="261"/>
      <c r="X33" s="261"/>
      <c r="Y33" s="261"/>
      <c r="Z33" s="261"/>
      <c r="AA33" s="261"/>
      <c r="AB33" s="261"/>
      <c r="AC33" s="261"/>
      <c r="AD33" s="261"/>
      <c r="AE33" s="261"/>
      <c r="AF33" s="261"/>
      <c r="AG33" s="261"/>
      <c r="AH33" s="261"/>
      <c r="AI33" s="261"/>
      <c r="AJ33" s="261"/>
      <c r="AK33" s="1121" t="s">
        <v>500</v>
      </c>
      <c r="AL33" s="1122"/>
      <c r="AM33" s="1122"/>
      <c r="AN33" s="1123"/>
      <c r="AO33" s="311" t="s">
        <v>486</v>
      </c>
      <c r="AP33" s="311" t="s">
        <v>486</v>
      </c>
      <c r="AQ33" s="312" t="s">
        <v>486</v>
      </c>
      <c r="AR33" s="313" t="s">
        <v>486</v>
      </c>
    </row>
    <row r="34" spans="1:46" ht="27" customHeight="1" x14ac:dyDescent="0.2">
      <c r="A34" s="265"/>
      <c r="B34" s="261"/>
      <c r="C34" s="261"/>
      <c r="D34" s="261"/>
      <c r="E34" s="261"/>
      <c r="F34" s="261"/>
      <c r="G34" s="261"/>
      <c r="H34" s="261"/>
      <c r="I34" s="261"/>
      <c r="J34" s="261"/>
      <c r="K34" s="261"/>
      <c r="L34" s="261"/>
      <c r="M34" s="261"/>
      <c r="N34" s="261"/>
      <c r="O34" s="261"/>
      <c r="P34" s="261"/>
      <c r="Q34" s="261"/>
      <c r="R34" s="261"/>
      <c r="S34" s="261"/>
      <c r="T34" s="261"/>
      <c r="U34" s="261"/>
      <c r="V34" s="261"/>
      <c r="W34" s="261"/>
      <c r="X34" s="261"/>
      <c r="Y34" s="261"/>
      <c r="Z34" s="261"/>
      <c r="AA34" s="261"/>
      <c r="AB34" s="261"/>
      <c r="AC34" s="261"/>
      <c r="AD34" s="261"/>
      <c r="AE34" s="261"/>
      <c r="AF34" s="261"/>
      <c r="AG34" s="261"/>
      <c r="AH34" s="261"/>
      <c r="AI34" s="261"/>
      <c r="AJ34" s="261"/>
      <c r="AK34" s="1121" t="s">
        <v>501</v>
      </c>
      <c r="AL34" s="1122"/>
      <c r="AM34" s="1122"/>
      <c r="AN34" s="1123"/>
      <c r="AO34" s="311" t="s">
        <v>486</v>
      </c>
      <c r="AP34" s="311" t="s">
        <v>486</v>
      </c>
      <c r="AQ34" s="312">
        <v>5</v>
      </c>
      <c r="AR34" s="313" t="s">
        <v>486</v>
      </c>
    </row>
    <row r="35" spans="1:46" ht="27" customHeight="1" x14ac:dyDescent="0.2">
      <c r="A35" s="265"/>
      <c r="B35" s="261"/>
      <c r="C35" s="261"/>
      <c r="D35" s="261"/>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1121" t="s">
        <v>502</v>
      </c>
      <c r="AL35" s="1122"/>
      <c r="AM35" s="1122"/>
      <c r="AN35" s="1123"/>
      <c r="AO35" s="311">
        <v>435048</v>
      </c>
      <c r="AP35" s="311">
        <v>8566</v>
      </c>
      <c r="AQ35" s="312">
        <v>8260</v>
      </c>
      <c r="AR35" s="313">
        <v>3.7</v>
      </c>
    </row>
    <row r="36" spans="1:46" ht="27" customHeight="1" x14ac:dyDescent="0.2">
      <c r="A36" s="265"/>
      <c r="B36" s="261"/>
      <c r="C36" s="261"/>
      <c r="D36" s="261"/>
      <c r="E36" s="261"/>
      <c r="F36" s="261"/>
      <c r="G36" s="261"/>
      <c r="H36" s="261"/>
      <c r="I36" s="261"/>
      <c r="J36" s="261"/>
      <c r="K36" s="261"/>
      <c r="L36" s="261"/>
      <c r="M36" s="261"/>
      <c r="N36" s="261"/>
      <c r="O36" s="261"/>
      <c r="P36" s="261"/>
      <c r="Q36" s="261"/>
      <c r="R36" s="261"/>
      <c r="S36" s="261"/>
      <c r="T36" s="261"/>
      <c r="U36" s="261"/>
      <c r="V36" s="261"/>
      <c r="W36" s="261"/>
      <c r="X36" s="261"/>
      <c r="Y36" s="261"/>
      <c r="Z36" s="261"/>
      <c r="AA36" s="261"/>
      <c r="AB36" s="261"/>
      <c r="AC36" s="261"/>
      <c r="AD36" s="261"/>
      <c r="AE36" s="261"/>
      <c r="AF36" s="261"/>
      <c r="AG36" s="261"/>
      <c r="AH36" s="261"/>
      <c r="AI36" s="261"/>
      <c r="AJ36" s="261"/>
      <c r="AK36" s="1121" t="s">
        <v>503</v>
      </c>
      <c r="AL36" s="1122"/>
      <c r="AM36" s="1122"/>
      <c r="AN36" s="1123"/>
      <c r="AO36" s="311">
        <v>163023</v>
      </c>
      <c r="AP36" s="311">
        <v>3210</v>
      </c>
      <c r="AQ36" s="312">
        <v>1689</v>
      </c>
      <c r="AR36" s="313">
        <v>90.1</v>
      </c>
    </row>
    <row r="37" spans="1:46" ht="13.5" customHeight="1" x14ac:dyDescent="0.2">
      <c r="A37" s="265"/>
      <c r="B37" s="261"/>
      <c r="C37" s="261"/>
      <c r="D37" s="261"/>
      <c r="E37" s="261"/>
      <c r="F37" s="261"/>
      <c r="G37" s="261"/>
      <c r="H37" s="261"/>
      <c r="I37" s="261"/>
      <c r="J37" s="261"/>
      <c r="K37" s="261"/>
      <c r="L37" s="261"/>
      <c r="M37" s="261"/>
      <c r="N37" s="261"/>
      <c r="O37" s="261"/>
      <c r="P37" s="261"/>
      <c r="Q37" s="261"/>
      <c r="R37" s="261"/>
      <c r="S37" s="261"/>
      <c r="T37" s="261"/>
      <c r="U37" s="261"/>
      <c r="V37" s="261"/>
      <c r="W37" s="261"/>
      <c r="X37" s="261"/>
      <c r="Y37" s="261"/>
      <c r="Z37" s="261"/>
      <c r="AA37" s="261"/>
      <c r="AB37" s="261"/>
      <c r="AC37" s="261"/>
      <c r="AD37" s="261"/>
      <c r="AE37" s="261"/>
      <c r="AF37" s="261"/>
      <c r="AG37" s="261"/>
      <c r="AH37" s="261"/>
      <c r="AI37" s="261"/>
      <c r="AJ37" s="261"/>
      <c r="AK37" s="1121" t="s">
        <v>504</v>
      </c>
      <c r="AL37" s="1122"/>
      <c r="AM37" s="1122"/>
      <c r="AN37" s="1123"/>
      <c r="AO37" s="311" t="s">
        <v>486</v>
      </c>
      <c r="AP37" s="311" t="s">
        <v>486</v>
      </c>
      <c r="AQ37" s="312">
        <v>748</v>
      </c>
      <c r="AR37" s="313" t="s">
        <v>486</v>
      </c>
    </row>
    <row r="38" spans="1:46" ht="27" customHeight="1" x14ac:dyDescent="0.2">
      <c r="A38" s="265"/>
      <c r="B38" s="261"/>
      <c r="C38" s="261"/>
      <c r="D38" s="261"/>
      <c r="E38" s="261"/>
      <c r="F38" s="261"/>
      <c r="G38" s="261"/>
      <c r="H38" s="261"/>
      <c r="I38" s="261"/>
      <c r="J38" s="261"/>
      <c r="K38" s="261"/>
      <c r="L38" s="261"/>
      <c r="M38" s="261"/>
      <c r="N38" s="261"/>
      <c r="O38" s="261"/>
      <c r="P38" s="261"/>
      <c r="Q38" s="261"/>
      <c r="R38" s="261"/>
      <c r="S38" s="261"/>
      <c r="T38" s="261"/>
      <c r="U38" s="261"/>
      <c r="V38" s="261"/>
      <c r="W38" s="261"/>
      <c r="X38" s="261"/>
      <c r="Y38" s="261"/>
      <c r="Z38" s="261"/>
      <c r="AA38" s="261"/>
      <c r="AB38" s="261"/>
      <c r="AC38" s="261"/>
      <c r="AD38" s="261"/>
      <c r="AE38" s="261"/>
      <c r="AF38" s="261"/>
      <c r="AG38" s="261"/>
      <c r="AH38" s="261"/>
      <c r="AI38" s="261"/>
      <c r="AJ38" s="261"/>
      <c r="AK38" s="1124" t="s">
        <v>505</v>
      </c>
      <c r="AL38" s="1125"/>
      <c r="AM38" s="1125"/>
      <c r="AN38" s="1126"/>
      <c r="AO38" s="314" t="s">
        <v>486</v>
      </c>
      <c r="AP38" s="314" t="s">
        <v>486</v>
      </c>
      <c r="AQ38" s="315">
        <v>1</v>
      </c>
      <c r="AR38" s="303" t="s">
        <v>486</v>
      </c>
      <c r="AS38" s="310"/>
    </row>
    <row r="39" spans="1:46" ht="13.2" x14ac:dyDescent="0.2">
      <c r="A39" s="265"/>
      <c r="B39" s="261"/>
      <c r="C39" s="261"/>
      <c r="D39" s="261"/>
      <c r="E39" s="261"/>
      <c r="F39" s="261"/>
      <c r="G39" s="261"/>
      <c r="H39" s="261"/>
      <c r="I39" s="261"/>
      <c r="J39" s="261"/>
      <c r="K39" s="261"/>
      <c r="L39" s="261"/>
      <c r="M39" s="261"/>
      <c r="N39" s="261"/>
      <c r="O39" s="261"/>
      <c r="P39" s="261"/>
      <c r="Q39" s="261"/>
      <c r="R39" s="261"/>
      <c r="S39" s="261"/>
      <c r="T39" s="261"/>
      <c r="U39" s="261"/>
      <c r="V39" s="261"/>
      <c r="W39" s="261"/>
      <c r="X39" s="261"/>
      <c r="Y39" s="261"/>
      <c r="Z39" s="261"/>
      <c r="AA39" s="261"/>
      <c r="AB39" s="261"/>
      <c r="AC39" s="261"/>
      <c r="AD39" s="261"/>
      <c r="AE39" s="261"/>
      <c r="AF39" s="261"/>
      <c r="AG39" s="261"/>
      <c r="AH39" s="261"/>
      <c r="AI39" s="261"/>
      <c r="AJ39" s="261"/>
      <c r="AK39" s="1124" t="s">
        <v>506</v>
      </c>
      <c r="AL39" s="1125"/>
      <c r="AM39" s="1125"/>
      <c r="AN39" s="1126"/>
      <c r="AO39" s="311">
        <v>-260100</v>
      </c>
      <c r="AP39" s="311">
        <v>-5121</v>
      </c>
      <c r="AQ39" s="312">
        <v>-5762</v>
      </c>
      <c r="AR39" s="313">
        <v>-11.1</v>
      </c>
      <c r="AS39" s="310"/>
    </row>
    <row r="40" spans="1:46" ht="27" customHeight="1" x14ac:dyDescent="0.2">
      <c r="A40" s="265"/>
      <c r="B40" s="261"/>
      <c r="C40" s="261"/>
      <c r="D40" s="261"/>
      <c r="E40" s="261"/>
      <c r="F40" s="261"/>
      <c r="G40" s="261"/>
      <c r="H40" s="261"/>
      <c r="I40" s="261"/>
      <c r="J40" s="261"/>
      <c r="K40" s="261"/>
      <c r="L40" s="261"/>
      <c r="M40" s="261"/>
      <c r="N40" s="261"/>
      <c r="O40" s="261"/>
      <c r="P40" s="261"/>
      <c r="Q40" s="261"/>
      <c r="R40" s="261"/>
      <c r="S40" s="261"/>
      <c r="T40" s="261"/>
      <c r="U40" s="261"/>
      <c r="V40" s="261"/>
      <c r="W40" s="261"/>
      <c r="X40" s="261"/>
      <c r="Y40" s="261"/>
      <c r="Z40" s="261"/>
      <c r="AA40" s="261"/>
      <c r="AB40" s="261"/>
      <c r="AC40" s="261"/>
      <c r="AD40" s="261"/>
      <c r="AE40" s="261"/>
      <c r="AF40" s="261"/>
      <c r="AG40" s="261"/>
      <c r="AH40" s="261"/>
      <c r="AI40" s="261"/>
      <c r="AJ40" s="261"/>
      <c r="AK40" s="1121" t="s">
        <v>507</v>
      </c>
      <c r="AL40" s="1122"/>
      <c r="AM40" s="1122"/>
      <c r="AN40" s="1123"/>
      <c r="AO40" s="311">
        <v>-1293452</v>
      </c>
      <c r="AP40" s="311">
        <v>-25468</v>
      </c>
      <c r="AQ40" s="312">
        <v>-27609</v>
      </c>
      <c r="AR40" s="313">
        <v>-7.8</v>
      </c>
      <c r="AS40" s="310"/>
    </row>
    <row r="41" spans="1:46" ht="13.2" x14ac:dyDescent="0.2">
      <c r="A41" s="265"/>
      <c r="B41" s="261"/>
      <c r="C41" s="261"/>
      <c r="D41" s="261"/>
      <c r="E41" s="261"/>
      <c r="F41" s="261"/>
      <c r="G41" s="261"/>
      <c r="H41" s="261"/>
      <c r="I41" s="261"/>
      <c r="J41" s="261"/>
      <c r="K41" s="261"/>
      <c r="L41" s="261"/>
      <c r="M41" s="261"/>
      <c r="N41" s="261"/>
      <c r="O41" s="261"/>
      <c r="P41" s="261"/>
      <c r="Q41" s="261"/>
      <c r="R41" s="261"/>
      <c r="S41" s="261"/>
      <c r="T41" s="261"/>
      <c r="U41" s="261"/>
      <c r="V41" s="261"/>
      <c r="W41" s="261"/>
      <c r="X41" s="261"/>
      <c r="Y41" s="261"/>
      <c r="Z41" s="261"/>
      <c r="AA41" s="261"/>
      <c r="AB41" s="261"/>
      <c r="AC41" s="261"/>
      <c r="AD41" s="261"/>
      <c r="AE41" s="261"/>
      <c r="AF41" s="261"/>
      <c r="AG41" s="261"/>
      <c r="AH41" s="261"/>
      <c r="AI41" s="261"/>
      <c r="AJ41" s="261"/>
      <c r="AK41" s="1127" t="s">
        <v>287</v>
      </c>
      <c r="AL41" s="1128"/>
      <c r="AM41" s="1128"/>
      <c r="AN41" s="1129"/>
      <c r="AO41" s="311">
        <v>449038</v>
      </c>
      <c r="AP41" s="311">
        <v>8841</v>
      </c>
      <c r="AQ41" s="312">
        <v>12179</v>
      </c>
      <c r="AR41" s="313">
        <v>-27.4</v>
      </c>
      <c r="AS41" s="310"/>
    </row>
    <row r="42" spans="1:46" ht="13.2" x14ac:dyDescent="0.2">
      <c r="A42" s="265"/>
      <c r="B42" s="261"/>
      <c r="C42" s="261"/>
      <c r="D42" s="261"/>
      <c r="E42" s="261"/>
      <c r="F42" s="261"/>
      <c r="G42" s="261"/>
      <c r="H42" s="261"/>
      <c r="I42" s="261"/>
      <c r="J42" s="261"/>
      <c r="K42" s="261"/>
      <c r="L42" s="261"/>
      <c r="M42" s="261"/>
      <c r="N42" s="261"/>
      <c r="O42" s="261"/>
      <c r="P42" s="261"/>
      <c r="Q42" s="261"/>
      <c r="R42" s="261"/>
      <c r="S42" s="261"/>
      <c r="T42" s="261"/>
      <c r="U42" s="261"/>
      <c r="V42" s="261"/>
      <c r="W42" s="261"/>
      <c r="X42" s="261"/>
      <c r="Y42" s="261"/>
      <c r="Z42" s="261"/>
      <c r="AA42" s="261"/>
      <c r="AB42" s="261"/>
      <c r="AC42" s="261"/>
      <c r="AD42" s="261"/>
      <c r="AE42" s="261"/>
      <c r="AF42" s="261"/>
      <c r="AG42" s="261"/>
      <c r="AH42" s="261"/>
      <c r="AI42" s="261"/>
      <c r="AJ42" s="261"/>
      <c r="AK42" s="316"/>
      <c r="AL42" s="261"/>
      <c r="AM42" s="261"/>
      <c r="AN42" s="261"/>
      <c r="AO42" s="261"/>
      <c r="AP42" s="261"/>
      <c r="AQ42" s="287"/>
      <c r="AR42" s="287"/>
      <c r="AS42" s="310"/>
    </row>
    <row r="43" spans="1:46" ht="13.2" x14ac:dyDescent="0.2">
      <c r="A43" s="265"/>
      <c r="B43" s="261"/>
      <c r="C43" s="261"/>
      <c r="D43" s="261"/>
      <c r="E43" s="261"/>
      <c r="F43" s="261"/>
      <c r="G43" s="261"/>
      <c r="H43" s="261"/>
      <c r="I43" s="261"/>
      <c r="J43" s="261"/>
      <c r="K43" s="261"/>
      <c r="L43" s="261"/>
      <c r="M43" s="261"/>
      <c r="N43" s="261"/>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317"/>
      <c r="AQ43" s="287"/>
      <c r="AR43" s="261"/>
      <c r="AS43" s="310"/>
    </row>
    <row r="44" spans="1:46" ht="13.2" x14ac:dyDescent="0.2">
      <c r="A44" s="265"/>
      <c r="B44" s="261"/>
      <c r="C44" s="261"/>
      <c r="D44" s="261"/>
      <c r="E44" s="261"/>
      <c r="F44" s="261"/>
      <c r="G44" s="261"/>
      <c r="H44" s="261"/>
      <c r="I44" s="261"/>
      <c r="J44" s="261"/>
      <c r="K44" s="261"/>
      <c r="L44" s="261"/>
      <c r="M44" s="261"/>
      <c r="N44" s="261"/>
      <c r="O44" s="261"/>
      <c r="P44" s="261"/>
      <c r="Q44" s="261"/>
      <c r="R44" s="261"/>
      <c r="S44" s="261"/>
      <c r="T44" s="261"/>
      <c r="U44" s="261"/>
      <c r="V44" s="261"/>
      <c r="W44" s="261"/>
      <c r="X44" s="261"/>
      <c r="Y44" s="261"/>
      <c r="Z44" s="261"/>
      <c r="AA44" s="261"/>
      <c r="AB44" s="261"/>
      <c r="AC44" s="261"/>
      <c r="AD44" s="261"/>
      <c r="AE44" s="261"/>
      <c r="AF44" s="261"/>
      <c r="AG44" s="261"/>
      <c r="AH44" s="261"/>
      <c r="AI44" s="261"/>
      <c r="AJ44" s="261"/>
      <c r="AK44" s="261"/>
      <c r="AL44" s="261"/>
      <c r="AM44" s="261"/>
      <c r="AN44" s="261"/>
      <c r="AO44" s="261"/>
      <c r="AP44" s="261"/>
      <c r="AQ44" s="287"/>
      <c r="AR44" s="261"/>
    </row>
    <row r="45" spans="1:46" ht="13.2" x14ac:dyDescent="0.2">
      <c r="A45" s="263"/>
      <c r="B45" s="263"/>
      <c r="C45" s="263"/>
      <c r="D45" s="263"/>
      <c r="E45" s="263"/>
      <c r="F45" s="263"/>
      <c r="G45" s="263"/>
      <c r="H45" s="263"/>
      <c r="I45" s="263"/>
      <c r="J45" s="263"/>
      <c r="K45" s="263"/>
      <c r="L45" s="263"/>
      <c r="M45" s="263"/>
      <c r="N45" s="263"/>
      <c r="O45" s="263"/>
      <c r="P45" s="263"/>
      <c r="Q45" s="263"/>
      <c r="R45" s="263"/>
      <c r="S45" s="263"/>
      <c r="T45" s="263"/>
      <c r="U45" s="263"/>
      <c r="V45" s="263"/>
      <c r="W45" s="263"/>
      <c r="X45" s="263"/>
      <c r="Y45" s="263"/>
      <c r="Z45" s="263"/>
      <c r="AA45" s="263"/>
      <c r="AB45" s="263"/>
      <c r="AC45" s="263"/>
      <c r="AD45" s="263"/>
      <c r="AE45" s="263"/>
      <c r="AF45" s="263"/>
      <c r="AG45" s="263"/>
      <c r="AH45" s="263"/>
      <c r="AI45" s="263"/>
      <c r="AJ45" s="263"/>
      <c r="AK45" s="263"/>
      <c r="AL45" s="263"/>
      <c r="AM45" s="263"/>
      <c r="AN45" s="263"/>
      <c r="AO45" s="263"/>
      <c r="AP45" s="263"/>
      <c r="AQ45" s="318"/>
      <c r="AR45" s="263"/>
      <c r="AS45" s="263"/>
      <c r="AT45" s="261"/>
    </row>
    <row r="46" spans="1:46" ht="13.2" x14ac:dyDescent="0.2">
      <c r="A46" s="319"/>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261"/>
    </row>
    <row r="47" spans="1:46" ht="17.25" customHeight="1" x14ac:dyDescent="0.2">
      <c r="A47" s="320" t="s">
        <v>508</v>
      </c>
      <c r="B47" s="261"/>
      <c r="C47" s="261"/>
      <c r="D47" s="261"/>
      <c r="E47" s="261"/>
      <c r="F47" s="261"/>
      <c r="G47" s="261"/>
      <c r="H47" s="261"/>
      <c r="I47" s="261"/>
      <c r="J47" s="261"/>
      <c r="K47" s="261"/>
      <c r="L47" s="261"/>
      <c r="M47" s="261"/>
      <c r="N47" s="261"/>
      <c r="O47" s="261"/>
      <c r="P47" s="261"/>
      <c r="Q47" s="261"/>
      <c r="R47" s="261"/>
      <c r="S47" s="261"/>
      <c r="T47" s="261"/>
      <c r="U47" s="261"/>
      <c r="V47" s="261"/>
      <c r="W47" s="261"/>
      <c r="X47" s="261"/>
      <c r="Y47" s="261"/>
      <c r="Z47" s="261"/>
      <c r="AA47" s="261"/>
      <c r="AB47" s="261"/>
      <c r="AC47" s="261"/>
      <c r="AD47" s="261"/>
      <c r="AE47" s="261"/>
      <c r="AF47" s="261"/>
      <c r="AG47" s="261"/>
      <c r="AH47" s="261"/>
      <c r="AI47" s="261"/>
      <c r="AJ47" s="261"/>
      <c r="AK47" s="261"/>
      <c r="AL47" s="261"/>
      <c r="AM47" s="261"/>
      <c r="AN47" s="261"/>
      <c r="AO47" s="261"/>
      <c r="AP47" s="261"/>
      <c r="AQ47" s="261"/>
      <c r="AR47" s="261"/>
    </row>
    <row r="48" spans="1:46" ht="13.2" x14ac:dyDescent="0.2">
      <c r="A48" s="265"/>
      <c r="B48" s="261"/>
      <c r="C48" s="261"/>
      <c r="D48" s="261"/>
      <c r="E48" s="261"/>
      <c r="F48" s="261"/>
      <c r="G48" s="261"/>
      <c r="H48" s="261"/>
      <c r="I48" s="261"/>
      <c r="J48" s="261"/>
      <c r="K48" s="261"/>
      <c r="L48" s="261"/>
      <c r="M48" s="261"/>
      <c r="N48" s="261"/>
      <c r="O48" s="261"/>
      <c r="P48" s="261"/>
      <c r="Q48" s="261"/>
      <c r="R48" s="261"/>
      <c r="S48" s="261"/>
      <c r="T48" s="261"/>
      <c r="U48" s="261"/>
      <c r="V48" s="261"/>
      <c r="W48" s="261"/>
      <c r="X48" s="261"/>
      <c r="Y48" s="261"/>
      <c r="Z48" s="261"/>
      <c r="AA48" s="261"/>
      <c r="AB48" s="261"/>
      <c r="AC48" s="261"/>
      <c r="AD48" s="261"/>
      <c r="AE48" s="261"/>
      <c r="AF48" s="261"/>
      <c r="AG48" s="261"/>
      <c r="AH48" s="261"/>
      <c r="AI48" s="261"/>
      <c r="AJ48" s="261"/>
      <c r="AK48" s="321" t="s">
        <v>509</v>
      </c>
      <c r="AL48" s="321"/>
      <c r="AM48" s="321"/>
      <c r="AN48" s="321"/>
      <c r="AO48" s="321"/>
      <c r="AP48" s="321"/>
      <c r="AQ48" s="322"/>
      <c r="AR48" s="321"/>
    </row>
    <row r="49" spans="1:44" ht="13.5" customHeight="1" x14ac:dyDescent="0.2">
      <c r="A49" s="265"/>
      <c r="B49" s="261"/>
      <c r="C49" s="261"/>
      <c r="D49" s="261"/>
      <c r="E49" s="261"/>
      <c r="F49" s="261"/>
      <c r="G49" s="261"/>
      <c r="H49" s="261"/>
      <c r="I49" s="261"/>
      <c r="J49" s="261"/>
      <c r="K49" s="261"/>
      <c r="L49" s="261"/>
      <c r="M49" s="261"/>
      <c r="N49" s="261"/>
      <c r="O49" s="261"/>
      <c r="P49" s="261"/>
      <c r="Q49" s="261"/>
      <c r="R49" s="261"/>
      <c r="S49" s="261"/>
      <c r="T49" s="261"/>
      <c r="U49" s="261"/>
      <c r="V49" s="261"/>
      <c r="W49" s="261"/>
      <c r="X49" s="261"/>
      <c r="Y49" s="261"/>
      <c r="Z49" s="261"/>
      <c r="AA49" s="261"/>
      <c r="AB49" s="261"/>
      <c r="AC49" s="261"/>
      <c r="AD49" s="261"/>
      <c r="AE49" s="261"/>
      <c r="AF49" s="261"/>
      <c r="AG49" s="261"/>
      <c r="AH49" s="261"/>
      <c r="AI49" s="261"/>
      <c r="AJ49" s="261"/>
      <c r="AK49" s="323"/>
      <c r="AL49" s="324"/>
      <c r="AM49" s="1114" t="s">
        <v>477</v>
      </c>
      <c r="AN49" s="1116" t="s">
        <v>510</v>
      </c>
      <c r="AO49" s="1117"/>
      <c r="AP49" s="1117"/>
      <c r="AQ49" s="1117"/>
      <c r="AR49" s="1118"/>
    </row>
    <row r="50" spans="1:44" ht="13.2" x14ac:dyDescent="0.2">
      <c r="A50" s="265"/>
      <c r="B50" s="261"/>
      <c r="C50" s="261"/>
      <c r="D50" s="261"/>
      <c r="E50" s="261"/>
      <c r="F50" s="261"/>
      <c r="G50" s="261"/>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325"/>
      <c r="AL50" s="326"/>
      <c r="AM50" s="1115"/>
      <c r="AN50" s="327" t="s">
        <v>511</v>
      </c>
      <c r="AO50" s="328" t="s">
        <v>512</v>
      </c>
      <c r="AP50" s="329" t="s">
        <v>513</v>
      </c>
      <c r="AQ50" s="330" t="s">
        <v>514</v>
      </c>
      <c r="AR50" s="331" t="s">
        <v>515</v>
      </c>
    </row>
    <row r="51" spans="1:44" ht="13.2" x14ac:dyDescent="0.2">
      <c r="A51" s="265"/>
      <c r="B51" s="261"/>
      <c r="C51" s="261"/>
      <c r="D51" s="261"/>
      <c r="E51" s="261"/>
      <c r="F51" s="261"/>
      <c r="G51" s="261"/>
      <c r="H51" s="261"/>
      <c r="I51" s="261"/>
      <c r="J51" s="261"/>
      <c r="K51" s="261"/>
      <c r="L51" s="261"/>
      <c r="M51" s="261"/>
      <c r="N51" s="261"/>
      <c r="O51" s="261"/>
      <c r="P51" s="261"/>
      <c r="Q51" s="261"/>
      <c r="R51" s="261"/>
      <c r="S51" s="261"/>
      <c r="T51" s="261"/>
      <c r="U51" s="261"/>
      <c r="V51" s="261"/>
      <c r="W51" s="261"/>
      <c r="X51" s="261"/>
      <c r="Y51" s="261"/>
      <c r="Z51" s="261"/>
      <c r="AA51" s="261"/>
      <c r="AB51" s="261"/>
      <c r="AC51" s="261"/>
      <c r="AD51" s="261"/>
      <c r="AE51" s="261"/>
      <c r="AF51" s="261"/>
      <c r="AG51" s="261"/>
      <c r="AH51" s="261"/>
      <c r="AI51" s="261"/>
      <c r="AJ51" s="261"/>
      <c r="AK51" s="323" t="s">
        <v>516</v>
      </c>
      <c r="AL51" s="324"/>
      <c r="AM51" s="332">
        <v>555461</v>
      </c>
      <c r="AN51" s="333">
        <v>10309</v>
      </c>
      <c r="AO51" s="334">
        <v>-48.7</v>
      </c>
      <c r="AP51" s="335">
        <v>45588</v>
      </c>
      <c r="AQ51" s="336">
        <v>8.6999999999999993</v>
      </c>
      <c r="AR51" s="337">
        <v>-57.4</v>
      </c>
    </row>
    <row r="52" spans="1:44" ht="13.2" x14ac:dyDescent="0.2">
      <c r="A52" s="265"/>
      <c r="B52" s="261"/>
      <c r="C52" s="261"/>
      <c r="D52" s="261"/>
      <c r="E52" s="261"/>
      <c r="F52" s="261"/>
      <c r="G52" s="261"/>
      <c r="H52" s="261"/>
      <c r="I52" s="261"/>
      <c r="J52" s="261"/>
      <c r="K52" s="261"/>
      <c r="L52" s="261"/>
      <c r="M52" s="261"/>
      <c r="N52" s="261"/>
      <c r="O52" s="261"/>
      <c r="P52" s="261"/>
      <c r="Q52" s="261"/>
      <c r="R52" s="261"/>
      <c r="S52" s="261"/>
      <c r="T52" s="261"/>
      <c r="U52" s="261"/>
      <c r="V52" s="261"/>
      <c r="W52" s="261"/>
      <c r="X52" s="261"/>
      <c r="Y52" s="261"/>
      <c r="Z52" s="261"/>
      <c r="AA52" s="261"/>
      <c r="AB52" s="261"/>
      <c r="AC52" s="261"/>
      <c r="AD52" s="261"/>
      <c r="AE52" s="261"/>
      <c r="AF52" s="261"/>
      <c r="AG52" s="261"/>
      <c r="AH52" s="261"/>
      <c r="AI52" s="261"/>
      <c r="AJ52" s="261"/>
      <c r="AK52" s="338"/>
      <c r="AL52" s="339" t="s">
        <v>517</v>
      </c>
      <c r="AM52" s="340">
        <v>270156</v>
      </c>
      <c r="AN52" s="341">
        <v>5014</v>
      </c>
      <c r="AO52" s="342">
        <v>-73</v>
      </c>
      <c r="AP52" s="343">
        <v>24150</v>
      </c>
      <c r="AQ52" s="344">
        <v>3.4</v>
      </c>
      <c r="AR52" s="345">
        <v>-76.400000000000006</v>
      </c>
    </row>
    <row r="53" spans="1:44" ht="13.2" x14ac:dyDescent="0.2">
      <c r="A53" s="265"/>
      <c r="B53" s="261"/>
      <c r="C53" s="261"/>
      <c r="D53" s="261"/>
      <c r="E53" s="261"/>
      <c r="F53" s="261"/>
      <c r="G53" s="261"/>
      <c r="H53" s="261"/>
      <c r="I53" s="261"/>
      <c r="J53" s="261"/>
      <c r="K53" s="261"/>
      <c r="L53" s="261"/>
      <c r="M53" s="261"/>
      <c r="N53" s="261"/>
      <c r="O53" s="261"/>
      <c r="P53" s="261"/>
      <c r="Q53" s="261"/>
      <c r="R53" s="261"/>
      <c r="S53" s="261"/>
      <c r="T53" s="261"/>
      <c r="U53" s="261"/>
      <c r="V53" s="261"/>
      <c r="W53" s="261"/>
      <c r="X53" s="261"/>
      <c r="Y53" s="261"/>
      <c r="Z53" s="261"/>
      <c r="AA53" s="261"/>
      <c r="AB53" s="261"/>
      <c r="AC53" s="261"/>
      <c r="AD53" s="261"/>
      <c r="AE53" s="261"/>
      <c r="AF53" s="261"/>
      <c r="AG53" s="261"/>
      <c r="AH53" s="261"/>
      <c r="AI53" s="261"/>
      <c r="AJ53" s="261"/>
      <c r="AK53" s="323" t="s">
        <v>518</v>
      </c>
      <c r="AL53" s="324"/>
      <c r="AM53" s="332">
        <v>574347</v>
      </c>
      <c r="AN53" s="333">
        <v>10816</v>
      </c>
      <c r="AO53" s="334">
        <v>4.9000000000000004</v>
      </c>
      <c r="AP53" s="335">
        <v>45483</v>
      </c>
      <c r="AQ53" s="336">
        <v>-0.2</v>
      </c>
      <c r="AR53" s="337">
        <v>5.0999999999999996</v>
      </c>
    </row>
    <row r="54" spans="1:44" ht="13.2" x14ac:dyDescent="0.2">
      <c r="A54" s="265"/>
      <c r="B54" s="261"/>
      <c r="C54" s="261"/>
      <c r="D54" s="261"/>
      <c r="E54" s="261"/>
      <c r="F54" s="261"/>
      <c r="G54" s="261"/>
      <c r="H54" s="261"/>
      <c r="I54" s="261"/>
      <c r="J54" s="261"/>
      <c r="K54" s="261"/>
      <c r="L54" s="261"/>
      <c r="M54" s="261"/>
      <c r="N54" s="261"/>
      <c r="O54" s="261"/>
      <c r="P54" s="261"/>
      <c r="Q54" s="261"/>
      <c r="R54" s="261"/>
      <c r="S54" s="261"/>
      <c r="T54" s="261"/>
      <c r="U54" s="261"/>
      <c r="V54" s="261"/>
      <c r="W54" s="261"/>
      <c r="X54" s="261"/>
      <c r="Y54" s="261"/>
      <c r="Z54" s="261"/>
      <c r="AA54" s="261"/>
      <c r="AB54" s="261"/>
      <c r="AC54" s="261"/>
      <c r="AD54" s="261"/>
      <c r="AE54" s="261"/>
      <c r="AF54" s="261"/>
      <c r="AG54" s="261"/>
      <c r="AH54" s="261"/>
      <c r="AI54" s="261"/>
      <c r="AJ54" s="261"/>
      <c r="AK54" s="338"/>
      <c r="AL54" s="339" t="s">
        <v>517</v>
      </c>
      <c r="AM54" s="340">
        <v>398557</v>
      </c>
      <c r="AN54" s="341">
        <v>7505</v>
      </c>
      <c r="AO54" s="342">
        <v>49.7</v>
      </c>
      <c r="AP54" s="343">
        <v>24241</v>
      </c>
      <c r="AQ54" s="344">
        <v>0.4</v>
      </c>
      <c r="AR54" s="345">
        <v>49.3</v>
      </c>
    </row>
    <row r="55" spans="1:44" ht="13.2" x14ac:dyDescent="0.2">
      <c r="A55" s="265"/>
      <c r="B55" s="261"/>
      <c r="C55" s="261"/>
      <c r="D55" s="261"/>
      <c r="E55" s="261"/>
      <c r="F55" s="261"/>
      <c r="G55" s="261"/>
      <c r="H55" s="261"/>
      <c r="I55" s="261"/>
      <c r="J55" s="261"/>
      <c r="K55" s="261"/>
      <c r="L55" s="261"/>
      <c r="M55" s="261"/>
      <c r="N55" s="261"/>
      <c r="O55" s="261"/>
      <c r="P55" s="261"/>
      <c r="Q55" s="261"/>
      <c r="R55" s="261"/>
      <c r="S55" s="261"/>
      <c r="T55" s="261"/>
      <c r="U55" s="261"/>
      <c r="V55" s="261"/>
      <c r="W55" s="261"/>
      <c r="X55" s="261"/>
      <c r="Y55" s="261"/>
      <c r="Z55" s="261"/>
      <c r="AA55" s="261"/>
      <c r="AB55" s="261"/>
      <c r="AC55" s="261"/>
      <c r="AD55" s="261"/>
      <c r="AE55" s="261"/>
      <c r="AF55" s="261"/>
      <c r="AG55" s="261"/>
      <c r="AH55" s="261"/>
      <c r="AI55" s="261"/>
      <c r="AJ55" s="261"/>
      <c r="AK55" s="323" t="s">
        <v>519</v>
      </c>
      <c r="AL55" s="324"/>
      <c r="AM55" s="332">
        <v>880168</v>
      </c>
      <c r="AN55" s="333">
        <v>16830</v>
      </c>
      <c r="AO55" s="334">
        <v>55.6</v>
      </c>
      <c r="AP55" s="335">
        <v>45945</v>
      </c>
      <c r="AQ55" s="336">
        <v>1</v>
      </c>
      <c r="AR55" s="337">
        <v>54.6</v>
      </c>
    </row>
    <row r="56" spans="1:44" ht="13.2" x14ac:dyDescent="0.2">
      <c r="A56" s="265"/>
      <c r="B56" s="261"/>
      <c r="C56" s="261"/>
      <c r="D56" s="261"/>
      <c r="E56" s="261"/>
      <c r="F56" s="261"/>
      <c r="G56" s="261"/>
      <c r="H56" s="261"/>
      <c r="I56" s="261"/>
      <c r="J56" s="261"/>
      <c r="K56" s="261"/>
      <c r="L56" s="261"/>
      <c r="M56" s="261"/>
      <c r="N56" s="261"/>
      <c r="O56" s="261"/>
      <c r="P56" s="261"/>
      <c r="Q56" s="261"/>
      <c r="R56" s="261"/>
      <c r="S56" s="261"/>
      <c r="T56" s="261"/>
      <c r="U56" s="261"/>
      <c r="V56" s="261"/>
      <c r="W56" s="261"/>
      <c r="X56" s="261"/>
      <c r="Y56" s="261"/>
      <c r="Z56" s="261"/>
      <c r="AA56" s="261"/>
      <c r="AB56" s="261"/>
      <c r="AC56" s="261"/>
      <c r="AD56" s="261"/>
      <c r="AE56" s="261"/>
      <c r="AF56" s="261"/>
      <c r="AG56" s="261"/>
      <c r="AH56" s="261"/>
      <c r="AI56" s="261"/>
      <c r="AJ56" s="261"/>
      <c r="AK56" s="338"/>
      <c r="AL56" s="339" t="s">
        <v>517</v>
      </c>
      <c r="AM56" s="340">
        <v>498400</v>
      </c>
      <c r="AN56" s="341">
        <v>9530</v>
      </c>
      <c r="AO56" s="342">
        <v>27</v>
      </c>
      <c r="AP56" s="343">
        <v>25180</v>
      </c>
      <c r="AQ56" s="344">
        <v>3.9</v>
      </c>
      <c r="AR56" s="345">
        <v>23.1</v>
      </c>
    </row>
    <row r="57" spans="1:44" ht="13.2" x14ac:dyDescent="0.2">
      <c r="A57" s="265"/>
      <c r="B57" s="261"/>
      <c r="C57" s="261"/>
      <c r="D57" s="261"/>
      <c r="E57" s="261"/>
      <c r="F57" s="261"/>
      <c r="G57" s="261"/>
      <c r="H57" s="261"/>
      <c r="I57" s="261"/>
      <c r="J57" s="261"/>
      <c r="K57" s="261"/>
      <c r="L57" s="261"/>
      <c r="M57" s="261"/>
      <c r="N57" s="261"/>
      <c r="O57" s="261"/>
      <c r="P57" s="261"/>
      <c r="Q57" s="261"/>
      <c r="R57" s="261"/>
      <c r="S57" s="261"/>
      <c r="T57" s="261"/>
      <c r="U57" s="261"/>
      <c r="V57" s="261"/>
      <c r="W57" s="261"/>
      <c r="X57" s="261"/>
      <c r="Y57" s="261"/>
      <c r="Z57" s="261"/>
      <c r="AA57" s="261"/>
      <c r="AB57" s="261"/>
      <c r="AC57" s="261"/>
      <c r="AD57" s="261"/>
      <c r="AE57" s="261"/>
      <c r="AF57" s="261"/>
      <c r="AG57" s="261"/>
      <c r="AH57" s="261"/>
      <c r="AI57" s="261"/>
      <c r="AJ57" s="261"/>
      <c r="AK57" s="323" t="s">
        <v>520</v>
      </c>
      <c r="AL57" s="324"/>
      <c r="AM57" s="332">
        <v>368486</v>
      </c>
      <c r="AN57" s="333">
        <v>7144</v>
      </c>
      <c r="AO57" s="334">
        <v>-57.6</v>
      </c>
      <c r="AP57" s="335">
        <v>44475</v>
      </c>
      <c r="AQ57" s="336">
        <v>-3.2</v>
      </c>
      <c r="AR57" s="337">
        <v>-54.4</v>
      </c>
    </row>
    <row r="58" spans="1:44" ht="13.2" x14ac:dyDescent="0.2">
      <c r="A58" s="265"/>
      <c r="B58" s="261"/>
      <c r="C58" s="261"/>
      <c r="D58" s="261"/>
      <c r="E58" s="261"/>
      <c r="F58" s="261"/>
      <c r="G58" s="261"/>
      <c r="H58" s="261"/>
      <c r="I58" s="261"/>
      <c r="J58" s="261"/>
      <c r="K58" s="261"/>
      <c r="L58" s="261"/>
      <c r="M58" s="261"/>
      <c r="N58" s="261"/>
      <c r="O58" s="261"/>
      <c r="P58" s="261"/>
      <c r="Q58" s="261"/>
      <c r="R58" s="261"/>
      <c r="S58" s="261"/>
      <c r="T58" s="261"/>
      <c r="U58" s="261"/>
      <c r="V58" s="261"/>
      <c r="W58" s="261"/>
      <c r="X58" s="261"/>
      <c r="Y58" s="261"/>
      <c r="Z58" s="261"/>
      <c r="AA58" s="261"/>
      <c r="AB58" s="261"/>
      <c r="AC58" s="261"/>
      <c r="AD58" s="261"/>
      <c r="AE58" s="261"/>
      <c r="AF58" s="261"/>
      <c r="AG58" s="261"/>
      <c r="AH58" s="261"/>
      <c r="AI58" s="261"/>
      <c r="AJ58" s="261"/>
      <c r="AK58" s="338"/>
      <c r="AL58" s="339" t="s">
        <v>517</v>
      </c>
      <c r="AM58" s="340">
        <v>334293</v>
      </c>
      <c r="AN58" s="341">
        <v>6481</v>
      </c>
      <c r="AO58" s="342">
        <v>-32</v>
      </c>
      <c r="AP58" s="343">
        <v>24780</v>
      </c>
      <c r="AQ58" s="344">
        <v>-1.6</v>
      </c>
      <c r="AR58" s="345">
        <v>-30.4</v>
      </c>
    </row>
    <row r="59" spans="1:44" ht="13.2" x14ac:dyDescent="0.2">
      <c r="A59" s="265"/>
      <c r="B59" s="261"/>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323" t="s">
        <v>521</v>
      </c>
      <c r="AL59" s="324"/>
      <c r="AM59" s="332">
        <v>714075</v>
      </c>
      <c r="AN59" s="333">
        <v>14060</v>
      </c>
      <c r="AO59" s="334">
        <v>96.8</v>
      </c>
      <c r="AP59" s="335">
        <v>45982</v>
      </c>
      <c r="AQ59" s="336">
        <v>3.4</v>
      </c>
      <c r="AR59" s="337">
        <v>93.4</v>
      </c>
    </row>
    <row r="60" spans="1:44" ht="13.2" x14ac:dyDescent="0.2">
      <c r="A60" s="265"/>
      <c r="B60" s="261"/>
      <c r="C60" s="261"/>
      <c r="D60" s="261"/>
      <c r="E60" s="261"/>
      <c r="F60" s="261"/>
      <c r="G60" s="261"/>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338"/>
      <c r="AL60" s="339" t="s">
        <v>517</v>
      </c>
      <c r="AM60" s="340">
        <v>610335</v>
      </c>
      <c r="AN60" s="341">
        <v>12017</v>
      </c>
      <c r="AO60" s="342">
        <v>85.4</v>
      </c>
      <c r="AP60" s="343">
        <v>25583</v>
      </c>
      <c r="AQ60" s="344">
        <v>3.2</v>
      </c>
      <c r="AR60" s="345">
        <v>82.2</v>
      </c>
    </row>
    <row r="61" spans="1:44" ht="13.2" x14ac:dyDescent="0.2">
      <c r="A61" s="265"/>
      <c r="B61" s="261"/>
      <c r="C61" s="261"/>
      <c r="D61" s="261"/>
      <c r="E61" s="261"/>
      <c r="F61" s="261"/>
      <c r="G61" s="261"/>
      <c r="H61" s="261"/>
      <c r="I61" s="261"/>
      <c r="J61" s="261"/>
      <c r="K61" s="261"/>
      <c r="L61" s="261"/>
      <c r="M61" s="261"/>
      <c r="N61" s="261"/>
      <c r="O61" s="261"/>
      <c r="P61" s="261"/>
      <c r="Q61" s="261"/>
      <c r="R61" s="261"/>
      <c r="S61" s="261"/>
      <c r="T61" s="261"/>
      <c r="U61" s="261"/>
      <c r="V61" s="261"/>
      <c r="W61" s="261"/>
      <c r="X61" s="261"/>
      <c r="Y61" s="261"/>
      <c r="Z61" s="261"/>
      <c r="AA61" s="261"/>
      <c r="AB61" s="261"/>
      <c r="AC61" s="261"/>
      <c r="AD61" s="261"/>
      <c r="AE61" s="261"/>
      <c r="AF61" s="261"/>
      <c r="AG61" s="261"/>
      <c r="AH61" s="261"/>
      <c r="AI61" s="261"/>
      <c r="AJ61" s="261"/>
      <c r="AK61" s="323" t="s">
        <v>522</v>
      </c>
      <c r="AL61" s="346"/>
      <c r="AM61" s="347">
        <v>618507</v>
      </c>
      <c r="AN61" s="348">
        <v>11832</v>
      </c>
      <c r="AO61" s="349">
        <v>10.199999999999999</v>
      </c>
      <c r="AP61" s="350">
        <v>45495</v>
      </c>
      <c r="AQ61" s="351">
        <v>1.9</v>
      </c>
      <c r="AR61" s="337">
        <v>8.3000000000000007</v>
      </c>
    </row>
    <row r="62" spans="1:44" ht="13.2" x14ac:dyDescent="0.2">
      <c r="A62" s="265"/>
      <c r="B62" s="261"/>
      <c r="C62" s="261"/>
      <c r="D62" s="261"/>
      <c r="E62" s="261"/>
      <c r="F62" s="261"/>
      <c r="G62" s="261"/>
      <c r="H62" s="261"/>
      <c r="I62" s="261"/>
      <c r="J62" s="261"/>
      <c r="K62" s="261"/>
      <c r="L62" s="261"/>
      <c r="M62" s="261"/>
      <c r="N62" s="261"/>
      <c r="O62" s="261"/>
      <c r="P62" s="261"/>
      <c r="Q62" s="261"/>
      <c r="R62" s="261"/>
      <c r="S62" s="261"/>
      <c r="T62" s="261"/>
      <c r="U62" s="261"/>
      <c r="V62" s="261"/>
      <c r="W62" s="261"/>
      <c r="X62" s="261"/>
      <c r="Y62" s="261"/>
      <c r="Z62" s="261"/>
      <c r="AA62" s="261"/>
      <c r="AB62" s="261"/>
      <c r="AC62" s="261"/>
      <c r="AD62" s="261"/>
      <c r="AE62" s="261"/>
      <c r="AF62" s="261"/>
      <c r="AG62" s="261"/>
      <c r="AH62" s="261"/>
      <c r="AI62" s="261"/>
      <c r="AJ62" s="261"/>
      <c r="AK62" s="338"/>
      <c r="AL62" s="339" t="s">
        <v>517</v>
      </c>
      <c r="AM62" s="340">
        <v>422348</v>
      </c>
      <c r="AN62" s="341">
        <v>8109</v>
      </c>
      <c r="AO62" s="342">
        <v>11.4</v>
      </c>
      <c r="AP62" s="343">
        <v>24787</v>
      </c>
      <c r="AQ62" s="344">
        <v>1.9</v>
      </c>
      <c r="AR62" s="345">
        <v>9.5</v>
      </c>
    </row>
    <row r="63" spans="1:44" ht="13.2" x14ac:dyDescent="0.2">
      <c r="A63" s="265"/>
      <c r="B63" s="261"/>
      <c r="C63" s="261"/>
      <c r="D63" s="261"/>
      <c r="E63" s="261"/>
      <c r="F63" s="261"/>
      <c r="G63" s="261"/>
      <c r="H63" s="261"/>
      <c r="I63" s="261"/>
      <c r="J63" s="261"/>
      <c r="K63" s="261"/>
      <c r="L63" s="261"/>
      <c r="M63" s="261"/>
      <c r="N63" s="261"/>
      <c r="O63" s="261"/>
      <c r="P63" s="261"/>
      <c r="Q63" s="261"/>
      <c r="R63" s="261"/>
      <c r="S63" s="261"/>
      <c r="T63" s="261"/>
      <c r="U63" s="261"/>
      <c r="V63" s="261"/>
      <c r="W63" s="261"/>
      <c r="X63" s="261"/>
      <c r="Y63" s="261"/>
      <c r="Z63" s="261"/>
      <c r="AA63" s="261"/>
      <c r="AB63" s="261"/>
      <c r="AC63" s="261"/>
      <c r="AD63" s="261"/>
      <c r="AE63" s="261"/>
      <c r="AF63" s="261"/>
      <c r="AG63" s="261"/>
      <c r="AH63" s="261"/>
      <c r="AI63" s="261"/>
      <c r="AJ63" s="261"/>
      <c r="AK63" s="261"/>
      <c r="AL63" s="261"/>
      <c r="AM63" s="261"/>
      <c r="AN63" s="261"/>
      <c r="AO63" s="261"/>
      <c r="AP63" s="261"/>
      <c r="AQ63" s="261"/>
      <c r="AR63" s="261"/>
    </row>
    <row r="64" spans="1:44" ht="13.2" x14ac:dyDescent="0.2">
      <c r="A64" s="265"/>
      <c r="B64" s="261"/>
      <c r="C64" s="261"/>
      <c r="D64" s="261"/>
      <c r="E64" s="261"/>
      <c r="F64" s="261"/>
      <c r="G64" s="261"/>
      <c r="H64" s="261"/>
      <c r="I64" s="261"/>
      <c r="J64" s="261"/>
      <c r="K64" s="261"/>
      <c r="L64" s="261"/>
      <c r="M64" s="261"/>
      <c r="N64" s="261"/>
      <c r="O64" s="261"/>
      <c r="P64" s="261"/>
      <c r="Q64" s="261"/>
      <c r="R64" s="261"/>
      <c r="S64" s="261"/>
      <c r="T64" s="261"/>
      <c r="U64" s="261"/>
      <c r="V64" s="261"/>
      <c r="W64" s="261"/>
      <c r="X64" s="261"/>
      <c r="Y64" s="261"/>
      <c r="Z64" s="261"/>
      <c r="AA64" s="261"/>
      <c r="AB64" s="261"/>
      <c r="AC64" s="261"/>
      <c r="AD64" s="261"/>
      <c r="AE64" s="261"/>
      <c r="AF64" s="261"/>
      <c r="AG64" s="261"/>
      <c r="AH64" s="261"/>
      <c r="AI64" s="261"/>
      <c r="AJ64" s="261"/>
      <c r="AK64" s="261"/>
      <c r="AL64" s="261"/>
      <c r="AM64" s="261"/>
      <c r="AN64" s="261"/>
      <c r="AO64" s="261"/>
      <c r="AP64" s="261"/>
      <c r="AQ64" s="261"/>
      <c r="AR64" s="261"/>
    </row>
    <row r="65" spans="1:46" ht="13.2" x14ac:dyDescent="0.2">
      <c r="A65" s="265"/>
      <c r="B65" s="261"/>
      <c r="C65" s="261"/>
      <c r="D65" s="261"/>
      <c r="E65" s="261"/>
      <c r="F65" s="261"/>
      <c r="G65" s="261"/>
      <c r="H65" s="261"/>
      <c r="I65" s="261"/>
      <c r="J65" s="261"/>
      <c r="K65" s="261"/>
      <c r="L65" s="261"/>
      <c r="M65" s="261"/>
      <c r="N65" s="261"/>
      <c r="O65" s="261"/>
      <c r="P65" s="261"/>
      <c r="Q65" s="261"/>
      <c r="R65" s="261"/>
      <c r="S65" s="261"/>
      <c r="T65" s="261"/>
      <c r="U65" s="261"/>
      <c r="V65" s="261"/>
      <c r="W65" s="261"/>
      <c r="X65" s="261"/>
      <c r="Y65" s="261"/>
      <c r="Z65" s="261"/>
      <c r="AA65" s="261"/>
      <c r="AB65" s="261"/>
      <c r="AC65" s="261"/>
      <c r="AD65" s="261"/>
      <c r="AE65" s="261"/>
      <c r="AF65" s="261"/>
      <c r="AG65" s="261"/>
      <c r="AH65" s="261"/>
      <c r="AI65" s="261"/>
      <c r="AJ65" s="261"/>
      <c r="AK65" s="261"/>
      <c r="AL65" s="261"/>
      <c r="AM65" s="261"/>
      <c r="AN65" s="261"/>
      <c r="AO65" s="261"/>
      <c r="AP65" s="261"/>
      <c r="AQ65" s="261"/>
      <c r="AR65" s="261"/>
    </row>
    <row r="66" spans="1:46" ht="13.2" x14ac:dyDescent="0.2">
      <c r="A66" s="352"/>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319"/>
      <c r="AC66" s="319"/>
      <c r="AD66" s="319"/>
      <c r="AE66" s="319"/>
      <c r="AF66" s="319"/>
      <c r="AG66" s="319"/>
      <c r="AH66" s="319"/>
      <c r="AI66" s="319"/>
      <c r="AJ66" s="319"/>
      <c r="AK66" s="319"/>
      <c r="AL66" s="319"/>
      <c r="AM66" s="319"/>
      <c r="AN66" s="319"/>
      <c r="AO66" s="319"/>
      <c r="AP66" s="319"/>
      <c r="AQ66" s="319"/>
      <c r="AR66" s="319"/>
      <c r="AS66" s="353"/>
    </row>
    <row r="67" spans="1:46" ht="13.5" hidden="1" customHeight="1" x14ac:dyDescent="0.2">
      <c r="AK67" s="261"/>
      <c r="AL67" s="261"/>
      <c r="AM67" s="261"/>
      <c r="AN67" s="261"/>
      <c r="AO67" s="261"/>
      <c r="AP67" s="261"/>
      <c r="AQ67" s="261"/>
      <c r="AR67" s="261"/>
      <c r="AS67" s="261"/>
      <c r="AT67" s="261"/>
    </row>
    <row r="68" spans="1:46" ht="13.5" hidden="1" customHeight="1" x14ac:dyDescent="0.2">
      <c r="AK68" s="261"/>
      <c r="AL68" s="261"/>
      <c r="AM68" s="261"/>
      <c r="AN68" s="261"/>
      <c r="AO68" s="261"/>
      <c r="AP68" s="261"/>
      <c r="AQ68" s="261"/>
      <c r="AR68" s="261"/>
    </row>
    <row r="69" spans="1:46" ht="13.5" hidden="1" customHeight="1" x14ac:dyDescent="0.2">
      <c r="AK69" s="261"/>
      <c r="AL69" s="261"/>
      <c r="AM69" s="261"/>
      <c r="AN69" s="261"/>
      <c r="AO69" s="261"/>
      <c r="AP69" s="261"/>
      <c r="AQ69" s="261"/>
      <c r="AR69" s="261"/>
    </row>
    <row r="70" spans="1:46" ht="13.2" hidden="1" x14ac:dyDescent="0.2">
      <c r="AK70" s="261"/>
      <c r="AL70" s="261"/>
      <c r="AM70" s="261"/>
      <c r="AN70" s="261"/>
      <c r="AO70" s="261"/>
      <c r="AP70" s="261"/>
      <c r="AQ70" s="261"/>
      <c r="AR70" s="261"/>
    </row>
    <row r="71" spans="1:46" ht="13.2" hidden="1" x14ac:dyDescent="0.2">
      <c r="AK71" s="261"/>
      <c r="AL71" s="261"/>
      <c r="AM71" s="261"/>
      <c r="AN71" s="261"/>
      <c r="AO71" s="261"/>
      <c r="AP71" s="261"/>
      <c r="AQ71" s="261"/>
      <c r="AR71" s="261"/>
    </row>
    <row r="72" spans="1:46" ht="13.2" hidden="1" x14ac:dyDescent="0.2">
      <c r="AK72" s="261"/>
      <c r="AL72" s="261"/>
      <c r="AM72" s="261"/>
      <c r="AN72" s="261"/>
      <c r="AO72" s="261"/>
      <c r="AP72" s="261"/>
      <c r="AQ72" s="261"/>
      <c r="AR72" s="261"/>
    </row>
    <row r="73" spans="1:46" ht="13.2" hidden="1" x14ac:dyDescent="0.2">
      <c r="AK73" s="261"/>
      <c r="AL73" s="261"/>
      <c r="AM73" s="261"/>
      <c r="AN73" s="261"/>
      <c r="AO73" s="261"/>
      <c r="AP73" s="261"/>
      <c r="AQ73" s="261"/>
      <c r="AR73" s="261"/>
    </row>
  </sheetData>
  <sheetProtection algorithmName="SHA-512" hashValue="VGHhe1aRhSvgJ0ERxzzR9tneD0LfYEreqHvvm+05qJ4bTie3He7LHp6sABjmBHwKwlEdKhvGT5jR5M7XshoXEg==" saltValue="Yb5O5j8+hQesemnZXvuyb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9" customWidth="1"/>
    <col min="126" max="16384" width="9" style="258" hidden="1"/>
  </cols>
  <sheetData>
    <row r="1" spans="2:125" ht="13.5" customHeight="1" x14ac:dyDescent="0.2">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c r="CR1" s="258"/>
      <c r="CS1" s="258"/>
      <c r="CT1" s="258"/>
      <c r="CU1" s="258"/>
      <c r="CV1" s="258"/>
      <c r="CW1" s="258"/>
      <c r="CX1" s="258"/>
      <c r="CY1" s="258"/>
      <c r="CZ1" s="258"/>
      <c r="DA1" s="258"/>
      <c r="DB1" s="258"/>
      <c r="DC1" s="258"/>
      <c r="DD1" s="258"/>
      <c r="DE1" s="258"/>
      <c r="DF1" s="258"/>
      <c r="DG1" s="258"/>
      <c r="DH1" s="258"/>
      <c r="DI1" s="258"/>
      <c r="DJ1" s="258"/>
      <c r="DK1" s="258"/>
      <c r="DL1" s="258"/>
      <c r="DM1" s="258"/>
      <c r="DN1" s="258"/>
      <c r="DO1" s="258"/>
      <c r="DP1" s="258"/>
      <c r="DQ1" s="258"/>
      <c r="DR1" s="258"/>
      <c r="DS1" s="258"/>
      <c r="DT1" s="258"/>
      <c r="DU1" s="258"/>
    </row>
    <row r="2" spans="2:125" ht="13.2" x14ac:dyDescent="0.2">
      <c r="B2" s="258"/>
      <c r="DG2" s="258"/>
    </row>
    <row r="3" spans="2:125" ht="13.2" x14ac:dyDescent="0.2">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8"/>
      <c r="AX3" s="258"/>
      <c r="AY3" s="258"/>
      <c r="AZ3" s="258"/>
      <c r="BA3" s="258"/>
      <c r="BB3" s="258"/>
      <c r="BC3" s="258"/>
      <c r="BD3" s="258"/>
      <c r="BE3" s="258"/>
      <c r="BF3" s="258"/>
      <c r="BG3" s="258"/>
      <c r="BH3" s="258"/>
      <c r="BI3" s="258"/>
      <c r="BJ3" s="258"/>
      <c r="BK3" s="258"/>
      <c r="BL3" s="258"/>
      <c r="BM3" s="258"/>
      <c r="BN3" s="258"/>
      <c r="BO3" s="258"/>
      <c r="BP3" s="258"/>
      <c r="BQ3" s="258"/>
      <c r="BR3" s="258"/>
      <c r="BS3" s="258"/>
      <c r="BT3" s="258"/>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Y3" s="258"/>
      <c r="CZ3" s="258"/>
      <c r="DA3" s="258"/>
      <c r="DB3" s="258"/>
      <c r="DC3" s="258"/>
      <c r="DD3" s="258"/>
      <c r="DE3" s="258"/>
      <c r="DF3" s="258"/>
      <c r="DH3" s="258"/>
      <c r="DI3" s="258"/>
      <c r="DJ3" s="258"/>
      <c r="DK3" s="258"/>
      <c r="DL3" s="258"/>
      <c r="DM3" s="258"/>
      <c r="DN3" s="258"/>
      <c r="DO3" s="258"/>
      <c r="DP3" s="258"/>
      <c r="DQ3" s="258"/>
      <c r="DR3" s="258"/>
      <c r="DS3" s="258"/>
      <c r="DT3" s="258"/>
      <c r="DU3" s="258"/>
    </row>
    <row r="4" spans="2:125" ht="13.2" x14ac:dyDescent="0.2"/>
    <row r="5" spans="2:125" ht="13.2" x14ac:dyDescent="0.2"/>
    <row r="6" spans="2:125" ht="13.2" x14ac:dyDescent="0.2"/>
    <row r="7" spans="2:125" ht="13.2" x14ac:dyDescent="0.2"/>
    <row r="8" spans="2:125" ht="13.2" x14ac:dyDescent="0.2"/>
    <row r="9" spans="2:125" ht="13.2" x14ac:dyDescent="0.2">
      <c r="DU9" s="258"/>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8"/>
    </row>
    <row r="18" spans="125:125" ht="13.2" x14ac:dyDescent="0.2"/>
    <row r="19" spans="125:125" ht="13.2" x14ac:dyDescent="0.2"/>
    <row r="20" spans="125:125" ht="13.2" x14ac:dyDescent="0.2">
      <c r="DU20" s="258"/>
    </row>
    <row r="21" spans="125:125" ht="13.2" x14ac:dyDescent="0.2">
      <c r="DU21" s="258"/>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8"/>
    </row>
    <row r="29" spans="125:125" ht="13.2" x14ac:dyDescent="0.2"/>
    <row r="30" spans="125:125" ht="13.2" x14ac:dyDescent="0.2"/>
    <row r="31" spans="125:125" ht="13.2" x14ac:dyDescent="0.2"/>
    <row r="32" spans="125:125" ht="13.2" x14ac:dyDescent="0.2"/>
    <row r="33" spans="2:125" ht="13.2" x14ac:dyDescent="0.2">
      <c r="B33" s="258"/>
      <c r="G33" s="258"/>
      <c r="I33" s="258"/>
    </row>
    <row r="34" spans="2:125" ht="13.2" x14ac:dyDescent="0.2">
      <c r="C34" s="258"/>
      <c r="P34" s="258"/>
      <c r="DE34" s="258"/>
      <c r="DH34" s="258"/>
    </row>
    <row r="35" spans="2:125" ht="13.2" x14ac:dyDescent="0.2">
      <c r="D35" s="258"/>
      <c r="E35" s="258"/>
      <c r="DG35" s="258"/>
      <c r="DJ35" s="258"/>
      <c r="DP35" s="258"/>
      <c r="DQ35" s="258"/>
      <c r="DR35" s="258"/>
      <c r="DS35" s="258"/>
      <c r="DT35" s="258"/>
      <c r="DU35" s="258"/>
    </row>
    <row r="36" spans="2:125" ht="13.2" x14ac:dyDescent="0.2">
      <c r="F36" s="258"/>
      <c r="H36" s="258"/>
      <c r="J36" s="258"/>
      <c r="K36" s="258"/>
      <c r="L36" s="258"/>
      <c r="M36" s="258"/>
      <c r="N36" s="258"/>
      <c r="O36" s="258"/>
      <c r="Q36" s="258"/>
      <c r="R36" s="258"/>
      <c r="S36" s="258"/>
      <c r="T36" s="258"/>
      <c r="U36" s="258"/>
      <c r="V36" s="258"/>
      <c r="W36" s="258"/>
      <c r="X36" s="258"/>
      <c r="Y36" s="258"/>
      <c r="Z36" s="258"/>
      <c r="AA36" s="258"/>
      <c r="AB36" s="258"/>
      <c r="AC36" s="258"/>
      <c r="AD36" s="258"/>
      <c r="AE36" s="258"/>
      <c r="AF36" s="258"/>
      <c r="AG36" s="258"/>
      <c r="AH36" s="258"/>
      <c r="AI36" s="258"/>
      <c r="AJ36" s="258"/>
      <c r="AK36" s="258"/>
      <c r="AL36" s="258"/>
      <c r="AM36" s="258"/>
      <c r="AN36" s="258"/>
      <c r="AO36" s="258"/>
      <c r="AP36" s="258"/>
      <c r="AQ36" s="258"/>
      <c r="AR36" s="258"/>
      <c r="AS36" s="258"/>
      <c r="AT36" s="258"/>
      <c r="AU36" s="258"/>
      <c r="AV36" s="258"/>
      <c r="AW36" s="258"/>
      <c r="AX36" s="258"/>
      <c r="AY36" s="258"/>
      <c r="AZ36" s="258"/>
      <c r="BA36" s="258"/>
      <c r="BB36" s="258"/>
      <c r="BC36" s="258"/>
      <c r="BD36" s="258"/>
      <c r="BE36" s="258"/>
      <c r="BF36" s="258"/>
      <c r="BG36" s="258"/>
      <c r="BH36" s="258"/>
      <c r="BI36" s="258"/>
      <c r="BJ36" s="258"/>
      <c r="BK36" s="258"/>
      <c r="BL36" s="258"/>
      <c r="BM36" s="258"/>
      <c r="BN36" s="258"/>
      <c r="BO36" s="258"/>
      <c r="BP36" s="258"/>
      <c r="BQ36" s="258"/>
      <c r="BR36" s="258"/>
      <c r="BS36" s="258"/>
      <c r="BT36" s="258"/>
      <c r="BU36" s="258"/>
      <c r="BV36" s="258"/>
      <c r="BW36" s="258"/>
      <c r="BX36" s="258"/>
      <c r="BY36" s="258"/>
      <c r="BZ36" s="258"/>
      <c r="CA36" s="258"/>
      <c r="CB36" s="258"/>
      <c r="CC36" s="258"/>
      <c r="CD36" s="258"/>
      <c r="CE36" s="258"/>
      <c r="CF36" s="258"/>
      <c r="CG36" s="258"/>
      <c r="CH36" s="258"/>
      <c r="CI36" s="258"/>
      <c r="CJ36" s="258"/>
      <c r="CK36" s="258"/>
      <c r="CL36" s="258"/>
      <c r="CM36" s="258"/>
      <c r="CN36" s="258"/>
      <c r="CO36" s="258"/>
      <c r="CP36" s="258"/>
      <c r="CQ36" s="258"/>
      <c r="CR36" s="258"/>
      <c r="CS36" s="258"/>
      <c r="CT36" s="258"/>
      <c r="CU36" s="258"/>
      <c r="CV36" s="258"/>
      <c r="CW36" s="258"/>
      <c r="CX36" s="258"/>
      <c r="CY36" s="258"/>
      <c r="CZ36" s="258"/>
      <c r="DA36" s="258"/>
      <c r="DB36" s="258"/>
      <c r="DC36" s="258"/>
      <c r="DD36" s="258"/>
      <c r="DF36" s="258"/>
      <c r="DI36" s="258"/>
      <c r="DK36" s="258"/>
      <c r="DL36" s="258"/>
      <c r="DM36" s="258"/>
      <c r="DN36" s="258"/>
      <c r="DO36" s="258"/>
      <c r="DP36" s="258"/>
      <c r="DQ36" s="258"/>
      <c r="DR36" s="258"/>
      <c r="DS36" s="258"/>
      <c r="DT36" s="258"/>
      <c r="DU36" s="258"/>
    </row>
    <row r="37" spans="2:125" ht="13.2" x14ac:dyDescent="0.2">
      <c r="DU37" s="258"/>
    </row>
    <row r="38" spans="2:125" ht="13.2" x14ac:dyDescent="0.2">
      <c r="DT38" s="258"/>
      <c r="DU38" s="258"/>
    </row>
    <row r="39" spans="2:125" ht="13.2" x14ac:dyDescent="0.2"/>
    <row r="40" spans="2:125" ht="13.2" x14ac:dyDescent="0.2">
      <c r="DH40" s="258"/>
    </row>
    <row r="41" spans="2:125" ht="13.2" x14ac:dyDescent="0.2">
      <c r="DE41" s="258"/>
    </row>
    <row r="42" spans="2:125" ht="13.2" x14ac:dyDescent="0.2">
      <c r="DG42" s="258"/>
      <c r="DJ42" s="258"/>
    </row>
    <row r="43" spans="2:125" ht="13.2" x14ac:dyDescent="0.2">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258"/>
      <c r="AQ43" s="258"/>
      <c r="AR43" s="258"/>
      <c r="AS43" s="258"/>
      <c r="AT43" s="258"/>
      <c r="AU43" s="258"/>
      <c r="AV43" s="258"/>
      <c r="AW43" s="258"/>
      <c r="AX43" s="258"/>
      <c r="AY43" s="258"/>
      <c r="AZ43" s="258"/>
      <c r="BA43" s="258"/>
      <c r="BB43" s="258"/>
      <c r="BC43" s="258"/>
      <c r="BD43" s="258"/>
      <c r="BE43" s="258"/>
      <c r="BF43" s="258"/>
      <c r="BG43" s="258"/>
      <c r="BH43" s="258"/>
      <c r="BI43" s="258"/>
      <c r="BJ43" s="258"/>
      <c r="BK43" s="258"/>
      <c r="BL43" s="258"/>
      <c r="BM43" s="258"/>
      <c r="BN43" s="258"/>
      <c r="BO43" s="258"/>
      <c r="BP43" s="258"/>
      <c r="BQ43" s="258"/>
      <c r="BR43" s="258"/>
      <c r="BS43" s="258"/>
      <c r="BT43" s="258"/>
      <c r="BU43" s="258"/>
      <c r="BV43" s="258"/>
      <c r="BW43" s="258"/>
      <c r="BX43" s="258"/>
      <c r="BY43" s="258"/>
      <c r="BZ43" s="258"/>
      <c r="CA43" s="258"/>
      <c r="CB43" s="258"/>
      <c r="CC43" s="258"/>
      <c r="CD43" s="258"/>
      <c r="CE43" s="258"/>
      <c r="CF43" s="258"/>
      <c r="CG43" s="258"/>
      <c r="CH43" s="258"/>
      <c r="CI43" s="258"/>
      <c r="CJ43" s="258"/>
      <c r="CK43" s="258"/>
      <c r="CL43" s="258"/>
      <c r="CM43" s="258"/>
      <c r="CN43" s="258"/>
      <c r="CO43" s="258"/>
      <c r="CP43" s="258"/>
      <c r="CQ43" s="258"/>
      <c r="CR43" s="258"/>
      <c r="CS43" s="258"/>
      <c r="CT43" s="258"/>
      <c r="CU43" s="258"/>
      <c r="CV43" s="258"/>
      <c r="CW43" s="258"/>
      <c r="CX43" s="258"/>
      <c r="CY43" s="258"/>
      <c r="CZ43" s="258"/>
      <c r="DA43" s="258"/>
      <c r="DB43" s="258"/>
      <c r="DC43" s="258"/>
      <c r="DD43" s="258"/>
      <c r="DF43" s="258"/>
      <c r="DI43" s="258"/>
      <c r="DK43" s="258"/>
      <c r="DL43" s="258"/>
      <c r="DM43" s="258"/>
      <c r="DN43" s="258"/>
      <c r="DO43" s="258"/>
      <c r="DP43" s="258"/>
      <c r="DQ43" s="258"/>
      <c r="DR43" s="258"/>
      <c r="DS43" s="258"/>
      <c r="DT43" s="258"/>
      <c r="DU43" s="258"/>
    </row>
    <row r="44" spans="2:125" ht="13.2" x14ac:dyDescent="0.2">
      <c r="DU44" s="258"/>
    </row>
    <row r="45" spans="2:125" ht="13.2" x14ac:dyDescent="0.2"/>
    <row r="46" spans="2:125" ht="13.2" x14ac:dyDescent="0.2"/>
    <row r="47" spans="2:125" ht="13.2" x14ac:dyDescent="0.2"/>
    <row r="48" spans="2:125" ht="13.2" x14ac:dyDescent="0.2">
      <c r="DT48" s="258"/>
      <c r="DU48" s="258"/>
    </row>
    <row r="49" spans="120:125" ht="13.2" x14ac:dyDescent="0.2">
      <c r="DU49" s="258"/>
    </row>
    <row r="50" spans="120:125" ht="13.2" x14ac:dyDescent="0.2">
      <c r="DU50" s="258"/>
    </row>
    <row r="51" spans="120:125" ht="13.2" x14ac:dyDescent="0.2">
      <c r="DP51" s="258"/>
      <c r="DQ51" s="258"/>
      <c r="DR51" s="258"/>
      <c r="DS51" s="258"/>
      <c r="DT51" s="258"/>
      <c r="DU51" s="258"/>
    </row>
    <row r="52" spans="120:125" ht="13.2" x14ac:dyDescent="0.2"/>
    <row r="53" spans="120:125" ht="13.2" x14ac:dyDescent="0.2"/>
    <row r="54" spans="120:125" ht="13.2" x14ac:dyDescent="0.2">
      <c r="DU54" s="258"/>
    </row>
    <row r="55" spans="120:125" ht="13.2" x14ac:dyDescent="0.2"/>
    <row r="56" spans="120:125" ht="13.2" x14ac:dyDescent="0.2"/>
    <row r="57" spans="120:125" ht="13.2" x14ac:dyDescent="0.2"/>
    <row r="58" spans="120:125" ht="13.2" x14ac:dyDescent="0.2">
      <c r="DU58" s="258"/>
    </row>
    <row r="59" spans="120:125" ht="13.2" x14ac:dyDescent="0.2"/>
    <row r="60" spans="120:125" ht="13.2" x14ac:dyDescent="0.2"/>
    <row r="61" spans="120:125" ht="13.2" x14ac:dyDescent="0.2"/>
    <row r="62" spans="120:125" ht="13.2" x14ac:dyDescent="0.2"/>
    <row r="63" spans="120:125" ht="13.2" x14ac:dyDescent="0.2">
      <c r="DU63" s="258"/>
    </row>
    <row r="64" spans="120:125" ht="13.2" x14ac:dyDescent="0.2">
      <c r="DT64" s="258"/>
      <c r="DU64" s="258"/>
    </row>
    <row r="65" spans="123:125" ht="13.2" x14ac:dyDescent="0.2"/>
    <row r="66" spans="123:125" ht="13.2" x14ac:dyDescent="0.2"/>
    <row r="67" spans="123:125" ht="13.2" x14ac:dyDescent="0.2"/>
    <row r="68" spans="123:125" ht="13.2" x14ac:dyDescent="0.2"/>
    <row r="69" spans="123:125" ht="13.2" x14ac:dyDescent="0.2">
      <c r="DS69" s="258"/>
      <c r="DT69" s="258"/>
      <c r="DU69" s="258"/>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8"/>
    </row>
    <row r="83" spans="116:125" ht="13.2" x14ac:dyDescent="0.2">
      <c r="DM83" s="258"/>
      <c r="DN83" s="258"/>
      <c r="DO83" s="258"/>
      <c r="DP83" s="258"/>
      <c r="DQ83" s="258"/>
      <c r="DR83" s="258"/>
      <c r="DS83" s="258"/>
      <c r="DT83" s="258"/>
      <c r="DU83" s="258"/>
    </row>
    <row r="84" spans="116:125" ht="13.2" x14ac:dyDescent="0.2"/>
    <row r="85" spans="116:125" ht="13.2" x14ac:dyDescent="0.2"/>
    <row r="86" spans="116:125" ht="13.2" x14ac:dyDescent="0.2"/>
    <row r="87" spans="116:125" ht="13.2" x14ac:dyDescent="0.2"/>
    <row r="88" spans="116:125" ht="13.2" x14ac:dyDescent="0.2">
      <c r="DU88" s="258"/>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8"/>
      <c r="DT94" s="258"/>
      <c r="DU94" s="258"/>
    </row>
    <row r="95" spans="116:125" ht="13.5" customHeight="1" x14ac:dyDescent="0.2">
      <c r="DU95" s="25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8"/>
    </row>
    <row r="102" spans="124:125" ht="13.5" customHeight="1" x14ac:dyDescent="0.2"/>
    <row r="103" spans="124:125" ht="13.5" customHeight="1" x14ac:dyDescent="0.2"/>
    <row r="104" spans="124:125" ht="13.5" customHeight="1" x14ac:dyDescent="0.2">
      <c r="DT104" s="258"/>
      <c r="DU104" s="25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8" t="s">
        <v>474</v>
      </c>
    </row>
    <row r="121" spans="125:125" ht="13.5" hidden="1" customHeight="1" x14ac:dyDescent="0.2">
      <c r="DU121" s="258"/>
    </row>
  </sheetData>
  <sheetProtection algorithmName="SHA-512" hashValue="7uRuhGNQLYtUkDYQKFgI9+VEwhTzwUmPuuvX9YhCRgCeS/MfM6d6jktfve5duEO29n0y/vHDb1vPROMiAuFjMQ==" saltValue="ZczAynPOgIRC/eNBDYITP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9" customWidth="1"/>
    <col min="126" max="142" width="0" style="258" hidden="1" customWidth="1"/>
    <col min="143" max="16384" width="9" style="258" hidden="1"/>
  </cols>
  <sheetData>
    <row r="1" spans="1:125" ht="13.5" customHeight="1" x14ac:dyDescent="0.2">
      <c r="A1" s="258"/>
      <c r="B1" s="258"/>
      <c r="C1" s="258"/>
      <c r="D1" s="258"/>
      <c r="E1" s="258"/>
      <c r="F1" s="258"/>
      <c r="G1" s="258"/>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c r="CR1" s="258"/>
      <c r="CS1" s="258"/>
      <c r="CT1" s="258"/>
      <c r="CU1" s="258"/>
      <c r="CV1" s="258"/>
      <c r="CW1" s="258"/>
      <c r="CX1" s="258"/>
      <c r="CY1" s="258"/>
      <c r="CZ1" s="258"/>
      <c r="DA1" s="258"/>
      <c r="DB1" s="258"/>
      <c r="DC1" s="258"/>
      <c r="DD1" s="258"/>
      <c r="DE1" s="258"/>
      <c r="DF1" s="258"/>
      <c r="DG1" s="258"/>
      <c r="DH1" s="258"/>
      <c r="DI1" s="258"/>
      <c r="DJ1" s="258"/>
      <c r="DK1" s="258"/>
      <c r="DL1" s="258"/>
      <c r="DM1" s="258"/>
      <c r="DN1" s="258"/>
      <c r="DO1" s="258"/>
      <c r="DP1" s="258"/>
      <c r="DQ1" s="258"/>
      <c r="DR1" s="258"/>
      <c r="DS1" s="258"/>
      <c r="DT1" s="258"/>
      <c r="DU1" s="258"/>
    </row>
    <row r="2" spans="1:125" ht="13.2" x14ac:dyDescent="0.2">
      <c r="B2" s="258"/>
      <c r="T2" s="258"/>
    </row>
    <row r="3" spans="1:125" ht="13.2" x14ac:dyDescent="0.2">
      <c r="C3" s="258"/>
      <c r="D3" s="258"/>
      <c r="E3" s="258"/>
      <c r="F3" s="258"/>
      <c r="G3" s="258"/>
      <c r="H3" s="258"/>
      <c r="I3" s="258"/>
      <c r="J3" s="258"/>
      <c r="K3" s="258"/>
      <c r="L3" s="258"/>
      <c r="M3" s="258"/>
      <c r="N3" s="258"/>
      <c r="O3" s="258"/>
      <c r="P3" s="258"/>
      <c r="Q3" s="258"/>
      <c r="R3" s="258"/>
      <c r="S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8"/>
      <c r="AX3" s="258"/>
      <c r="AY3" s="258"/>
      <c r="AZ3" s="258"/>
      <c r="BA3" s="258"/>
      <c r="BB3" s="258"/>
      <c r="BC3" s="258"/>
      <c r="BD3" s="258"/>
      <c r="BE3" s="258"/>
      <c r="BF3" s="258"/>
      <c r="BG3" s="258"/>
      <c r="BH3" s="258"/>
      <c r="BI3" s="258"/>
      <c r="BJ3" s="258"/>
      <c r="BK3" s="258"/>
      <c r="BL3" s="258"/>
      <c r="BM3" s="258"/>
      <c r="BN3" s="258"/>
      <c r="BO3" s="258"/>
      <c r="BP3" s="258"/>
      <c r="BQ3" s="258"/>
      <c r="BR3" s="258"/>
      <c r="BS3" s="258"/>
      <c r="BT3" s="258"/>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Y3" s="258"/>
      <c r="CZ3" s="258"/>
      <c r="DA3" s="258"/>
      <c r="DB3" s="258"/>
      <c r="DC3" s="258"/>
      <c r="DD3" s="258"/>
      <c r="DE3" s="258"/>
      <c r="DF3" s="258"/>
      <c r="DG3" s="258"/>
      <c r="DH3" s="258"/>
      <c r="DI3" s="258"/>
      <c r="DJ3" s="258"/>
      <c r="DK3" s="258"/>
      <c r="DL3" s="258"/>
      <c r="DM3" s="258"/>
      <c r="DN3" s="258"/>
      <c r="DO3" s="258"/>
      <c r="DP3" s="258"/>
      <c r="DQ3" s="258"/>
      <c r="DR3" s="258"/>
      <c r="DS3" s="258"/>
      <c r="DT3" s="258"/>
      <c r="DU3" s="258"/>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8"/>
      <c r="G33" s="258"/>
      <c r="I33" s="258"/>
    </row>
    <row r="34" spans="2:125" ht="13.2" x14ac:dyDescent="0.2">
      <c r="C34" s="258"/>
      <c r="P34" s="258"/>
      <c r="R34" s="258"/>
      <c r="U34" s="258"/>
    </row>
    <row r="35" spans="2:125" ht="13.2" x14ac:dyDescent="0.2">
      <c r="D35" s="258"/>
      <c r="E35" s="258"/>
      <c r="T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258"/>
      <c r="BE35" s="258"/>
      <c r="BF35" s="258"/>
      <c r="BG35" s="258"/>
      <c r="BH35" s="258"/>
      <c r="BI35" s="258"/>
      <c r="BJ35" s="258"/>
      <c r="BK35" s="258"/>
      <c r="BL35" s="258"/>
      <c r="BM35" s="258"/>
      <c r="BN35" s="258"/>
      <c r="BO35" s="258"/>
      <c r="BP35" s="258"/>
      <c r="BQ35" s="258"/>
      <c r="BR35" s="258"/>
      <c r="BS35" s="258"/>
      <c r="BT35" s="258"/>
      <c r="BU35" s="258"/>
      <c r="BV35" s="258"/>
      <c r="BW35" s="258"/>
      <c r="BX35" s="258"/>
      <c r="BY35" s="258"/>
      <c r="BZ35" s="258"/>
      <c r="CA35" s="258"/>
      <c r="CB35" s="258"/>
      <c r="CC35" s="258"/>
      <c r="CD35" s="258"/>
      <c r="CE35" s="258"/>
      <c r="CF35" s="258"/>
      <c r="CG35" s="258"/>
      <c r="CH35" s="258"/>
      <c r="CI35" s="258"/>
      <c r="CJ35" s="258"/>
      <c r="CK35" s="258"/>
      <c r="CL35" s="258"/>
      <c r="CM35" s="258"/>
      <c r="CN35" s="258"/>
      <c r="CO35" s="258"/>
      <c r="CP35" s="258"/>
      <c r="CQ35" s="258"/>
      <c r="CR35" s="258"/>
      <c r="CS35" s="258"/>
      <c r="CT35" s="258"/>
      <c r="CU35" s="258"/>
      <c r="CV35" s="258"/>
      <c r="CW35" s="258"/>
      <c r="CX35" s="258"/>
      <c r="CY35" s="258"/>
      <c r="CZ35" s="258"/>
      <c r="DA35" s="258"/>
      <c r="DB35" s="258"/>
      <c r="DC35" s="258"/>
      <c r="DD35" s="258"/>
      <c r="DE35" s="258"/>
      <c r="DF35" s="258"/>
      <c r="DG35" s="258"/>
      <c r="DH35" s="258"/>
      <c r="DI35" s="258"/>
      <c r="DJ35" s="258"/>
      <c r="DK35" s="258"/>
      <c r="DL35" s="258"/>
      <c r="DM35" s="258"/>
      <c r="DN35" s="258"/>
      <c r="DO35" s="258"/>
      <c r="DP35" s="258"/>
      <c r="DQ35" s="258"/>
      <c r="DR35" s="258"/>
      <c r="DS35" s="258"/>
      <c r="DT35" s="258"/>
      <c r="DU35" s="258"/>
    </row>
    <row r="36" spans="2:125" ht="13.2" x14ac:dyDescent="0.2">
      <c r="F36" s="258"/>
      <c r="H36" s="258"/>
      <c r="J36" s="258"/>
      <c r="K36" s="258"/>
      <c r="L36" s="258"/>
      <c r="M36" s="258"/>
      <c r="N36" s="258"/>
      <c r="O36" s="258"/>
      <c r="Q36" s="258"/>
      <c r="S36" s="258"/>
      <c r="V36" s="258"/>
    </row>
    <row r="37" spans="2:125" ht="13.2" x14ac:dyDescent="0.2"/>
    <row r="38" spans="2:125" ht="13.2" x14ac:dyDescent="0.2"/>
    <row r="39" spans="2:125" ht="13.2" x14ac:dyDescent="0.2"/>
    <row r="40" spans="2:125" ht="13.2" x14ac:dyDescent="0.2">
      <c r="U40" s="258"/>
    </row>
    <row r="41" spans="2:125" ht="13.2" x14ac:dyDescent="0.2">
      <c r="R41" s="258"/>
    </row>
    <row r="42" spans="2:125" ht="13.2" x14ac:dyDescent="0.2">
      <c r="T42" s="258"/>
      <c r="W42" s="258"/>
      <c r="X42" s="258"/>
      <c r="Y42" s="258"/>
      <c r="Z42" s="258"/>
      <c r="AA42" s="258"/>
      <c r="AB42" s="258"/>
      <c r="AC42" s="258"/>
      <c r="AD42" s="258"/>
      <c r="AE42" s="258"/>
      <c r="AF42" s="258"/>
      <c r="AG42" s="258"/>
      <c r="AH42" s="258"/>
      <c r="AI42" s="258"/>
      <c r="AJ42" s="258"/>
      <c r="AK42" s="258"/>
      <c r="AL42" s="258"/>
      <c r="AM42" s="258"/>
      <c r="AN42" s="258"/>
      <c r="AO42" s="258"/>
      <c r="AP42" s="258"/>
      <c r="AQ42" s="258"/>
      <c r="AR42" s="258"/>
      <c r="AS42" s="258"/>
      <c r="AT42" s="258"/>
      <c r="AU42" s="258"/>
      <c r="AV42" s="258"/>
      <c r="AW42" s="258"/>
      <c r="AX42" s="258"/>
      <c r="AY42" s="258"/>
      <c r="AZ42" s="258"/>
      <c r="BA42" s="258"/>
      <c r="BB42" s="258"/>
      <c r="BC42" s="258"/>
      <c r="BD42" s="258"/>
      <c r="BE42" s="258"/>
      <c r="BF42" s="258"/>
      <c r="BG42" s="258"/>
      <c r="BH42" s="258"/>
      <c r="BI42" s="258"/>
      <c r="BJ42" s="258"/>
      <c r="BK42" s="258"/>
      <c r="BL42" s="258"/>
      <c r="BM42" s="258"/>
      <c r="BN42" s="258"/>
      <c r="BO42" s="258"/>
      <c r="BP42" s="258"/>
      <c r="BQ42" s="258"/>
      <c r="BR42" s="258"/>
      <c r="BS42" s="258"/>
      <c r="BT42" s="258"/>
      <c r="BU42" s="258"/>
      <c r="BV42" s="258"/>
      <c r="BW42" s="258"/>
      <c r="BX42" s="258"/>
      <c r="BY42" s="258"/>
      <c r="BZ42" s="258"/>
      <c r="CA42" s="258"/>
      <c r="CB42" s="258"/>
      <c r="CC42" s="258"/>
      <c r="CD42" s="258"/>
      <c r="CE42" s="258"/>
      <c r="CF42" s="258"/>
      <c r="CG42" s="258"/>
      <c r="CH42" s="258"/>
      <c r="CI42" s="258"/>
      <c r="CJ42" s="258"/>
      <c r="CK42" s="258"/>
      <c r="CL42" s="258"/>
      <c r="CM42" s="258"/>
      <c r="CN42" s="258"/>
      <c r="CO42" s="258"/>
      <c r="CP42" s="258"/>
      <c r="CQ42" s="258"/>
      <c r="CR42" s="258"/>
      <c r="CS42" s="258"/>
      <c r="CT42" s="258"/>
      <c r="CU42" s="258"/>
      <c r="CV42" s="258"/>
      <c r="CW42" s="258"/>
      <c r="CX42" s="258"/>
      <c r="CY42" s="258"/>
      <c r="CZ42" s="258"/>
      <c r="DA42" s="258"/>
      <c r="DB42" s="258"/>
      <c r="DC42" s="258"/>
      <c r="DD42" s="258"/>
      <c r="DE42" s="258"/>
      <c r="DF42" s="258"/>
      <c r="DG42" s="258"/>
      <c r="DH42" s="258"/>
      <c r="DI42" s="258"/>
      <c r="DJ42" s="258"/>
      <c r="DK42" s="258"/>
      <c r="DL42" s="258"/>
      <c r="DM42" s="258"/>
      <c r="DN42" s="258"/>
      <c r="DO42" s="258"/>
      <c r="DP42" s="258"/>
      <c r="DQ42" s="258"/>
      <c r="DR42" s="258"/>
      <c r="DS42" s="258"/>
      <c r="DT42" s="258"/>
      <c r="DU42" s="258"/>
    </row>
    <row r="43" spans="2:125" ht="13.2" x14ac:dyDescent="0.2">
      <c r="Q43" s="258"/>
      <c r="S43" s="258"/>
      <c r="V43" s="258"/>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474</v>
      </c>
    </row>
  </sheetData>
  <sheetProtection algorithmName="SHA-512" hashValue="NAZhlclk27M6uTwh2MgFkgjJ9FCSMqvM7vM0SZCieVW/y1ADoZWkZarRmMzqh2us4Jq9ZtR8YK0XwDkMoHiSXg==" saltValue="xhVeT/fYj/q30jSqY6eHD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40" t="s">
        <v>3</v>
      </c>
      <c r="D47" s="1140"/>
      <c r="E47" s="1141"/>
      <c r="F47" s="11">
        <v>6.52</v>
      </c>
      <c r="G47" s="12">
        <v>6.33</v>
      </c>
      <c r="H47" s="12">
        <v>8.52</v>
      </c>
      <c r="I47" s="12">
        <v>11.94</v>
      </c>
      <c r="J47" s="13">
        <v>14.37</v>
      </c>
    </row>
    <row r="48" spans="2:10" ht="57.75" customHeight="1" x14ac:dyDescent="0.2">
      <c r="B48" s="14"/>
      <c r="C48" s="1142" t="s">
        <v>4</v>
      </c>
      <c r="D48" s="1142"/>
      <c r="E48" s="1143"/>
      <c r="F48" s="15">
        <v>2.4300000000000002</v>
      </c>
      <c r="G48" s="16">
        <v>3.3</v>
      </c>
      <c r="H48" s="16">
        <v>3.61</v>
      </c>
      <c r="I48" s="16">
        <v>2.4300000000000002</v>
      </c>
      <c r="J48" s="17">
        <v>2.82</v>
      </c>
    </row>
    <row r="49" spans="2:10" ht="57.75" customHeight="1" thickBot="1" x14ac:dyDescent="0.25">
      <c r="B49" s="18"/>
      <c r="C49" s="1144" t="s">
        <v>5</v>
      </c>
      <c r="D49" s="1144"/>
      <c r="E49" s="1145"/>
      <c r="F49" s="19" t="s">
        <v>529</v>
      </c>
      <c r="G49" s="20">
        <v>0.89</v>
      </c>
      <c r="H49" s="20">
        <v>2.75</v>
      </c>
      <c r="I49" s="20">
        <v>2.2000000000000002</v>
      </c>
      <c r="J49" s="21">
        <v>2.7</v>
      </c>
    </row>
    <row r="50" spans="2:10" ht="13.2" x14ac:dyDescent="0.2"/>
  </sheetData>
  <sheetProtection algorithmName="SHA-512" hashValue="fKCFheE8ZcKTxhp6yKETLV/owJcEI47/HIVwEPElpgyso4LmCWWb29NIxfJw9iJnIfvnBh4nkXcLY6ZUoVD6gw==" saltValue="I/bAzO3E98NWsK5QkQ9kq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中村　友哉</cp:lastModifiedBy>
  <cp:lastPrinted>2025-03-19T07:38:26Z</cp:lastPrinted>
  <dcterms:created xsi:type="dcterms:W3CDTF">2025-02-19T03:31:57Z</dcterms:created>
  <dcterms:modified xsi:type="dcterms:W3CDTF">2025-09-22T05:19:14Z</dcterms:modified>
  <cp:category/>
</cp:coreProperties>
</file>